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huzhinova\Downloads\"/>
    </mc:Choice>
  </mc:AlternateContent>
  <xr:revisionPtr revIDLastSave="0" documentId="13_ncr:1_{C5BAC3F8-2129-489B-823B-DD7822A3289C}" xr6:coauthVersionLast="47" xr6:coauthVersionMax="47" xr10:uidLastSave="{00000000-0000-0000-0000-000000000000}"/>
  <bookViews>
    <workbookView xWindow="-103" yWindow="-103" windowWidth="21806" windowHeight="14006" xr2:uid="{71F4E3AF-8813-43B2-8444-4EC882F20C27}"/>
  </bookViews>
  <sheets>
    <sheet name="2027" sheetId="1" r:id="rId1"/>
    <sheet name="Условия работы"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11_неделя">[1]Успех!$V$19</definedName>
    <definedName name="_16_неделя_2021" localSheetId="0">#REF!</definedName>
    <definedName name="_16_неделя_2021" localSheetId="1">#REF!</definedName>
    <definedName name="_16_неделя_2021">#REF!</definedName>
    <definedName name="_xlnm._FilterDatabase" localSheetId="0" hidden="1">'2027'!$B$20:$Q$264</definedName>
    <definedName name="ALVPRX" localSheetId="0">#REF!</definedName>
    <definedName name="ALVPRX" localSheetId="1">#REF!</definedName>
    <definedName name="ALVPRX">#REF!</definedName>
    <definedName name="art" localSheetId="0">#REF!</definedName>
    <definedName name="art" localSheetId="1">#REF!</definedName>
    <definedName name="art">#REF!</definedName>
    <definedName name="ast" localSheetId="0">#REF!</definedName>
    <definedName name="ast" localSheetId="1">#REF!</definedName>
    <definedName name="ast">#REF!</definedName>
    <definedName name="astkl" localSheetId="0">#REF!</definedName>
    <definedName name="astkl" localSheetId="1">#REF!</definedName>
    <definedName name="astkl">#REF!</definedName>
    <definedName name="astsk" localSheetId="0">#REF!</definedName>
    <definedName name="astsk" localSheetId="1">#REF!</definedName>
    <definedName name="astsk">#REF!</definedName>
    <definedName name="astsklad" localSheetId="0">#REF!</definedName>
    <definedName name="astsklad" localSheetId="1">#REF!</definedName>
    <definedName name="astsklad">#REF!</definedName>
    <definedName name="bron" localSheetId="0">#REF!</definedName>
    <definedName name="bron" localSheetId="1">#REF!</definedName>
    <definedName name="bron">#REF!</definedName>
    <definedName name="cher" localSheetId="0">#REF!</definedName>
    <definedName name="cher" localSheetId="1">#REF!</definedName>
    <definedName name="cher">#REF!</definedName>
    <definedName name="cheras" localSheetId="0">#REF!</definedName>
    <definedName name="cheras" localSheetId="1">#REF!</definedName>
    <definedName name="cheras">#REF!</definedName>
    <definedName name="chercher" localSheetId="0">#REF!</definedName>
    <definedName name="chercher" localSheetId="1">#REF!</definedName>
    <definedName name="chercher">#REF!</definedName>
    <definedName name="cherhug" localSheetId="0">#REF!</definedName>
    <definedName name="cherhug" localSheetId="1">#REF!</definedName>
    <definedName name="cherhug">#REF!</definedName>
    <definedName name="cherp" localSheetId="0">#REF!</definedName>
    <definedName name="cherp" localSheetId="1">#REF!</definedName>
    <definedName name="cherp">#REF!</definedName>
    <definedName name="cherr" localSheetId="0">#REF!</definedName>
    <definedName name="cherr" localSheetId="1">#REF!</definedName>
    <definedName name="cherr">#REF!</definedName>
    <definedName name="chertab" localSheetId="0">#REF!</definedName>
    <definedName name="chertab" localSheetId="1">#REF!</definedName>
    <definedName name="chertab">#REF!</definedName>
    <definedName name="CHUR" localSheetId="0">#REF!</definedName>
    <definedName name="CHUR" localSheetId="1">#REF!</definedName>
    <definedName name="CHUR">#REF!</definedName>
    <definedName name="COMPALV" localSheetId="0">#REF!</definedName>
    <definedName name="COMPALV" localSheetId="1">#REF!</definedName>
    <definedName name="COMPALV">#REF!</definedName>
    <definedName name="dop">#REF!</definedName>
    <definedName name="dost" localSheetId="0">#REF!</definedName>
    <definedName name="dost" localSheetId="1">#REF!</definedName>
    <definedName name="dost">#REF!</definedName>
    <definedName name="Excel_BuiltIn_Print_Area_2" localSheetId="0">#REF!</definedName>
    <definedName name="Excel_BuiltIn_Print_Area_2" localSheetId="1">#REF!</definedName>
    <definedName name="Excel_BuiltIn_Print_Area_2">#REF!</definedName>
    <definedName name="Excel_BuiltIn_Print_Area_2_1" localSheetId="0">#REF!</definedName>
    <definedName name="Excel_BuiltIn_Print_Area_2_1" localSheetId="1">#REF!</definedName>
    <definedName name="Excel_BuiltIn_Print_Area_2_1">#REF!</definedName>
    <definedName name="Excel_BuiltIn_Print_Area_2_1_1" localSheetId="0">#REF!</definedName>
    <definedName name="Excel_BuiltIn_Print_Area_2_1_1" localSheetId="1">#REF!</definedName>
    <definedName name="Excel_BuiltIn_Print_Area_2_1_1">#REF!</definedName>
    <definedName name="fff" localSheetId="0">#REF!</definedName>
    <definedName name="fff" localSheetId="1">#REF!</definedName>
    <definedName name="fff">#REF!</definedName>
    <definedName name="ffive" localSheetId="0">#REF!</definedName>
    <definedName name="ffive" localSheetId="1">#REF!</definedName>
    <definedName name="ffive">#REF!</definedName>
    <definedName name="fin">[2]Лист2!$A$1:$C$339</definedName>
    <definedName name="final">[2]Лист2!$A$2:$B$339</definedName>
    <definedName name="five" localSheetId="0">#REF!</definedName>
    <definedName name="five" localSheetId="1">#REF!</definedName>
    <definedName name="five">#REF!</definedName>
    <definedName name="ger" localSheetId="0">#REF!</definedName>
    <definedName name="ger" localSheetId="1">#REF!</definedName>
    <definedName name="ger">#REF!</definedName>
    <definedName name="hg" localSheetId="0">#REF!</definedName>
    <definedName name="hg" localSheetId="1">#REF!</definedName>
    <definedName name="hg">#REF!</definedName>
    <definedName name="hgn" localSheetId="0">#REF!</definedName>
    <definedName name="hgn" localSheetId="1">#REF!</definedName>
    <definedName name="hgn">#REF!</definedName>
    <definedName name="hhh">#REF!</definedName>
    <definedName name="hhost">'[3]2021'!$A$22:$U$543</definedName>
    <definedName name="hoog" localSheetId="0">#REF!</definedName>
    <definedName name="hoog" localSheetId="1">#REF!</definedName>
    <definedName name="hoog">#REF!</definedName>
    <definedName name="host">#REF!</definedName>
    <definedName name="hug" localSheetId="0">#REF!</definedName>
    <definedName name="hug" localSheetId="1">#REF!</definedName>
    <definedName name="hug">#REF!</definedName>
    <definedName name="hugeh" localSheetId="0">#REF!</definedName>
    <definedName name="hugeh" localSheetId="1">#REF!</definedName>
    <definedName name="hugeh">#REF!</definedName>
    <definedName name="hugen" localSheetId="0">#REF!</definedName>
    <definedName name="hugen" localSheetId="1">#REF!</definedName>
    <definedName name="hugen">#REF!</definedName>
    <definedName name="hugenhgn" localSheetId="0">#REF!</definedName>
    <definedName name="hugenhgn" localSheetId="1">#REF!</definedName>
    <definedName name="hugenhgn">#REF!</definedName>
    <definedName name="hugg" localSheetId="0">#REF!</definedName>
    <definedName name="hugg" localSheetId="1">#REF!</definedName>
    <definedName name="hugg">#REF!</definedName>
    <definedName name="huggen" localSheetId="0">#REF!</definedName>
    <definedName name="huggen" localSheetId="1">#REF!</definedName>
    <definedName name="huggen">#REF!</definedName>
    <definedName name="huggg" localSheetId="0">#REF!</definedName>
    <definedName name="huggg" localSheetId="1">#REF!</definedName>
    <definedName name="huggg">#REF!</definedName>
    <definedName name="huhughug" localSheetId="0">#REF!</definedName>
    <definedName name="huhughug" localSheetId="1">#REF!</definedName>
    <definedName name="huhughug">#REF!</definedName>
    <definedName name="HYDNUM" localSheetId="0">#REF!</definedName>
    <definedName name="HYDNUM" localSheetId="1">#REF!</definedName>
    <definedName name="HYDNUM">#REF!</definedName>
    <definedName name="klast" localSheetId="0">#REF!</definedName>
    <definedName name="klast" localSheetId="1">#REF!</definedName>
    <definedName name="klast">#REF!</definedName>
    <definedName name="klient" localSheetId="0">#REF!</definedName>
    <definedName name="klient" localSheetId="1">#REF!</definedName>
    <definedName name="klient">#REF!</definedName>
    <definedName name="lil">#REF!</definedName>
    <definedName name="lili">#REF!</definedName>
    <definedName name="lilil">#REF!</definedName>
    <definedName name="lilim">#REF!</definedName>
    <definedName name="lilu">#REF!</definedName>
    <definedName name="lilum">#REF!</definedName>
    <definedName name="link" localSheetId="0">#REF!</definedName>
    <definedName name="link">#REF!</definedName>
    <definedName name="lm">#REF!</definedName>
    <definedName name="lodold" localSheetId="0">#REF!</definedName>
    <definedName name="lodold" localSheetId="1">#REF!</definedName>
    <definedName name="lodold">#REF!</definedName>
    <definedName name="lulu">#REF!</definedName>
    <definedName name="neg" localSheetId="0">#REF!</definedName>
    <definedName name="neg" localSheetId="1">#REF!</definedName>
    <definedName name="neg">#REF!</definedName>
    <definedName name="negot" localSheetId="0">#REF!</definedName>
    <definedName name="negot" localSheetId="1">#REF!</definedName>
    <definedName name="negot">#REF!</definedName>
    <definedName name="newheko">'[4]рабочий 2022'!$A$10:$L$1012</definedName>
    <definedName name="newhugen" localSheetId="0">#REF!</definedName>
    <definedName name="newhugen" localSheetId="1">#REF!</definedName>
    <definedName name="newhugen">#REF!</definedName>
    <definedName name="nid" localSheetId="0">#REF!</definedName>
    <definedName name="nid" localSheetId="1">#REF!</definedName>
    <definedName name="nid">#REF!</definedName>
    <definedName name="nl" localSheetId="0">#REF!</definedName>
    <definedName name="nl" localSheetId="1">#REF!</definedName>
    <definedName name="nl">#REF!</definedName>
    <definedName name="nlkl" localSheetId="0">#REF!</definedName>
    <definedName name="nlkl" localSheetId="1">#REF!</definedName>
    <definedName name="nlkl">#REF!</definedName>
    <definedName name="notready" localSheetId="0">#REF!</definedName>
    <definedName name="notready" localSheetId="1">#REF!</definedName>
    <definedName name="notready">#REF!</definedName>
    <definedName name="now" localSheetId="0">#REF!</definedName>
    <definedName name="now" localSheetId="1">#REF!</definedName>
    <definedName name="now">#REF!</definedName>
    <definedName name="otkaz" localSheetId="0">#REF!</definedName>
    <definedName name="otkaz" localSheetId="1">#REF!</definedName>
    <definedName name="otkaz">#REF!</definedName>
    <definedName name="oz">#REF!</definedName>
    <definedName name="PDXCOMP" localSheetId="0">#REF!</definedName>
    <definedName name="PDXCOMP" localSheetId="1">#REF!</definedName>
    <definedName name="PDXCOMP">#REF!</definedName>
    <definedName name="PDXSPR" localSheetId="0">[5]PDX!#REF!</definedName>
    <definedName name="PDXSPR" localSheetId="1">[5]PDX!#REF!</definedName>
    <definedName name="PDXSPR">[6]PDX!#REF!</definedName>
    <definedName name="peon" localSheetId="0">#REF!</definedName>
    <definedName name="peon" localSheetId="1">#REF!</definedName>
    <definedName name="peon">#REF!</definedName>
    <definedName name="peon2" localSheetId="0">#REF!</definedName>
    <definedName name="peon2" localSheetId="1">#REF!</definedName>
    <definedName name="peon2">#REF!</definedName>
    <definedName name="peonn">[7]Лист2!$A$1:$IV$65536</definedName>
    <definedName name="pion" localSheetId="0">#REF!</definedName>
    <definedName name="pion" localSheetId="1">#REF!</definedName>
    <definedName name="pion">#REF!</definedName>
    <definedName name="pionn" localSheetId="0">#REF!</definedName>
    <definedName name="pionn" localSheetId="1">#REF!</definedName>
    <definedName name="pionn">#REF!</definedName>
    <definedName name="pips" localSheetId="0">#REF!</definedName>
    <definedName name="pips" localSheetId="1">#REF!</definedName>
    <definedName name="pips">#REF!</definedName>
    <definedName name="piu" localSheetId="0">#REF!</definedName>
    <definedName name="piu" localSheetId="1">#REF!</definedName>
    <definedName name="piu">#REF!</definedName>
    <definedName name="ppp" localSheetId="0">#REF!</definedName>
    <definedName name="ppp" localSheetId="1">#REF!</definedName>
    <definedName name="ppp">#REF!</definedName>
    <definedName name="price" localSheetId="0">#REF!</definedName>
    <definedName name="price" localSheetId="1">#REF!</definedName>
    <definedName name="price">#REF!</definedName>
    <definedName name="prov" localSheetId="0">#REF!</definedName>
    <definedName name="prov" localSheetId="1">#REF!</definedName>
    <definedName name="prov">#REF!</definedName>
    <definedName name="ROYAL" localSheetId="0">#REF!</definedName>
    <definedName name="ROYAL" localSheetId="1">#REF!</definedName>
    <definedName name="ROYAL">#REF!</definedName>
    <definedName name="rus" localSheetId="0">#REF!</definedName>
    <definedName name="rus" localSheetId="1">#REF!</definedName>
    <definedName name="rus">#REF!</definedName>
    <definedName name="saj" localSheetId="0">#REF!</definedName>
    <definedName name="saj" localSheetId="1">#REF!</definedName>
    <definedName name="saj">#REF!</definedName>
    <definedName name="sajaj" localSheetId="0">#REF!</definedName>
    <definedName name="sajaj" localSheetId="1">#REF!</definedName>
    <definedName name="sajaj">#REF!</definedName>
    <definedName name="sajj" localSheetId="0">#REF!</definedName>
    <definedName name="sajj" localSheetId="1">#REF!</definedName>
    <definedName name="sajj">#REF!</definedName>
    <definedName name="sale" localSheetId="0">#REF!</definedName>
    <definedName name="sale" localSheetId="1">#REF!</definedName>
    <definedName name="sale">#REF!</definedName>
    <definedName name="salemore" localSheetId="0">#REF!</definedName>
    <definedName name="salemore" localSheetId="1">#REF!</definedName>
    <definedName name="salemore">#REF!</definedName>
    <definedName name="sk" localSheetId="0">#REF!</definedName>
    <definedName name="sk" localSheetId="1">#REF!</definedName>
    <definedName name="sk">#REF!</definedName>
    <definedName name="sklad" localSheetId="0">#REF!</definedName>
    <definedName name="sklad" localSheetId="1">#REF!</definedName>
    <definedName name="sklad">#REF!</definedName>
    <definedName name="ssaj" localSheetId="0">#REF!</definedName>
    <definedName name="ssaj" localSheetId="1">#REF!</definedName>
    <definedName name="ssaj">#REF!</definedName>
    <definedName name="st" localSheetId="0">#REF!</definedName>
    <definedName name="st" localSheetId="1">#REF!</definedName>
    <definedName name="st">#REF!</definedName>
    <definedName name="stk" localSheetId="0">#REF!</definedName>
    <definedName name="stk" localSheetId="1">#REF!</definedName>
    <definedName name="stk">#REF!</definedName>
    <definedName name="stock" localSheetId="0">#REF!</definedName>
    <definedName name="stock" localSheetId="1">#REF!</definedName>
    <definedName name="stock">#REF!</definedName>
    <definedName name="stock_" localSheetId="0">#REF!</definedName>
    <definedName name="stock_" localSheetId="1">#REF!</definedName>
    <definedName name="stock_">#REF!</definedName>
    <definedName name="stok" localSheetId="0">#REF!</definedName>
    <definedName name="stok" localSheetId="1">#REF!</definedName>
    <definedName name="stok">#REF!</definedName>
    <definedName name="stst" localSheetId="0">#REF!</definedName>
    <definedName name="stst" localSheetId="1">#REF!</definedName>
    <definedName name="stst">#REF!</definedName>
    <definedName name="tab" localSheetId="0">#REF!</definedName>
    <definedName name="tab" localSheetId="1">#REF!</definedName>
    <definedName name="tab">#REF!</definedName>
    <definedName name="tabhug" localSheetId="0">#REF!</definedName>
    <definedName name="tabhug" localSheetId="1">#REF!</definedName>
    <definedName name="tabhug">#REF!</definedName>
    <definedName name="table" localSheetId="0">#REF!</definedName>
    <definedName name="table" localSheetId="1">#REF!</definedName>
    <definedName name="table">#REF!</definedName>
    <definedName name="table1" localSheetId="0">#REF!</definedName>
    <definedName name="table1" localSheetId="1">#REF!</definedName>
    <definedName name="table1">#REF!</definedName>
    <definedName name="table101" localSheetId="0">#REF!</definedName>
    <definedName name="table101" localSheetId="1">#REF!</definedName>
    <definedName name="table101">#REF!</definedName>
    <definedName name="table11" localSheetId="0">#REF!</definedName>
    <definedName name="table11" localSheetId="1">#REF!</definedName>
    <definedName name="table11">#REF!</definedName>
    <definedName name="tabletab" localSheetId="0">#REF!</definedName>
    <definedName name="tabletab" localSheetId="1">#REF!</definedName>
    <definedName name="tabletab">#REF!</definedName>
    <definedName name="tabt" localSheetId="0">#REF!</definedName>
    <definedName name="tabt" localSheetId="1">#REF!</definedName>
    <definedName name="tabt">#REF!</definedName>
    <definedName name="tabtab" localSheetId="0">#REF!</definedName>
    <definedName name="tabtab" localSheetId="1">#REF!</definedName>
    <definedName name="tabtab">#REF!</definedName>
    <definedName name="tabtabt" localSheetId="0">#REF!</definedName>
    <definedName name="tabtabt" localSheetId="1">#REF!</definedName>
    <definedName name="tabtabt">#REF!</definedName>
    <definedName name="threefive" localSheetId="0">#REF!</definedName>
    <definedName name="threefive" localSheetId="1">#REF!</definedName>
    <definedName name="threefive">#REF!</definedName>
    <definedName name="twothree" localSheetId="0">#REF!</definedName>
    <definedName name="twothree" localSheetId="1">#REF!</definedName>
    <definedName name="twothree">#REF!</definedName>
    <definedName name="usp" localSheetId="0">#REF!</definedName>
    <definedName name="usp" localSheetId="1">#REF!</definedName>
    <definedName name="usp">#REF!</definedName>
    <definedName name="артикулы" localSheetId="0">#REF!</definedName>
    <definedName name="артикулы" localSheetId="1">#REF!</definedName>
    <definedName name="артикулы">#REF!</definedName>
    <definedName name="зкщмм" localSheetId="0">#REF!</definedName>
    <definedName name="зкщмм" localSheetId="1">#REF!</definedName>
    <definedName name="зкщмм">#REF!</definedName>
    <definedName name="Склады" localSheetId="0">#REF!</definedName>
    <definedName name="Склады" localSheetId="1">#REF!</definedName>
    <definedName name="Склады">#REF!</definedName>
    <definedName name="условия" localSheetId="0">#REF!</definedName>
    <definedName name="условия" localSheetId="1">#REF!</definedName>
    <definedName name="условия">#REF!</definedName>
    <definedName name="фото" localSheetId="1">'[8]2022'!#REF!</definedName>
    <definedName name="фото">'[9]2022'!#REF!</definedName>
    <definedName name="ыещл" localSheetId="0">#REF!</definedName>
    <definedName name="ыещл" localSheetId="1">#REF!</definedName>
    <definedName name="ыещл">#REF!</definedName>
    <definedName name="ылдфв" localSheetId="0">#REF!</definedName>
    <definedName name="ылдфв" localSheetId="1">#REF!</definedName>
    <definedName name="ылдфв">#REF!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49" i="1" l="1"/>
  <c r="L249" i="1"/>
  <c r="Q22" i="1" l="1"/>
  <c r="Q261" i="1"/>
  <c r="M261" i="1"/>
  <c r="L261" i="1"/>
  <c r="Q260" i="1"/>
  <c r="M260" i="1"/>
  <c r="L260" i="1"/>
  <c r="Q259" i="1"/>
  <c r="M259" i="1"/>
  <c r="L259" i="1"/>
  <c r="Q258" i="1"/>
  <c r="M258" i="1"/>
  <c r="L258" i="1"/>
  <c r="Q257" i="1"/>
  <c r="M257" i="1"/>
  <c r="L257" i="1"/>
  <c r="Q256" i="1"/>
  <c r="M256" i="1"/>
  <c r="L256" i="1"/>
  <c r="Q255" i="1"/>
  <c r="M255" i="1"/>
  <c r="L255" i="1"/>
  <c r="Q254" i="1"/>
  <c r="M254" i="1"/>
  <c r="L254" i="1"/>
  <c r="Q253" i="1"/>
  <c r="M253" i="1"/>
  <c r="L253" i="1"/>
  <c r="Q252" i="1"/>
  <c r="M252" i="1"/>
  <c r="L252" i="1"/>
  <c r="Q251" i="1"/>
  <c r="M251" i="1"/>
  <c r="L251" i="1"/>
  <c r="Q250" i="1"/>
  <c r="M250" i="1"/>
  <c r="L250" i="1"/>
  <c r="Q249" i="1"/>
  <c r="Q248" i="1"/>
  <c r="M248" i="1"/>
  <c r="L248" i="1"/>
  <c r="Q247" i="1"/>
  <c r="M247" i="1"/>
  <c r="L247" i="1"/>
  <c r="Q246" i="1"/>
  <c r="M246" i="1"/>
  <c r="L246" i="1"/>
  <c r="Q245" i="1"/>
  <c r="M245" i="1"/>
  <c r="L245" i="1"/>
  <c r="Q244" i="1"/>
  <c r="M244" i="1"/>
  <c r="L244" i="1"/>
  <c r="Q243" i="1"/>
  <c r="M243" i="1"/>
  <c r="L243" i="1"/>
  <c r="Q242" i="1"/>
  <c r="M242" i="1"/>
  <c r="L242" i="1"/>
  <c r="Q241" i="1"/>
  <c r="M241" i="1"/>
  <c r="L241" i="1"/>
  <c r="Q240" i="1"/>
  <c r="M240" i="1"/>
  <c r="L240" i="1"/>
  <c r="Q239" i="1"/>
  <c r="M239" i="1"/>
  <c r="L239" i="1"/>
  <c r="Q238" i="1"/>
  <c r="M238" i="1"/>
  <c r="L238" i="1"/>
  <c r="Q237" i="1"/>
  <c r="M237" i="1"/>
  <c r="L237" i="1"/>
  <c r="Q236" i="1"/>
  <c r="M236" i="1"/>
  <c r="L236" i="1"/>
  <c r="Q235" i="1"/>
  <c r="M235" i="1"/>
  <c r="L235" i="1"/>
  <c r="Q234" i="1"/>
  <c r="M234" i="1"/>
  <c r="L234" i="1"/>
  <c r="Q233" i="1"/>
  <c r="M233" i="1"/>
  <c r="L233" i="1"/>
  <c r="Q232" i="1"/>
  <c r="M232" i="1"/>
  <c r="L232" i="1"/>
  <c r="Q231" i="1"/>
  <c r="M231" i="1"/>
  <c r="L231" i="1"/>
  <c r="Q230" i="1"/>
  <c r="M230" i="1"/>
  <c r="L230" i="1"/>
  <c r="Q229" i="1"/>
  <c r="M229" i="1"/>
  <c r="L229" i="1"/>
  <c r="Q228" i="1"/>
  <c r="M228" i="1"/>
  <c r="L228" i="1"/>
  <c r="Q227" i="1"/>
  <c r="M227" i="1"/>
  <c r="L227" i="1"/>
  <c r="Q226" i="1"/>
  <c r="M226" i="1"/>
  <c r="L226" i="1"/>
  <c r="Q225" i="1"/>
  <c r="M225" i="1"/>
  <c r="L225" i="1"/>
  <c r="Q224" i="1"/>
  <c r="M224" i="1"/>
  <c r="L224" i="1"/>
  <c r="Q223" i="1"/>
  <c r="M223" i="1"/>
  <c r="L223" i="1"/>
  <c r="Q222" i="1"/>
  <c r="M222" i="1"/>
  <c r="L222" i="1"/>
  <c r="Q221" i="1"/>
  <c r="M221" i="1"/>
  <c r="L221" i="1"/>
  <c r="Q220" i="1"/>
  <c r="M220" i="1"/>
  <c r="L220" i="1"/>
  <c r="Q219" i="1"/>
  <c r="M219" i="1"/>
  <c r="L219" i="1"/>
  <c r="Q218" i="1"/>
  <c r="M218" i="1"/>
  <c r="L218" i="1"/>
  <c r="Q217" i="1"/>
  <c r="M217" i="1"/>
  <c r="L217" i="1"/>
  <c r="Q216" i="1"/>
  <c r="M216" i="1"/>
  <c r="L216" i="1"/>
  <c r="Q215" i="1"/>
  <c r="M215" i="1"/>
  <c r="L215" i="1"/>
  <c r="Q214" i="1"/>
  <c r="M214" i="1"/>
  <c r="L214" i="1"/>
  <c r="Q213" i="1"/>
  <c r="M213" i="1"/>
  <c r="L213" i="1"/>
  <c r="Q212" i="1"/>
  <c r="M212" i="1"/>
  <c r="L212" i="1"/>
  <c r="Q211" i="1"/>
  <c r="M211" i="1"/>
  <c r="L211" i="1"/>
  <c r="Q210" i="1"/>
  <c r="M210" i="1"/>
  <c r="L210" i="1"/>
  <c r="Q209" i="1"/>
  <c r="M209" i="1"/>
  <c r="L209" i="1"/>
  <c r="Q208" i="1"/>
  <c r="M208" i="1"/>
  <c r="L208" i="1"/>
  <c r="Q207" i="1"/>
  <c r="M207" i="1"/>
  <c r="L207" i="1"/>
  <c r="Q206" i="1"/>
  <c r="M206" i="1"/>
  <c r="L206" i="1"/>
  <c r="Q205" i="1"/>
  <c r="M205" i="1"/>
  <c r="L205" i="1"/>
  <c r="Q204" i="1"/>
  <c r="M204" i="1"/>
  <c r="L204" i="1"/>
  <c r="Q203" i="1"/>
  <c r="M203" i="1"/>
  <c r="L203" i="1"/>
  <c r="Q202" i="1"/>
  <c r="M202" i="1"/>
  <c r="L202" i="1"/>
  <c r="Q201" i="1"/>
  <c r="M201" i="1"/>
  <c r="L201" i="1"/>
  <c r="Q200" i="1"/>
  <c r="M200" i="1"/>
  <c r="L200" i="1"/>
  <c r="Q199" i="1"/>
  <c r="M199" i="1"/>
  <c r="L199" i="1"/>
  <c r="Q198" i="1"/>
  <c r="M198" i="1"/>
  <c r="L198" i="1"/>
  <c r="Q197" i="1"/>
  <c r="M197" i="1"/>
  <c r="L197" i="1"/>
  <c r="Q196" i="1"/>
  <c r="M196" i="1"/>
  <c r="L196" i="1"/>
  <c r="Q195" i="1"/>
  <c r="M195" i="1"/>
  <c r="L195" i="1"/>
  <c r="Q194" i="1"/>
  <c r="M194" i="1"/>
  <c r="L194" i="1"/>
  <c r="Q193" i="1"/>
  <c r="M193" i="1"/>
  <c r="L193" i="1"/>
  <c r="Q192" i="1"/>
  <c r="M192" i="1"/>
  <c r="L192" i="1"/>
  <c r="Q191" i="1"/>
  <c r="M191" i="1"/>
  <c r="L191" i="1"/>
  <c r="Q190" i="1"/>
  <c r="M190" i="1"/>
  <c r="L190" i="1"/>
  <c r="Q189" i="1"/>
  <c r="M189" i="1"/>
  <c r="L189" i="1"/>
  <c r="Q188" i="1"/>
  <c r="M188" i="1"/>
  <c r="L188" i="1"/>
  <c r="Q187" i="1"/>
  <c r="M187" i="1"/>
  <c r="L187" i="1"/>
  <c r="Q186" i="1"/>
  <c r="M186" i="1"/>
  <c r="L186" i="1"/>
  <c r="Q185" i="1"/>
  <c r="M185" i="1"/>
  <c r="L185" i="1"/>
  <c r="Q184" i="1"/>
  <c r="M184" i="1"/>
  <c r="L184" i="1"/>
  <c r="Q183" i="1"/>
  <c r="M183" i="1"/>
  <c r="L183" i="1"/>
  <c r="Q182" i="1"/>
  <c r="M182" i="1"/>
  <c r="L182" i="1"/>
  <c r="Q181" i="1"/>
  <c r="M181" i="1"/>
  <c r="L181" i="1"/>
  <c r="Q180" i="1"/>
  <c r="M180" i="1"/>
  <c r="L180" i="1"/>
  <c r="Q179" i="1"/>
  <c r="M179" i="1"/>
  <c r="L179" i="1"/>
  <c r="Q178" i="1"/>
  <c r="M178" i="1"/>
  <c r="L178" i="1"/>
  <c r="Q177" i="1"/>
  <c r="M177" i="1"/>
  <c r="L177" i="1"/>
  <c r="Q176" i="1"/>
  <c r="M176" i="1"/>
  <c r="L176" i="1"/>
  <c r="Q175" i="1"/>
  <c r="M175" i="1"/>
  <c r="L175" i="1"/>
  <c r="Q174" i="1"/>
  <c r="M174" i="1"/>
  <c r="L174" i="1"/>
  <c r="Q173" i="1"/>
  <c r="M173" i="1"/>
  <c r="L173" i="1"/>
  <c r="Q172" i="1"/>
  <c r="M172" i="1"/>
  <c r="L172" i="1"/>
  <c r="Q171" i="1"/>
  <c r="M171" i="1"/>
  <c r="L171" i="1"/>
  <c r="Q170" i="1"/>
  <c r="M170" i="1"/>
  <c r="L170" i="1"/>
  <c r="Q169" i="1"/>
  <c r="M169" i="1"/>
  <c r="L169" i="1"/>
  <c r="Q168" i="1"/>
  <c r="M168" i="1"/>
  <c r="L168" i="1"/>
  <c r="Q167" i="1"/>
  <c r="M167" i="1"/>
  <c r="L167" i="1"/>
  <c r="Q166" i="1"/>
  <c r="M166" i="1"/>
  <c r="L166" i="1"/>
  <c r="Q165" i="1"/>
  <c r="M165" i="1"/>
  <c r="L165" i="1"/>
  <c r="Q164" i="1"/>
  <c r="M164" i="1"/>
  <c r="L164" i="1"/>
  <c r="Q163" i="1"/>
  <c r="M163" i="1"/>
  <c r="L163" i="1"/>
  <c r="Q162" i="1"/>
  <c r="M162" i="1"/>
  <c r="L162" i="1"/>
  <c r="Q161" i="1"/>
  <c r="M161" i="1"/>
  <c r="L161" i="1"/>
  <c r="Q160" i="1"/>
  <c r="M160" i="1"/>
  <c r="L160" i="1"/>
  <c r="Q159" i="1"/>
  <c r="M159" i="1"/>
  <c r="L159" i="1"/>
  <c r="Q158" i="1"/>
  <c r="M158" i="1"/>
  <c r="L158" i="1"/>
  <c r="Q157" i="1"/>
  <c r="M157" i="1"/>
  <c r="L157" i="1"/>
  <c r="Q156" i="1"/>
  <c r="M156" i="1"/>
  <c r="L156" i="1"/>
  <c r="Q155" i="1"/>
  <c r="M155" i="1"/>
  <c r="L155" i="1"/>
  <c r="Q154" i="1"/>
  <c r="M154" i="1"/>
  <c r="L154" i="1"/>
  <c r="Q153" i="1"/>
  <c r="M153" i="1"/>
  <c r="L153" i="1"/>
  <c r="Q152" i="1"/>
  <c r="M152" i="1"/>
  <c r="L152" i="1"/>
  <c r="Q151" i="1"/>
  <c r="M151" i="1"/>
  <c r="L151" i="1"/>
  <c r="Q150" i="1"/>
  <c r="M150" i="1"/>
  <c r="L150" i="1"/>
  <c r="Q149" i="1"/>
  <c r="M149" i="1"/>
  <c r="L149" i="1"/>
  <c r="Q148" i="1"/>
  <c r="M148" i="1"/>
  <c r="L148" i="1"/>
  <c r="Q147" i="1"/>
  <c r="M147" i="1"/>
  <c r="L147" i="1"/>
  <c r="Q146" i="1"/>
  <c r="M146" i="1"/>
  <c r="L146" i="1"/>
  <c r="Q145" i="1"/>
  <c r="M145" i="1"/>
  <c r="L145" i="1"/>
  <c r="Q144" i="1"/>
  <c r="M144" i="1"/>
  <c r="L144" i="1"/>
  <c r="Q143" i="1"/>
  <c r="M143" i="1"/>
  <c r="L143" i="1"/>
  <c r="Q142" i="1"/>
  <c r="M142" i="1"/>
  <c r="L142" i="1"/>
  <c r="Q141" i="1"/>
  <c r="M141" i="1"/>
  <c r="L141" i="1"/>
  <c r="Q140" i="1"/>
  <c r="M140" i="1"/>
  <c r="L140" i="1"/>
  <c r="Q139" i="1"/>
  <c r="M139" i="1"/>
  <c r="L139" i="1"/>
  <c r="Q138" i="1"/>
  <c r="M138" i="1"/>
  <c r="L138" i="1"/>
  <c r="Q137" i="1"/>
  <c r="M137" i="1"/>
  <c r="L137" i="1"/>
  <c r="Q136" i="1"/>
  <c r="M136" i="1"/>
  <c r="L136" i="1"/>
  <c r="Q135" i="1"/>
  <c r="M135" i="1"/>
  <c r="L135" i="1"/>
  <c r="Q134" i="1"/>
  <c r="M134" i="1"/>
  <c r="L134" i="1"/>
  <c r="Q133" i="1"/>
  <c r="M133" i="1"/>
  <c r="L133" i="1"/>
  <c r="Q132" i="1"/>
  <c r="M132" i="1"/>
  <c r="L132" i="1"/>
  <c r="Q131" i="1"/>
  <c r="M131" i="1"/>
  <c r="L131" i="1"/>
  <c r="Q130" i="1"/>
  <c r="M130" i="1"/>
  <c r="L130" i="1"/>
  <c r="Q129" i="1"/>
  <c r="M129" i="1"/>
  <c r="L129" i="1"/>
  <c r="Q128" i="1"/>
  <c r="M128" i="1"/>
  <c r="L128" i="1"/>
  <c r="Q127" i="1"/>
  <c r="M127" i="1"/>
  <c r="L127" i="1"/>
  <c r="Q126" i="1"/>
  <c r="M126" i="1"/>
  <c r="L126" i="1"/>
  <c r="Q125" i="1"/>
  <c r="M125" i="1"/>
  <c r="L125" i="1"/>
  <c r="Q124" i="1"/>
  <c r="M124" i="1"/>
  <c r="L124" i="1"/>
  <c r="Q123" i="1"/>
  <c r="M123" i="1"/>
  <c r="L123" i="1"/>
  <c r="Q122" i="1"/>
  <c r="M122" i="1"/>
  <c r="L122" i="1"/>
  <c r="Q121" i="1"/>
  <c r="M121" i="1"/>
  <c r="L121" i="1"/>
  <c r="Q120" i="1"/>
  <c r="M120" i="1"/>
  <c r="L120" i="1"/>
  <c r="Q119" i="1"/>
  <c r="M119" i="1"/>
  <c r="L119" i="1"/>
  <c r="Q118" i="1"/>
  <c r="M118" i="1"/>
  <c r="L118" i="1"/>
  <c r="Q117" i="1"/>
  <c r="M117" i="1"/>
  <c r="L117" i="1"/>
  <c r="Q116" i="1"/>
  <c r="M116" i="1"/>
  <c r="L116" i="1"/>
  <c r="Q115" i="1"/>
  <c r="M115" i="1"/>
  <c r="L115" i="1"/>
  <c r="Q114" i="1"/>
  <c r="M114" i="1"/>
  <c r="L114" i="1"/>
  <c r="Q113" i="1"/>
  <c r="M113" i="1"/>
  <c r="L113" i="1"/>
  <c r="Q112" i="1"/>
  <c r="M112" i="1"/>
  <c r="L112" i="1"/>
  <c r="Q111" i="1"/>
  <c r="M111" i="1"/>
  <c r="L111" i="1"/>
  <c r="Q110" i="1"/>
  <c r="M110" i="1"/>
  <c r="L110" i="1"/>
  <c r="Q109" i="1"/>
  <c r="M109" i="1"/>
  <c r="L109" i="1"/>
  <c r="Q108" i="1"/>
  <c r="M108" i="1"/>
  <c r="L108" i="1"/>
  <c r="Q107" i="1"/>
  <c r="M107" i="1"/>
  <c r="L107" i="1"/>
  <c r="Q106" i="1"/>
  <c r="M106" i="1"/>
  <c r="L106" i="1"/>
  <c r="Q105" i="1"/>
  <c r="M105" i="1"/>
  <c r="L105" i="1"/>
  <c r="Q104" i="1"/>
  <c r="M104" i="1"/>
  <c r="L104" i="1"/>
  <c r="Q103" i="1"/>
  <c r="M103" i="1"/>
  <c r="L103" i="1"/>
  <c r="Q102" i="1"/>
  <c r="M102" i="1"/>
  <c r="L102" i="1"/>
  <c r="Q101" i="1"/>
  <c r="M101" i="1"/>
  <c r="L101" i="1"/>
  <c r="Q100" i="1"/>
  <c r="M100" i="1"/>
  <c r="L100" i="1"/>
  <c r="Q99" i="1"/>
  <c r="M99" i="1"/>
  <c r="L99" i="1"/>
  <c r="Q98" i="1"/>
  <c r="M98" i="1"/>
  <c r="L98" i="1"/>
  <c r="Q97" i="1"/>
  <c r="M97" i="1"/>
  <c r="L97" i="1"/>
  <c r="Q96" i="1"/>
  <c r="M96" i="1"/>
  <c r="L96" i="1"/>
  <c r="Q95" i="1"/>
  <c r="M95" i="1"/>
  <c r="L95" i="1"/>
  <c r="Q94" i="1"/>
  <c r="M94" i="1"/>
  <c r="L94" i="1"/>
  <c r="Q93" i="1"/>
  <c r="M93" i="1"/>
  <c r="L93" i="1"/>
  <c r="Q92" i="1"/>
  <c r="M92" i="1"/>
  <c r="L92" i="1"/>
  <c r="Q91" i="1"/>
  <c r="M91" i="1"/>
  <c r="L91" i="1"/>
  <c r="Q90" i="1"/>
  <c r="M90" i="1"/>
  <c r="L90" i="1"/>
  <c r="Q89" i="1"/>
  <c r="M89" i="1"/>
  <c r="L89" i="1"/>
  <c r="Q88" i="1"/>
  <c r="M88" i="1"/>
  <c r="L88" i="1"/>
  <c r="Q87" i="1"/>
  <c r="M87" i="1"/>
  <c r="L87" i="1"/>
  <c r="Q86" i="1"/>
  <c r="M86" i="1"/>
  <c r="L86" i="1"/>
  <c r="Q85" i="1"/>
  <c r="M85" i="1"/>
  <c r="L85" i="1"/>
  <c r="Q84" i="1"/>
  <c r="M84" i="1"/>
  <c r="L84" i="1"/>
  <c r="Q83" i="1"/>
  <c r="M83" i="1"/>
  <c r="L83" i="1"/>
  <c r="Q82" i="1"/>
  <c r="M82" i="1"/>
  <c r="L82" i="1"/>
  <c r="Q81" i="1"/>
  <c r="M81" i="1"/>
  <c r="L81" i="1"/>
  <c r="Q80" i="1"/>
  <c r="M80" i="1"/>
  <c r="L80" i="1"/>
  <c r="Q79" i="1"/>
  <c r="M79" i="1"/>
  <c r="L79" i="1"/>
  <c r="Q78" i="1"/>
  <c r="M78" i="1"/>
  <c r="L78" i="1"/>
  <c r="Q77" i="1"/>
  <c r="M77" i="1"/>
  <c r="L77" i="1"/>
  <c r="Q76" i="1"/>
  <c r="M76" i="1"/>
  <c r="L76" i="1"/>
  <c r="Q75" i="1"/>
  <c r="M75" i="1"/>
  <c r="L75" i="1"/>
  <c r="Q74" i="1"/>
  <c r="M74" i="1"/>
  <c r="L74" i="1"/>
  <c r="Q73" i="1"/>
  <c r="M73" i="1"/>
  <c r="L73" i="1"/>
  <c r="Q72" i="1"/>
  <c r="M72" i="1"/>
  <c r="L72" i="1"/>
  <c r="Q71" i="1"/>
  <c r="M71" i="1"/>
  <c r="L71" i="1"/>
  <c r="Q70" i="1"/>
  <c r="M70" i="1"/>
  <c r="L70" i="1"/>
  <c r="Q69" i="1"/>
  <c r="M69" i="1"/>
  <c r="L69" i="1"/>
  <c r="Q68" i="1"/>
  <c r="M68" i="1"/>
  <c r="L68" i="1"/>
  <c r="Q67" i="1"/>
  <c r="M67" i="1"/>
  <c r="L67" i="1"/>
  <c r="Q66" i="1"/>
  <c r="M66" i="1"/>
  <c r="L66" i="1"/>
  <c r="Q65" i="1"/>
  <c r="M65" i="1"/>
  <c r="L65" i="1"/>
  <c r="Q64" i="1"/>
  <c r="M64" i="1"/>
  <c r="L64" i="1"/>
  <c r="Q63" i="1"/>
  <c r="M63" i="1"/>
  <c r="L63" i="1"/>
  <c r="Q62" i="1"/>
  <c r="M62" i="1"/>
  <c r="L62" i="1"/>
  <c r="Q61" i="1"/>
  <c r="M61" i="1"/>
  <c r="L61" i="1"/>
  <c r="Q60" i="1"/>
  <c r="M60" i="1"/>
  <c r="L60" i="1"/>
  <c r="Q59" i="1"/>
  <c r="M59" i="1"/>
  <c r="L59" i="1"/>
  <c r="Q58" i="1"/>
  <c r="M58" i="1"/>
  <c r="L58" i="1"/>
  <c r="Q57" i="1"/>
  <c r="M57" i="1"/>
  <c r="L57" i="1"/>
  <c r="Q56" i="1"/>
  <c r="M56" i="1"/>
  <c r="L56" i="1"/>
  <c r="Q55" i="1"/>
  <c r="M55" i="1"/>
  <c r="L55" i="1"/>
  <c r="Q54" i="1"/>
  <c r="M54" i="1"/>
  <c r="L54" i="1"/>
  <c r="Q53" i="1"/>
  <c r="M53" i="1"/>
  <c r="L53" i="1"/>
  <c r="Q52" i="1"/>
  <c r="M52" i="1"/>
  <c r="L52" i="1"/>
  <c r="Q51" i="1"/>
  <c r="M51" i="1"/>
  <c r="L51" i="1"/>
  <c r="Q50" i="1"/>
  <c r="M50" i="1"/>
  <c r="L50" i="1"/>
  <c r="Q49" i="1"/>
  <c r="M49" i="1"/>
  <c r="L49" i="1"/>
  <c r="Q48" i="1"/>
  <c r="M48" i="1"/>
  <c r="L48" i="1"/>
  <c r="Q47" i="1"/>
  <c r="M47" i="1"/>
  <c r="L47" i="1"/>
  <c r="Q46" i="1"/>
  <c r="M46" i="1"/>
  <c r="L46" i="1"/>
  <c r="Q45" i="1"/>
  <c r="M45" i="1"/>
  <c r="L45" i="1"/>
  <c r="Q44" i="1"/>
  <c r="M44" i="1"/>
  <c r="L44" i="1"/>
  <c r="Q43" i="1"/>
  <c r="M43" i="1"/>
  <c r="L43" i="1"/>
  <c r="Q42" i="1"/>
  <c r="M42" i="1"/>
  <c r="L42" i="1"/>
  <c r="Q41" i="1"/>
  <c r="M41" i="1"/>
  <c r="L41" i="1"/>
  <c r="Q40" i="1"/>
  <c r="M40" i="1"/>
  <c r="L40" i="1"/>
  <c r="Q39" i="1"/>
  <c r="M39" i="1"/>
  <c r="L39" i="1"/>
  <c r="Q38" i="1"/>
  <c r="M38" i="1"/>
  <c r="L38" i="1"/>
  <c r="Q37" i="1"/>
  <c r="M37" i="1"/>
  <c r="L37" i="1"/>
  <c r="Q36" i="1"/>
  <c r="M36" i="1"/>
  <c r="L36" i="1"/>
  <c r="Q35" i="1"/>
  <c r="M35" i="1"/>
  <c r="L35" i="1"/>
  <c r="Q34" i="1"/>
  <c r="M34" i="1"/>
  <c r="L34" i="1"/>
  <c r="Q33" i="1"/>
  <c r="M33" i="1"/>
  <c r="L33" i="1"/>
  <c r="Q32" i="1"/>
  <c r="M32" i="1"/>
  <c r="L32" i="1"/>
  <c r="Q31" i="1"/>
  <c r="M31" i="1"/>
  <c r="L31" i="1"/>
  <c r="Q30" i="1"/>
  <c r="M30" i="1"/>
  <c r="L30" i="1"/>
  <c r="Q29" i="1"/>
  <c r="M29" i="1"/>
  <c r="L29" i="1"/>
  <c r="Q28" i="1"/>
  <c r="M28" i="1"/>
  <c r="L28" i="1"/>
  <c r="Q27" i="1"/>
  <c r="M27" i="1"/>
  <c r="L27" i="1"/>
  <c r="Q26" i="1"/>
  <c r="M26" i="1"/>
  <c r="L26" i="1"/>
  <c r="Q25" i="1"/>
  <c r="M25" i="1"/>
  <c r="L25" i="1"/>
  <c r="Q24" i="1"/>
  <c r="M24" i="1"/>
  <c r="L24" i="1"/>
  <c r="Q23" i="1"/>
  <c r="M23" i="1"/>
  <c r="L23" i="1"/>
  <c r="M22" i="1"/>
  <c r="L22" i="1"/>
  <c r="Q21" i="1"/>
  <c r="M21" i="1"/>
  <c r="L9" i="1" s="1"/>
  <c r="L10" i="1" s="1"/>
  <c r="L21" i="1"/>
  <c r="L14" i="1"/>
  <c r="M9" i="1"/>
  <c r="M10" i="1" s="1"/>
  <c r="M8" i="1"/>
  <c r="L8" i="1"/>
  <c r="K263" i="1" l="1"/>
  <c r="K264" i="1" s="1"/>
  <c r="K262" i="1"/>
  <c r="L11" i="1"/>
  <c r="L12" i="1" s="1"/>
  <c r="M12" i="1"/>
  <c r="M11" i="1"/>
</calcChain>
</file>

<file path=xl/sharedStrings.xml><?xml version="1.0" encoding="utf-8"?>
<sst xmlns="http://schemas.openxmlformats.org/spreadsheetml/2006/main" count="1910" uniqueCount="677">
  <si>
    <t>Хосты с ОКС (Европа) весна 2027</t>
  </si>
  <si>
    <t>Подпишитесь на наш телеграм-канал, чтобы всегда быть в курсе последних новостей, предложений и акций:</t>
  </si>
  <si>
    <t xml:space="preserve">                Перед оформлением заказа, пожалуйста, ознакомьтесь с условиями работы и подтвердите своё согласие с ними:</t>
  </si>
  <si>
    <t>&gt;&gt;&gt; Условия работы &lt;&lt;&lt;</t>
  </si>
  <si>
    <t>с условиями работы ознакомлен и принимаю их</t>
  </si>
  <si>
    <t>нет</t>
  </si>
  <si>
    <t>https://t.me/plantmarket_russia</t>
  </si>
  <si>
    <t>Адрес склада: Владимирская область, Киржачский район, пос. Знаменское</t>
  </si>
  <si>
    <t>Курс ЦБ РФ+9₽</t>
  </si>
  <si>
    <r>
      <t xml:space="preserve">Выдача заказов: </t>
    </r>
    <r>
      <rPr>
        <b/>
        <sz val="11"/>
        <color rgb="FF000000"/>
        <rFont val="Arial"/>
        <family val="2"/>
        <charset val="204"/>
      </rPr>
      <t>13-14 недели 2027</t>
    </r>
    <r>
      <rPr>
        <sz val="11"/>
        <color rgb="FF000000"/>
        <rFont val="Arial"/>
        <family val="2"/>
        <charset val="204"/>
      </rPr>
      <t xml:space="preserve"> (29 марта-9 апреля)</t>
    </r>
    <r>
      <rPr>
        <b/>
        <sz val="11"/>
        <color rgb="FF000000"/>
        <rFont val="Arial"/>
        <family val="2"/>
        <charset val="204"/>
      </rPr>
      <t xml:space="preserve"> </t>
    </r>
    <r>
      <rPr>
        <sz val="11"/>
        <color indexed="8"/>
        <rFont val="Arial"/>
        <family val="2"/>
      </rPr>
      <t xml:space="preserve"> - приём заказов закрывается 01.03.27</t>
    </r>
  </si>
  <si>
    <t>Количество растений, шт</t>
  </si>
  <si>
    <t>Минимальный заказ на сорт: 25 шт</t>
  </si>
  <si>
    <r>
      <t>Общий минимальный заказ: 350 €.</t>
    </r>
    <r>
      <rPr>
        <sz val="11"/>
        <color theme="1"/>
        <rFont val="Arial"/>
        <family val="2"/>
        <charset val="204"/>
      </rPr>
      <t xml:space="preserve"> При заказе от 200-349 € применяется торговая надбавка 10% </t>
    </r>
  </si>
  <si>
    <t>Сумма заказа без скидки за общий объем</t>
  </si>
  <si>
    <t>Скидка на растения</t>
  </si>
  <si>
    <t>Задаток при бронировании: 50%; доплата 50% за 5 недели до выдачи</t>
  </si>
  <si>
    <t>Итоговая сумма заказа</t>
  </si>
  <si>
    <t>Оплата производится в рублях по курсу = ЦБ РФ+9₽ на момент зачисления денежных средств на наш р/сч</t>
  </si>
  <si>
    <t>Система скидок: при заказе более 2000 евро - 1%, более 3000 евро - 2%, более 5000 евро -3%</t>
  </si>
  <si>
    <t>Бесплатная доставка до ближайшего к нашему складу терминала ТК: ПЭК, ЖелДорЭкспедиция, Вера-1.</t>
  </si>
  <si>
    <t>Дорогие партнеры, мы делаем всё возможное, чтобы как можно лучше обеспечить вас качественным посадочным материалом.
И хотим честно вас предупредить, что при сильном изменении ситуации на рынке и в мире, которые могут повлечь за собой удорожание стоимости Транспортной перевозки и/или КДП, мы оставляем за собой право пересмотреть цены и условия по настоящему предложению в любое время до момента передачи вам товара.</t>
  </si>
  <si>
    <t>Артикул</t>
  </si>
  <si>
    <t>Сорт</t>
  </si>
  <si>
    <t>Топовые особенности</t>
  </si>
  <si>
    <t>Размер корней</t>
  </si>
  <si>
    <t>Вместимость в ящик, шт.</t>
  </si>
  <si>
    <r>
      <t xml:space="preserve">Цена, €
</t>
    </r>
    <r>
      <rPr>
        <b/>
        <sz val="10"/>
        <rFont val="Arial"/>
        <family val="2"/>
        <charset val="204"/>
      </rPr>
      <t>при заказе от 100 шт на позицию</t>
    </r>
  </si>
  <si>
    <r>
      <t xml:space="preserve">Цена, €
</t>
    </r>
    <r>
      <rPr>
        <b/>
        <sz val="10"/>
        <rFont val="Arial"/>
        <family val="2"/>
        <charset val="204"/>
      </rPr>
      <t>при менее 100 шт на позицию</t>
    </r>
  </si>
  <si>
    <t>Кратность заказа</t>
  </si>
  <si>
    <t>Доступно к заказу</t>
  </si>
  <si>
    <t>Заказ шт</t>
  </si>
  <si>
    <t>Скидка за кол-во на сорт, €</t>
  </si>
  <si>
    <t>Предварительная сумма, €</t>
  </si>
  <si>
    <t>Подтверждение</t>
  </si>
  <si>
    <t>Размер взрослого растения</t>
  </si>
  <si>
    <t>Цвет листа / цвет окантовки</t>
  </si>
  <si>
    <t>87-77-0199</t>
  </si>
  <si>
    <r>
      <t xml:space="preserve">Abiqua Drinking Gourd    </t>
    </r>
    <r>
      <rPr>
        <b/>
        <sz val="13"/>
        <color rgb="FFFFC000"/>
        <rFont val="Calibri"/>
        <family val="2"/>
        <charset val="204"/>
        <scheme val="minor"/>
      </rPr>
      <t>★</t>
    </r>
  </si>
  <si>
    <t>гофрированный лист; хоста года 2014</t>
  </si>
  <si>
    <t>стандарт</t>
  </si>
  <si>
    <t>300</t>
  </si>
  <si>
    <t>после 29.09.26</t>
  </si>
  <si>
    <t>M/L</t>
  </si>
  <si>
    <t>голубой /</t>
  </si>
  <si>
    <t>87-77-0200</t>
  </si>
  <si>
    <t>Abiqua Moonbeam</t>
  </si>
  <si>
    <t>после 15.10.2026</t>
  </si>
  <si>
    <t>зеленый / желтый</t>
  </si>
  <si>
    <t>87-77-0202</t>
  </si>
  <si>
    <t>Alligator Alley</t>
  </si>
  <si>
    <t>желтый / зеленый</t>
  </si>
  <si>
    <t>87-77-2430</t>
  </si>
  <si>
    <t>Ambrosia</t>
  </si>
  <si>
    <t>L</t>
  </si>
  <si>
    <t>87-77-0205</t>
  </si>
  <si>
    <t>American Halo</t>
  </si>
  <si>
    <t>голубой / белый</t>
  </si>
  <si>
    <t>87-77-2398</t>
  </si>
  <si>
    <t>American Sweetheart</t>
  </si>
  <si>
    <t>87-77-0207</t>
  </si>
  <si>
    <t>M</t>
  </si>
  <si>
    <t>87-77-0208</t>
  </si>
  <si>
    <t>Antioch</t>
  </si>
  <si>
    <t>зеленый / белый</t>
  </si>
  <si>
    <t>87-77-0209</t>
  </si>
  <si>
    <t>Aphrodite</t>
  </si>
  <si>
    <t>глянцевая листва; ароматная</t>
  </si>
  <si>
    <t>зеленый /</t>
  </si>
  <si>
    <t>87-77-0210</t>
  </si>
  <si>
    <r>
      <t xml:space="preserve">Atlantis    </t>
    </r>
    <r>
      <rPr>
        <b/>
        <sz val="13"/>
        <color rgb="FFFFC000"/>
        <rFont val="Calibri"/>
        <family val="2"/>
        <charset val="204"/>
        <scheme val="minor"/>
      </rPr>
      <t>★</t>
    </r>
  </si>
  <si>
    <t>87-77-0211</t>
  </si>
  <si>
    <t>August Moon</t>
  </si>
  <si>
    <t>желтый /</t>
  </si>
  <si>
    <t>87-77-0212</t>
  </si>
  <si>
    <t>Austin Dickinson</t>
  </si>
  <si>
    <t>гофрированный лист</t>
  </si>
  <si>
    <t>87-77-0213</t>
  </si>
  <si>
    <r>
      <t xml:space="preserve">Autumn Frost    </t>
    </r>
    <r>
      <rPr>
        <b/>
        <sz val="13"/>
        <color rgb="FFFFC000"/>
        <rFont val="Calibri"/>
        <family val="2"/>
        <charset val="204"/>
        <scheme val="minor"/>
      </rPr>
      <t>★</t>
    </r>
  </si>
  <si>
    <t>устойчива к слизням</t>
  </si>
  <si>
    <t>голубой / желтый</t>
  </si>
  <si>
    <t>87-77-0214</t>
  </si>
  <si>
    <t>Avocado</t>
  </si>
  <si>
    <t>87-77-2291</t>
  </si>
  <si>
    <t>Ayesha</t>
  </si>
  <si>
    <t>S</t>
  </si>
  <si>
    <t>87-77-0215</t>
  </si>
  <si>
    <t>Banana Kid</t>
  </si>
  <si>
    <t>87-77-2431</t>
  </si>
  <si>
    <t>Band Of Gold</t>
  </si>
  <si>
    <t>87-77-2432</t>
  </si>
  <si>
    <t>Barbara Ann</t>
  </si>
  <si>
    <t>красные черешки</t>
  </si>
  <si>
    <t>87-77-2418</t>
  </si>
  <si>
    <t>Battle Strokes</t>
  </si>
  <si>
    <t>87-77-0217</t>
  </si>
  <si>
    <t>Beach Boy</t>
  </si>
  <si>
    <t>желтый / голубой</t>
  </si>
  <si>
    <t>87-77-2433</t>
  </si>
  <si>
    <t>Bedazzled</t>
  </si>
  <si>
    <t>S/M</t>
  </si>
  <si>
    <t>87-77-2434</t>
  </si>
  <si>
    <r>
      <t xml:space="preserve">Ben Vernooij    </t>
    </r>
    <r>
      <rPr>
        <b/>
        <sz val="13"/>
        <color rgb="FFFFC000"/>
        <rFont val="Calibri"/>
        <family val="2"/>
        <charset val="204"/>
        <scheme val="minor"/>
      </rPr>
      <t>★</t>
    </r>
  </si>
  <si>
    <t>87-77-0218</t>
  </si>
  <si>
    <r>
      <t xml:space="preserve">Big Daddy    </t>
    </r>
    <r>
      <rPr>
        <b/>
        <sz val="13"/>
        <color rgb="FFFFC000"/>
        <rFont val="Calibri"/>
        <family val="2"/>
        <charset val="204"/>
        <scheme val="minor"/>
      </rPr>
      <t>★</t>
    </r>
  </si>
  <si>
    <t>устойчива к слизням; гофрированный лист</t>
  </si>
  <si>
    <t>VL</t>
  </si>
  <si>
    <t>87-77-0219</t>
  </si>
  <si>
    <t>Big Mama</t>
  </si>
  <si>
    <t>87-77-2465</t>
  </si>
  <si>
    <r>
      <t xml:space="preserve">Black Onyx    </t>
    </r>
    <r>
      <rPr>
        <b/>
        <sz val="10.5"/>
        <color rgb="FFFF0000"/>
        <rFont val="Arial"/>
        <family val="2"/>
        <charset val="204"/>
      </rPr>
      <t>NEW</t>
    </r>
  </si>
  <si>
    <t>темно-зеленый /</t>
  </si>
  <si>
    <t>87-77-2466</t>
  </si>
  <si>
    <r>
      <t xml:space="preserve">Bloodline    </t>
    </r>
    <r>
      <rPr>
        <b/>
        <sz val="10.5"/>
        <color rgb="FFFF0000"/>
        <rFont val="Arial"/>
        <family val="2"/>
        <charset val="204"/>
      </rPr>
      <t>NEW</t>
    </r>
  </si>
  <si>
    <t>красный /</t>
  </si>
  <si>
    <t>87-77-0220</t>
  </si>
  <si>
    <t>Blue Angel</t>
  </si>
  <si>
    <t>87-77-0221</t>
  </si>
  <si>
    <t>Blue Cadet</t>
  </si>
  <si>
    <t>87-77-2435</t>
  </si>
  <si>
    <t>Blue Hawaii</t>
  </si>
  <si>
    <t>XL</t>
  </si>
  <si>
    <t>87-77-0222</t>
  </si>
  <si>
    <r>
      <t xml:space="preserve">Blue Ivory    </t>
    </r>
    <r>
      <rPr>
        <b/>
        <sz val="13"/>
        <color rgb="FFFFC000"/>
        <rFont val="Calibri"/>
        <family val="2"/>
        <charset val="204"/>
        <scheme val="minor"/>
      </rPr>
      <t>★</t>
    </r>
  </si>
  <si>
    <t>87-77-0223</t>
  </si>
  <si>
    <t>Blue Mammoth</t>
  </si>
  <si>
    <t>87-77-0224</t>
  </si>
  <si>
    <t>Blue Mouse Ears</t>
  </si>
  <si>
    <t>устойчива к слизням; хоста года 2008</t>
  </si>
  <si>
    <t>87-77-2436</t>
  </si>
  <si>
    <t>Blue Perfection</t>
  </si>
  <si>
    <t>ароматная</t>
  </si>
  <si>
    <t>87-77-2467</t>
  </si>
  <si>
    <r>
      <t xml:space="preserve">Blue Skin    </t>
    </r>
    <r>
      <rPr>
        <b/>
        <sz val="10.5"/>
        <color rgb="FFFF0000"/>
        <rFont val="Arial"/>
        <family val="2"/>
        <charset val="204"/>
      </rPr>
      <t>NEW</t>
    </r>
  </si>
  <si>
    <t>87-77-0226</t>
  </si>
  <si>
    <t>Blue Umbrellas</t>
  </si>
  <si>
    <t>87-77-0227</t>
  </si>
  <si>
    <t>Blue Vision</t>
  </si>
  <si>
    <t>87-77-0228</t>
  </si>
  <si>
    <t>Bobcat</t>
  </si>
  <si>
    <t>87-77-0229</t>
  </si>
  <si>
    <t>Bressingham Blue</t>
  </si>
  <si>
    <t>87-77-0230</t>
  </si>
  <si>
    <t>Brim Cup</t>
  </si>
  <si>
    <t>87-77-2180</t>
  </si>
  <si>
    <t>Broad Band</t>
  </si>
  <si>
    <t>87-77-2437</t>
  </si>
  <si>
    <r>
      <t xml:space="preserve">Brother Stefan    </t>
    </r>
    <r>
      <rPr>
        <b/>
        <sz val="13"/>
        <color rgb="FFFFC000"/>
        <rFont val="Calibri"/>
        <family val="2"/>
        <charset val="204"/>
        <scheme val="minor"/>
      </rPr>
      <t>★</t>
    </r>
  </si>
  <si>
    <t>87-77-0233</t>
  </si>
  <si>
    <t>Buckshaw Blue</t>
  </si>
  <si>
    <t>87-77-0234</t>
  </si>
  <si>
    <t>Bullet Proof</t>
  </si>
  <si>
    <t>87-77-0235</t>
  </si>
  <si>
    <t>Canadian Blue</t>
  </si>
  <si>
    <t>87-77-0236</t>
  </si>
  <si>
    <t>Captain's Adventure</t>
  </si>
  <si>
    <t>желтый / белый</t>
  </si>
  <si>
    <t>87-77-0237</t>
  </si>
  <si>
    <t>Carol</t>
  </si>
  <si>
    <t>87-77-0238</t>
  </si>
  <si>
    <t>Cathedral Windows</t>
  </si>
  <si>
    <t>87-77-0239</t>
  </si>
  <si>
    <t>Catherine</t>
  </si>
  <si>
    <t>87-77-0240</t>
  </si>
  <si>
    <t>Chain Lightning</t>
  </si>
  <si>
    <t>87-77-0241</t>
  </si>
  <si>
    <t>Cherry Berry</t>
  </si>
  <si>
    <t>белый / зеленый</t>
  </si>
  <si>
    <t>87-77-0242</t>
  </si>
  <si>
    <t>Christmas Candy</t>
  </si>
  <si>
    <t>87-77-0243</t>
  </si>
  <si>
    <t>Christmas Island</t>
  </si>
  <si>
    <t>87-77-2438</t>
  </si>
  <si>
    <t>Christmas Pageant</t>
  </si>
  <si>
    <t>87-77-0244</t>
  </si>
  <si>
    <t>Christmas Tree</t>
  </si>
  <si>
    <t>87-77-2439</t>
  </si>
  <si>
    <t>Climax</t>
  </si>
  <si>
    <t>87-77-0246</t>
  </si>
  <si>
    <r>
      <t xml:space="preserve">Color Festival    </t>
    </r>
    <r>
      <rPr>
        <b/>
        <sz val="13"/>
        <color rgb="FFFFC000"/>
        <rFont val="Calibri"/>
        <family val="2"/>
        <charset val="204"/>
        <scheme val="minor"/>
      </rPr>
      <t>★</t>
    </r>
  </si>
  <si>
    <t>87-77-0247</t>
  </si>
  <si>
    <t>Color Glory</t>
  </si>
  <si>
    <t>87-77-0248</t>
  </si>
  <si>
    <t>Colored Hulk</t>
  </si>
  <si>
    <t>87-77-0249</t>
  </si>
  <si>
    <t>Delta Dawn</t>
  </si>
  <si>
    <t>87-77-0250</t>
  </si>
  <si>
    <t>Devon Green</t>
  </si>
  <si>
    <t>глянцевая листва; устойчива к слизням</t>
  </si>
  <si>
    <t>87-77-0251</t>
  </si>
  <si>
    <t>Diamond Tiara</t>
  </si>
  <si>
    <t>SM</t>
  </si>
  <si>
    <t>87-77-0253</t>
  </si>
  <si>
    <t>Don Stevens</t>
  </si>
  <si>
    <t>87-77-0254</t>
  </si>
  <si>
    <t>Dream Queen</t>
  </si>
  <si>
    <t>87-77-0255</t>
  </si>
  <si>
    <t>Dream Weaver</t>
  </si>
  <si>
    <t>87-77-0257</t>
  </si>
  <si>
    <t>Earth Angel</t>
  </si>
  <si>
    <t>хоста года 2009</t>
  </si>
  <si>
    <t>87-77-2468</t>
  </si>
  <si>
    <r>
      <t xml:space="preserve">Echo Brim    </t>
    </r>
    <r>
      <rPr>
        <b/>
        <sz val="10.5"/>
        <color rgb="FFFF0000"/>
        <rFont val="Arial"/>
        <family val="2"/>
        <charset val="204"/>
      </rPr>
      <t>NEW</t>
    </r>
  </si>
  <si>
    <t>ML</t>
  </si>
  <si>
    <t>жёлтый / зеленый</t>
  </si>
  <si>
    <t>87-77-2469</t>
  </si>
  <si>
    <r>
      <t xml:space="preserve">Eco Mirror    </t>
    </r>
    <r>
      <rPr>
        <b/>
        <sz val="10.5"/>
        <color rgb="FFFF0000"/>
        <rFont val="Arial"/>
        <family val="2"/>
        <charset val="204"/>
      </rPr>
      <t>NEW</t>
    </r>
  </si>
  <si>
    <t>глянцевая листва</t>
  </si>
  <si>
    <t>87-77-0258</t>
  </si>
  <si>
    <t>Elegans</t>
  </si>
  <si>
    <t>87-77-0260</t>
  </si>
  <si>
    <t>Emerald Charger</t>
  </si>
  <si>
    <t>87-77-0261</t>
  </si>
  <si>
    <t>Enchiladas</t>
  </si>
  <si>
    <t>87-77-0263</t>
  </si>
  <si>
    <t>Final Victory</t>
  </si>
  <si>
    <t>X/L</t>
  </si>
  <si>
    <t>87-77-0264</t>
  </si>
  <si>
    <r>
      <t xml:space="preserve">Fire and Ice    </t>
    </r>
    <r>
      <rPr>
        <b/>
        <sz val="13"/>
        <color rgb="FFFFC000"/>
        <rFont val="Calibri"/>
        <family val="2"/>
        <charset val="204"/>
        <scheme val="minor"/>
      </rPr>
      <t>★</t>
    </r>
  </si>
  <si>
    <t>87-77-0265</t>
  </si>
  <si>
    <r>
      <t xml:space="preserve">Firn Line    </t>
    </r>
    <r>
      <rPr>
        <b/>
        <sz val="13"/>
        <color rgb="FFFFC000"/>
        <rFont val="Calibri"/>
        <family val="2"/>
        <charset val="204"/>
        <scheme val="minor"/>
      </rPr>
      <t>★</t>
    </r>
  </si>
  <si>
    <t>87-77-2181</t>
  </si>
  <si>
    <r>
      <t xml:space="preserve">First Blush    </t>
    </r>
    <r>
      <rPr>
        <b/>
        <sz val="13"/>
        <color rgb="FFFFC000"/>
        <rFont val="Calibri"/>
        <family val="2"/>
        <charset val="204"/>
        <scheme val="minor"/>
      </rPr>
      <t>★</t>
    </r>
  </si>
  <si>
    <t>87-77-2387</t>
  </si>
  <si>
    <t>First Dance</t>
  </si>
  <si>
    <t>87-77-0266</t>
  </si>
  <si>
    <t>First Frost</t>
  </si>
  <si>
    <t>устойчива к слизням; хоста года 2010</t>
  </si>
  <si>
    <t>87-77-2388</t>
  </si>
  <si>
    <t>Flemish Tradition</t>
  </si>
  <si>
    <t>87-77-2440</t>
  </si>
  <si>
    <r>
      <t xml:space="preserve">Forbidden Fruit    </t>
    </r>
    <r>
      <rPr>
        <b/>
        <sz val="13"/>
        <color rgb="FFFFC000"/>
        <rFont val="Calibri"/>
        <family val="2"/>
        <charset val="204"/>
        <scheme val="minor"/>
      </rPr>
      <t>★</t>
    </r>
  </si>
  <si>
    <t>87-77-0267</t>
  </si>
  <si>
    <t>Aureomarginata</t>
  </si>
  <si>
    <t>87-77-0268</t>
  </si>
  <si>
    <t>Fragrant Blue</t>
  </si>
  <si>
    <t>87-77-0014</t>
  </si>
  <si>
    <t>Fragrant Bouquet</t>
  </si>
  <si>
    <t>ароматная; хоста года 1998</t>
  </si>
  <si>
    <t>87-77-0270</t>
  </si>
  <si>
    <t>Fragrant Dream</t>
  </si>
  <si>
    <t>87-77-0272</t>
  </si>
  <si>
    <t>Francee</t>
  </si>
  <si>
    <t>87-77-0273</t>
  </si>
  <si>
    <t>Frances Williams</t>
  </si>
  <si>
    <t>87-77-2405</t>
  </si>
  <si>
    <t>Francheska</t>
  </si>
  <si>
    <t>87-77-0274</t>
  </si>
  <si>
    <t>Fried Bananas</t>
  </si>
  <si>
    <t>87-77-2470</t>
  </si>
  <si>
    <r>
      <t xml:space="preserve">Frosted Frolic    </t>
    </r>
    <r>
      <rPr>
        <b/>
        <sz val="10.5"/>
        <color rgb="FFFF0000"/>
        <rFont val="Arial"/>
        <family val="2"/>
        <charset val="204"/>
      </rPr>
      <t>NEW</t>
    </r>
  </si>
  <si>
    <t>зелено-голубой / кремово-жёлтый</t>
  </si>
  <si>
    <t>87-77-2456</t>
  </si>
  <si>
    <t>Funny Mouse</t>
  </si>
  <si>
    <t>87-77-0276</t>
  </si>
  <si>
    <t>Get Nekkid</t>
  </si>
  <si>
    <t>87-77-2303</t>
  </si>
  <si>
    <t>Glad Rags</t>
  </si>
  <si>
    <t>87-77-0277</t>
  </si>
  <si>
    <t>Glad Tidings</t>
  </si>
  <si>
    <t>87-77-0278</t>
  </si>
  <si>
    <t>Gold Standard</t>
  </si>
  <si>
    <t>87-77-0279</t>
  </si>
  <si>
    <r>
      <t xml:space="preserve">Golden Meadows    </t>
    </r>
    <r>
      <rPr>
        <b/>
        <sz val="13"/>
        <color rgb="FFFFC000"/>
        <rFont val="Calibri"/>
        <family val="2"/>
        <charset val="204"/>
        <scheme val="minor"/>
      </rPr>
      <t>★</t>
    </r>
  </si>
  <si>
    <t>87-77-2121</t>
  </si>
  <si>
    <t>Golden Spear</t>
  </si>
  <si>
    <t>87-77-0281</t>
  </si>
  <si>
    <t>Golden Tiara</t>
  </si>
  <si>
    <t>87-77-0282</t>
  </si>
  <si>
    <t>Gooseberry Sundae</t>
  </si>
  <si>
    <t>87-77-0283</t>
  </si>
  <si>
    <t>Grand Marquee</t>
  </si>
  <si>
    <t>87-77-2309</t>
  </si>
  <si>
    <t>Gravity Rocks</t>
  </si>
  <si>
    <t>87-77-0284</t>
  </si>
  <si>
    <t>Great Expectations</t>
  </si>
  <si>
    <t>87-77-2389</t>
  </si>
  <si>
    <t>Green Patriot</t>
  </si>
  <si>
    <t>87-77-0286</t>
  </si>
  <si>
    <t>Guacamole</t>
  </si>
  <si>
    <t>глянцевая листва; ароматная; хоста года 2002</t>
  </si>
  <si>
    <t>87-77-2457</t>
  </si>
  <si>
    <r>
      <t xml:space="preserve">Guardian Angel    </t>
    </r>
    <r>
      <rPr>
        <b/>
        <sz val="13"/>
        <color rgb="FFFFC000"/>
        <rFont val="Calibri"/>
        <family val="2"/>
        <charset val="204"/>
        <scheme val="minor"/>
      </rPr>
      <t>★</t>
    </r>
  </si>
  <si>
    <t>белый / голубой</t>
  </si>
  <si>
    <t>87-77-2406</t>
  </si>
  <si>
    <t>Gypsy Rose</t>
  </si>
  <si>
    <t>87-77-0287</t>
  </si>
  <si>
    <t>Hadspen Blue</t>
  </si>
  <si>
    <t>87-77-0288</t>
  </si>
  <si>
    <t>Halcyon</t>
  </si>
  <si>
    <t>устойчива к слизням; хоста года 2026</t>
  </si>
  <si>
    <t>87-77-2442</t>
  </si>
  <si>
    <t>Hands Up</t>
  </si>
  <si>
    <t>87-77-2423</t>
  </si>
  <si>
    <t>Heatwave Harmony</t>
  </si>
  <si>
    <t>87-77-2363</t>
  </si>
  <si>
    <t>Hi Class</t>
  </si>
  <si>
    <t>87-77-2364</t>
  </si>
  <si>
    <t>Hyuga Urajiro</t>
  </si>
  <si>
    <t>87-77-0290</t>
  </si>
  <si>
    <t>Invincible</t>
  </si>
  <si>
    <t>87-77-2471</t>
  </si>
  <si>
    <r>
      <t xml:space="preserve">Ivory Sparks    </t>
    </r>
    <r>
      <rPr>
        <b/>
        <sz val="10.5"/>
        <color rgb="FFFF0000"/>
        <rFont val="Arial"/>
        <family val="2"/>
        <charset val="204"/>
      </rPr>
      <t>NEW</t>
    </r>
  </si>
  <si>
    <t>белый / темно-зеленый</t>
  </si>
  <si>
    <t>87-77-2472</t>
  </si>
  <si>
    <r>
      <t xml:space="preserve">Jeddah Tower    </t>
    </r>
    <r>
      <rPr>
        <b/>
        <sz val="10.5"/>
        <color rgb="FFFF0000"/>
        <rFont val="Arial"/>
        <family val="2"/>
        <charset val="204"/>
      </rPr>
      <t>NEW</t>
    </r>
  </si>
  <si>
    <t>кремово-белый / зеленый</t>
  </si>
  <si>
    <t>87-77-0291</t>
  </si>
  <si>
    <t>June</t>
  </si>
  <si>
    <t>устойчива к слизням; хоста года 2001</t>
  </si>
  <si>
    <t>87-77-0292</t>
  </si>
  <si>
    <t>Jurassic Park</t>
  </si>
  <si>
    <t>87-77-0293</t>
  </si>
  <si>
    <t>Karin</t>
  </si>
  <si>
    <t>87-77-2311</t>
  </si>
  <si>
    <t>Ki Ren Jyaku</t>
  </si>
  <si>
    <t>махровые розовые цветки</t>
  </si>
  <si>
    <t>87-77-0294</t>
  </si>
  <si>
    <t>Kingsize</t>
  </si>
  <si>
    <t>87-77-0295</t>
  </si>
  <si>
    <t>Kiwi Spearmint</t>
  </si>
  <si>
    <t>87-77-0297</t>
  </si>
  <si>
    <t>Lakeside Banana Bay</t>
  </si>
  <si>
    <t>87-77-2444</t>
  </si>
  <si>
    <t>Lakeside Cupcake</t>
  </si>
  <si>
    <t>кремовый / темно-зеленый</t>
  </si>
  <si>
    <t>87-77-0299</t>
  </si>
  <si>
    <t>Lakeside Dragonfly</t>
  </si>
  <si>
    <t>87-77-0300</t>
  </si>
  <si>
    <t>Lakeside Little Tuft</t>
  </si>
  <si>
    <t>87-77-2182</t>
  </si>
  <si>
    <t>Lakeside Maverick</t>
  </si>
  <si>
    <t>87-77-0301</t>
  </si>
  <si>
    <r>
      <t xml:space="preserve">Lakeside Paisley Print    </t>
    </r>
    <r>
      <rPr>
        <b/>
        <sz val="13"/>
        <color rgb="FFFFC000"/>
        <rFont val="Calibri"/>
        <family val="2"/>
        <charset val="204"/>
        <scheme val="minor"/>
      </rPr>
      <t>★</t>
    </r>
  </si>
  <si>
    <t>хоста года 2019</t>
  </si>
  <si>
    <t>87-77-2424</t>
  </si>
  <si>
    <t>Lemon Feathers</t>
  </si>
  <si>
    <t>кремовый /</t>
  </si>
  <si>
    <t>87-77-2365</t>
  </si>
  <si>
    <r>
      <t xml:space="preserve">Lemon Snap    </t>
    </r>
    <r>
      <rPr>
        <b/>
        <sz val="13"/>
        <color rgb="FFFFC000"/>
        <rFont val="Calibri"/>
        <family val="2"/>
        <charset val="204"/>
        <scheme val="minor"/>
      </rPr>
      <t>★</t>
    </r>
  </si>
  <si>
    <t>87-77-2313</t>
  </si>
  <si>
    <t>Let's Twist Again</t>
  </si>
  <si>
    <t>87-77-2445</t>
  </si>
  <si>
    <t>Libby</t>
  </si>
  <si>
    <t>87-77-0303</t>
  </si>
  <si>
    <r>
      <t xml:space="preserve">Liberty    </t>
    </r>
    <r>
      <rPr>
        <b/>
        <sz val="13"/>
        <color rgb="FFFFC000"/>
        <rFont val="Calibri"/>
        <family val="2"/>
        <charset val="204"/>
        <scheme val="minor"/>
      </rPr>
      <t>★</t>
    </r>
  </si>
  <si>
    <t>устойчива к слизням; хоста года 2012</t>
  </si>
  <si>
    <t>87-77-2183</t>
  </si>
  <si>
    <r>
      <t xml:space="preserve">Lipstick Blonde    </t>
    </r>
    <r>
      <rPr>
        <b/>
        <sz val="13"/>
        <color rgb="FFFFC000"/>
        <rFont val="Calibri"/>
        <family val="2"/>
        <charset val="204"/>
        <scheme val="minor"/>
      </rPr>
      <t>★</t>
    </r>
  </si>
  <si>
    <t>87-77-2408</t>
  </si>
  <si>
    <t>Lipstick Blush</t>
  </si>
  <si>
    <t>87-77-2366</t>
  </si>
  <si>
    <t>Lipstick Kiss</t>
  </si>
  <si>
    <t>87-77-2409</t>
  </si>
  <si>
    <t>Little Treasure</t>
  </si>
  <si>
    <t>темно-зеленый / золотистый</t>
  </si>
  <si>
    <t>87-77-0305</t>
  </si>
  <si>
    <t>Love Pat</t>
  </si>
  <si>
    <t>87-77-0306</t>
  </si>
  <si>
    <t>Loyalist</t>
  </si>
  <si>
    <t>87-77-0307</t>
  </si>
  <si>
    <t>Magic Island</t>
  </si>
  <si>
    <t>87-77-0308</t>
  </si>
  <si>
    <t>Mama Mia</t>
  </si>
  <si>
    <t>87-77-0309</t>
  </si>
  <si>
    <t>Mango Tango</t>
  </si>
  <si>
    <t>87-77-0310</t>
  </si>
  <si>
    <t>Maple Leaf</t>
  </si>
  <si>
    <t>87-77-0311</t>
  </si>
  <si>
    <t>Margie's Angel</t>
  </si>
  <si>
    <t>87-77-0312</t>
  </si>
  <si>
    <t>Marmalade on Toast</t>
  </si>
  <si>
    <t>87-77-2184</t>
  </si>
  <si>
    <t>Maui Buttercups</t>
  </si>
  <si>
    <t>87-77-0314</t>
  </si>
  <si>
    <t>Mighty Mouse</t>
  </si>
  <si>
    <t>87-77-2392</t>
  </si>
  <si>
    <t>Mini Skirt</t>
  </si>
  <si>
    <t>хоста года 2024</t>
  </si>
  <si>
    <t>87-77-0315</t>
  </si>
  <si>
    <t>Minuteman</t>
  </si>
  <si>
    <t>87-77-0316</t>
  </si>
  <si>
    <t>Miracle Lemony</t>
  </si>
  <si>
    <t>жёлтые цветки</t>
  </si>
  <si>
    <t>87-77-0318</t>
  </si>
  <si>
    <t>Mojito</t>
  </si>
  <si>
    <t>желтый</t>
  </si>
  <si>
    <t>87-77-2407</t>
  </si>
  <si>
    <t>Monkey Business</t>
  </si>
  <si>
    <t>темно-зеленый / желтый</t>
  </si>
  <si>
    <t>87-77-0319</t>
  </si>
  <si>
    <t>Monster Ears</t>
  </si>
  <si>
    <t>87-77-0320</t>
  </si>
  <si>
    <t>Moody Blues</t>
  </si>
  <si>
    <t>87-77-0321</t>
  </si>
  <si>
    <t>Moon Split</t>
  </si>
  <si>
    <t>87-77-0322</t>
  </si>
  <si>
    <t>Moonlight Sonata</t>
  </si>
  <si>
    <t>87-77-0323</t>
  </si>
  <si>
    <t>Morning Light</t>
  </si>
  <si>
    <t>87-77-0324</t>
  </si>
  <si>
    <t>Morning Star</t>
  </si>
  <si>
    <t>87-77-0325</t>
  </si>
  <si>
    <t>Night Before Christmas</t>
  </si>
  <si>
    <t>87-77-0326</t>
  </si>
  <si>
    <t>Northern Exposure</t>
  </si>
  <si>
    <t>87-77-0328</t>
  </si>
  <si>
    <t>Olive Baley Langdon</t>
  </si>
  <si>
    <t>87-77-0329</t>
  </si>
  <si>
    <r>
      <t xml:space="preserve">Orange Marmalade    </t>
    </r>
    <r>
      <rPr>
        <b/>
        <sz val="13"/>
        <color rgb="FFFFC000"/>
        <rFont val="Calibri"/>
        <family val="2"/>
        <charset val="204"/>
        <scheme val="minor"/>
      </rPr>
      <t>★</t>
    </r>
  </si>
  <si>
    <t>87-77-0330</t>
  </si>
  <si>
    <t>Orion's Belt</t>
  </si>
  <si>
    <t>87-77-0331</t>
  </si>
  <si>
    <r>
      <t xml:space="preserve">Paisley Border    </t>
    </r>
    <r>
      <rPr>
        <b/>
        <sz val="13"/>
        <color rgb="FFFFC000"/>
        <rFont val="Calibri"/>
        <family val="2"/>
        <charset val="204"/>
        <scheme val="minor"/>
      </rPr>
      <t>★</t>
    </r>
  </si>
  <si>
    <t>87-77-2393</t>
  </si>
  <si>
    <t>Pandora's Box</t>
  </si>
  <si>
    <t>87-77-0334</t>
  </si>
  <si>
    <t>Pathfinder</t>
  </si>
  <si>
    <t>87-77-0335</t>
  </si>
  <si>
    <r>
      <t xml:space="preserve">Patriot    </t>
    </r>
    <r>
      <rPr>
        <b/>
        <sz val="13"/>
        <color rgb="FFFFC000"/>
        <rFont val="Calibri"/>
        <family val="2"/>
        <charset val="204"/>
        <scheme val="minor"/>
      </rPr>
      <t>★</t>
    </r>
  </si>
  <si>
    <t>глянцевая листва; хоста года 1997</t>
  </si>
  <si>
    <t>87-77-0336</t>
  </si>
  <si>
    <t>Paul Revere</t>
  </si>
  <si>
    <t>87-77-0337</t>
  </si>
  <si>
    <t>Pauls Glory</t>
  </si>
  <si>
    <t>хоста года 1999</t>
  </si>
  <si>
    <t>87-77-2446</t>
  </si>
  <si>
    <t>Pilgrim</t>
  </si>
  <si>
    <t>87-77-0340</t>
  </si>
  <si>
    <t>Pizzazz</t>
  </si>
  <si>
    <t>87-77-0341</t>
  </si>
  <si>
    <t>Plantaginea Grandiflora</t>
  </si>
  <si>
    <t>светло-зеленый /</t>
  </si>
  <si>
    <t>87-77-0342</t>
  </si>
  <si>
    <t>Popcorn</t>
  </si>
  <si>
    <t>87-77-0343</t>
  </si>
  <si>
    <t>Post-It</t>
  </si>
  <si>
    <t>87-77-0344</t>
  </si>
  <si>
    <t>Praying Hands</t>
  </si>
  <si>
    <t>устойчива к слизням; хоста года 2011</t>
  </si>
  <si>
    <t>87-77-0347</t>
  </si>
  <si>
    <t>Purple Sensation</t>
  </si>
  <si>
    <t>87-77-0348</t>
  </si>
  <si>
    <t>Queen Josephine</t>
  </si>
  <si>
    <t>87-77-0349</t>
  </si>
  <si>
    <t>Rainbows End</t>
  </si>
  <si>
    <t>хоста года 2021</t>
  </si>
  <si>
    <t>87-77-0350</t>
  </si>
  <si>
    <t>Rainforest Sunrise</t>
  </si>
  <si>
    <t>гофрированный лист; хоста года 2013</t>
  </si>
  <si>
    <t>87-77-0351</t>
  </si>
  <si>
    <r>
      <t xml:space="preserve">Raspberry Sundae    </t>
    </r>
    <r>
      <rPr>
        <b/>
        <sz val="13"/>
        <color rgb="FFFFC000"/>
        <rFont val="Calibri"/>
        <family val="2"/>
        <charset val="204"/>
        <scheme val="minor"/>
      </rPr>
      <t>★</t>
    </r>
  </si>
  <si>
    <t>87-77-2473</t>
  </si>
  <si>
    <r>
      <t xml:space="preserve">Red Silk    </t>
    </r>
    <r>
      <rPr>
        <b/>
        <sz val="10.5"/>
        <color rgb="FFFF0000"/>
        <rFont val="Arial"/>
        <family val="2"/>
        <charset val="204"/>
      </rPr>
      <t>NEW</t>
    </r>
  </si>
  <si>
    <t>листья с красноватым оттенком</t>
  </si>
  <si>
    <t xml:space="preserve">зеленый / </t>
  </si>
  <si>
    <t>87-77-0353</t>
  </si>
  <si>
    <t>Revolution</t>
  </si>
  <si>
    <t>87-77-0354</t>
  </si>
  <si>
    <r>
      <t xml:space="preserve">Ripple Effect    </t>
    </r>
    <r>
      <rPr>
        <b/>
        <sz val="13"/>
        <color rgb="FFFFC000"/>
        <rFont val="Calibri"/>
        <family val="2"/>
        <charset val="204"/>
        <scheme val="minor"/>
      </rPr>
      <t>★</t>
    </r>
  </si>
  <si>
    <t>87-77-0356</t>
  </si>
  <si>
    <t>Robert Frost</t>
  </si>
  <si>
    <t>87-77-0358</t>
  </si>
  <si>
    <t>Royal Standart</t>
  </si>
  <si>
    <t>87-77-2411</t>
  </si>
  <si>
    <t>Ruffled Mouse Ears</t>
  </si>
  <si>
    <t>сине-зеленый /</t>
  </si>
  <si>
    <t>87-77-0359</t>
  </si>
  <si>
    <t>Sagae</t>
  </si>
  <si>
    <t>хоста года 2000</t>
  </si>
  <si>
    <t>87-77-0361</t>
  </si>
  <si>
    <t>Samurai</t>
  </si>
  <si>
    <t>87-77-2425</t>
  </si>
  <si>
    <t>S/L</t>
  </si>
  <si>
    <t>87-77-0363</t>
  </si>
  <si>
    <t>sieboldiana</t>
  </si>
  <si>
    <t>зелено-голубой /</t>
  </si>
  <si>
    <t>87-77-0364</t>
  </si>
  <si>
    <t>Silk Road</t>
  </si>
  <si>
    <t>87-77-2426</t>
  </si>
  <si>
    <t>Silver Feather</t>
  </si>
  <si>
    <t>87-77-2412</t>
  </si>
  <si>
    <r>
      <t xml:space="preserve">Skywriter    </t>
    </r>
    <r>
      <rPr>
        <b/>
        <sz val="13"/>
        <color rgb="FFFFC000"/>
        <rFont val="Calibri"/>
        <family val="2"/>
        <charset val="204"/>
        <scheme val="minor"/>
      </rPr>
      <t>★</t>
    </r>
  </si>
  <si>
    <t>волнистый край листьев; хоста года 2025</t>
  </si>
  <si>
    <t>стально-голубой /</t>
  </si>
  <si>
    <t>87-77-2394</t>
  </si>
  <si>
    <t>Smash Hit</t>
  </si>
  <si>
    <t>87-77-0365</t>
  </si>
  <si>
    <t>Snake Eyes</t>
  </si>
  <si>
    <t>87-77-2447</t>
  </si>
  <si>
    <t>Snow Cap</t>
  </si>
  <si>
    <t>87-77-0366</t>
  </si>
  <si>
    <t>So Sweet</t>
  </si>
  <si>
    <t>глянцевая листва; ароматная; хоста года 1996</t>
  </si>
  <si>
    <t>87-77-2474</t>
  </si>
  <si>
    <r>
      <t xml:space="preserve">Solar Mist    </t>
    </r>
    <r>
      <rPr>
        <b/>
        <sz val="10.5"/>
        <color rgb="FFFF0000"/>
        <rFont val="Arial"/>
        <family val="2"/>
        <charset val="204"/>
      </rPr>
      <t>NEW</t>
    </r>
  </si>
  <si>
    <t>жёлтый</t>
  </si>
  <si>
    <t>87-77-0367</t>
  </si>
  <si>
    <t>Sorbet</t>
  </si>
  <si>
    <t>87-77-0368</t>
  </si>
  <si>
    <t>Spartacus</t>
  </si>
  <si>
    <t>87-77-0369</t>
  </si>
  <si>
    <t>Spring Morning</t>
  </si>
  <si>
    <t>87-77-0370</t>
  </si>
  <si>
    <t>Stained glass</t>
  </si>
  <si>
    <t>ароматная; хоста года 2006</t>
  </si>
  <si>
    <t>87-77-2427</t>
  </si>
  <si>
    <t>87-77-0371</t>
  </si>
  <si>
    <t>Sting</t>
  </si>
  <si>
    <t>87-77-0373</t>
  </si>
  <si>
    <t>Sugar and Spice</t>
  </si>
  <si>
    <t>87-77-0375</t>
  </si>
  <si>
    <t>Sum and Substance</t>
  </si>
  <si>
    <t>хоста года 2004</t>
  </si>
  <si>
    <t>87-77-0376</t>
  </si>
  <si>
    <t>Summer Breeze</t>
  </si>
  <si>
    <t>87-77-0377</t>
  </si>
  <si>
    <t>Summer Lovin</t>
  </si>
  <si>
    <t>87-77-2395</t>
  </si>
  <si>
    <t>Sun Mouse</t>
  </si>
  <si>
    <t>87-77-0378</t>
  </si>
  <si>
    <t>Sunny Halcyon</t>
  </si>
  <si>
    <t>87-77-0379</t>
  </si>
  <si>
    <r>
      <t xml:space="preserve">Sunset Grooves    </t>
    </r>
    <r>
      <rPr>
        <b/>
        <sz val="13"/>
        <color rgb="FFFFC000"/>
        <rFont val="Calibri"/>
        <family val="2"/>
        <charset val="204"/>
        <scheme val="minor"/>
      </rPr>
      <t>★</t>
    </r>
  </si>
  <si>
    <t>87-77-2448</t>
  </si>
  <si>
    <t>Sunshine Glory</t>
  </si>
  <si>
    <t>87-77-0380</t>
  </si>
  <si>
    <t>Super Nova</t>
  </si>
  <si>
    <t>87-77-2449</t>
  </si>
  <si>
    <t>Sweet Innocence</t>
  </si>
  <si>
    <t>87-77-0381</t>
  </si>
  <si>
    <t>T Rex</t>
  </si>
  <si>
    <t>87-77-0382</t>
  </si>
  <si>
    <t>Tambourine</t>
  </si>
  <si>
    <t>87-77-2450</t>
  </si>
  <si>
    <t>Tea at Bettys</t>
  </si>
  <si>
    <t>87-77-0383</t>
  </si>
  <si>
    <t>Thunderbolt</t>
  </si>
  <si>
    <t>87-77-0385</t>
  </si>
  <si>
    <r>
      <t xml:space="preserve">Tokudama Flavocircinalis    </t>
    </r>
    <r>
      <rPr>
        <b/>
        <sz val="13"/>
        <color rgb="FFFFC000"/>
        <rFont val="Calibri"/>
        <family val="2"/>
        <charset val="204"/>
        <scheme val="minor"/>
      </rPr>
      <t>★</t>
    </r>
  </si>
  <si>
    <t>голубой / зеленый</t>
  </si>
  <si>
    <t>87-77-2451</t>
  </si>
  <si>
    <t>Tootie Mae</t>
  </si>
  <si>
    <t>87-77-0387</t>
  </si>
  <si>
    <t>Tortilla Chip</t>
  </si>
  <si>
    <t>87-77-0388</t>
  </si>
  <si>
    <t>Tropicana</t>
  </si>
  <si>
    <t>светло-зеленый / желтый</t>
  </si>
  <si>
    <t>87-77-0389</t>
  </si>
  <si>
    <t>Twilight</t>
  </si>
  <si>
    <t>87-77-2325</t>
  </si>
  <si>
    <t>Twisted Spearmint</t>
  </si>
  <si>
    <t>волнистый край листьев</t>
  </si>
  <si>
    <t>87-77-0390</t>
  </si>
  <si>
    <t>Albomarginata</t>
  </si>
  <si>
    <t>87-77-0391</t>
  </si>
  <si>
    <t>Mediovariegata</t>
  </si>
  <si>
    <t>87-77-0392</t>
  </si>
  <si>
    <t>Univittata</t>
  </si>
  <si>
    <t>темно-зеленый / кремовый</t>
  </si>
  <si>
    <t>87-77-0393</t>
  </si>
  <si>
    <t>Valley's Glacier</t>
  </si>
  <si>
    <t>87-77-0394</t>
  </si>
  <si>
    <t>Velvet Moon</t>
  </si>
  <si>
    <t>87-77-0395</t>
  </si>
  <si>
    <t>Venus</t>
  </si>
  <si>
    <t>87-77-0396</t>
  </si>
  <si>
    <t>Victory</t>
  </si>
  <si>
    <t>устойчива к слизням; хоста года 2015</t>
  </si>
  <si>
    <t>87-77-2452</t>
  </si>
  <si>
    <t>Vulcan</t>
  </si>
  <si>
    <t>87-77-2453</t>
  </si>
  <si>
    <t>Warwick Comet</t>
  </si>
  <si>
    <t>87-77-2428</t>
  </si>
  <si>
    <t>Wheee!</t>
  </si>
  <si>
    <t>87-77-0397</t>
  </si>
  <si>
    <t>Whirlwind</t>
  </si>
  <si>
    <t>87-77-0400</t>
  </si>
  <si>
    <r>
      <t xml:space="preserve">White Feather    </t>
    </r>
    <r>
      <rPr>
        <b/>
        <sz val="13"/>
        <color rgb="FFFFC000"/>
        <rFont val="Calibri"/>
        <family val="2"/>
        <charset val="204"/>
        <scheme val="minor"/>
      </rPr>
      <t>★</t>
    </r>
  </si>
  <si>
    <t>белый /</t>
  </si>
  <si>
    <t>87-77-2413</t>
  </si>
  <si>
    <t>White Feather XXL</t>
  </si>
  <si>
    <t>87-77-0401</t>
  </si>
  <si>
    <t>Wide Brim</t>
  </si>
  <si>
    <t>87-77-2414</t>
  </si>
  <si>
    <t>Wiggles and Squiggles</t>
  </si>
  <si>
    <t>желто-зеленый /</t>
  </si>
  <si>
    <t>87-77-2454</t>
  </si>
  <si>
    <t>Winter Snow</t>
  </si>
  <si>
    <t>87-77-0402</t>
  </si>
  <si>
    <t>Wolverine</t>
  </si>
  <si>
    <t>87-77-2396</t>
  </si>
  <si>
    <t>Wu-La-La</t>
  </si>
  <si>
    <t>87-77-2455</t>
  </si>
  <si>
    <r>
      <t xml:space="preserve">Yellow Polka Dot Bikini    </t>
    </r>
    <r>
      <rPr>
        <b/>
        <sz val="13"/>
        <color rgb="FFFFC000"/>
        <rFont val="Calibri"/>
        <family val="2"/>
        <charset val="204"/>
        <scheme val="minor"/>
      </rPr>
      <t>★</t>
    </r>
  </si>
  <si>
    <t>87-77-0403</t>
  </si>
  <si>
    <t>Yellow River</t>
  </si>
  <si>
    <t>87-77-2397</t>
  </si>
  <si>
    <r>
      <t xml:space="preserve">Zebra Stripes    </t>
    </r>
    <r>
      <rPr>
        <b/>
        <sz val="13"/>
        <color rgb="FFFFC000"/>
        <rFont val="Calibri"/>
        <family val="2"/>
        <charset val="204"/>
        <scheme val="minor"/>
      </rPr>
      <t>★</t>
    </r>
  </si>
  <si>
    <t>УТ-00003772</t>
  </si>
  <si>
    <t>Ящик пластиковый</t>
  </si>
  <si>
    <t>УТ-00141262</t>
  </si>
  <si>
    <t>zakaz@plantmarket.ru</t>
  </si>
  <si>
    <t>www.plantmarket.ru</t>
  </si>
  <si>
    <t>✓</t>
  </si>
  <si>
    <t xml:space="preserve"> Для оформления договорных документов:</t>
  </si>
  <si>
    <r>
      <t xml:space="preserve">          </t>
    </r>
    <r>
      <rPr>
        <i/>
        <u/>
        <sz val="12"/>
        <color rgb="FF3A3A3A"/>
        <rFont val="Bahnschrift SemiLight SemiConde"/>
        <family val="2"/>
        <charset val="204"/>
      </rPr>
      <t>Индивидуальным предпринимателям:</t>
    </r>
  </si>
  <si>
    <r>
      <t xml:space="preserve">          </t>
    </r>
    <r>
      <rPr>
        <i/>
        <u/>
        <sz val="12"/>
        <color rgb="FF3A3A3A"/>
        <rFont val="Bahnschrift SemiLight SemiConde"/>
        <family val="2"/>
        <charset val="204"/>
      </rPr>
      <t>Юридическим лицам:</t>
    </r>
  </si>
  <si>
    <t>● Копию свидетельства ЕГРИП</t>
  </si>
  <si>
    <t>●</t>
  </si>
  <si>
    <t>Копию Устава</t>
  </si>
  <si>
    <t>● Копию ИНН</t>
  </si>
  <si>
    <t>Копию выписки из ЕГРЮЛ</t>
  </si>
  <si>
    <t>● Копию паспорта</t>
  </si>
  <si>
    <t>Копию уведомления УСН или ЕНВД</t>
  </si>
  <si>
    <t>● Копию уведомления УСН или ЕНВД</t>
  </si>
  <si>
    <t>Карточку с реквизитами предприятия</t>
  </si>
  <si>
    <t>Для обеспечения высокого сервиса обслуживания и правильного понимания Ваших потребностей:</t>
  </si>
  <si>
    <t>● Заполненную Анкету клиента</t>
  </si>
  <si>
    <t xml:space="preserve">Заказ должен быть заполнен в форме настоящего Прайс-листа и: </t>
  </si>
  <si>
    <t>●  Соответствовать его требованиям к общему минимальному заказу</t>
  </si>
  <si>
    <t>●  Соответствовать его требованиям к минимальному заказу / кратности на сорт</t>
  </si>
  <si>
    <t>Бронирование заказа осуществляется исключительно после внесения аванса для бронирования</t>
  </si>
  <si>
    <t>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 В процессе производства эти данные могут неоднократно изменяться по независящим от Производителя причинам (пример: погодные катаклизмы)</t>
  </si>
  <si>
    <t xml:space="preserve">●  Исходя из этой информации Вам необходимо принять решение о сроках размещения заказа: </t>
  </si>
  <si>
    <t>- разместить заказ заранее и иметь возможность бронирования максимально широкого ассортимента продукции, но быть готовым к тому, что информация о первоначальном подтверждении по заказу может меняться</t>
  </si>
  <si>
    <t>-  разместить заказ ближе к дате отгрузки из доступного на тот момент стока (как правило, небольшого по ассортименту), но сразу получить более стабильное подтверждение</t>
  </si>
  <si>
    <t>●  Информация о возможных сроках предоставления подтверждений указывается в Прайс-листе. Она может отличаться для разных товарных позиций одного Прайс-листа.</t>
  </si>
  <si>
    <t>В связи с динамично меняющимися свободными остатками часть заказа или заказ полностью могут быть не подтверждены</t>
  </si>
  <si>
    <t>●  Чем больше времени проходит с момента выставления счета на оплату до момента поступления оплаты на наш р/счет, тем выше вероятность неподтверждений</t>
  </si>
  <si>
    <t>●  В случае неподтверждения заказа мы возвращаем аванс, либо, при Вашем согласии, взамен неподтвержденных сортов предлагаем  замены</t>
  </si>
  <si>
    <t xml:space="preserve">После внесения аванса для бронирования, частичный или полный отказ от заказа по Вашей инициативе не возможны. </t>
  </si>
  <si>
    <t>На протяжения всего периода работы мы будем информировать Вас обо всех изменениях, связанных с исполнением заказа</t>
  </si>
  <si>
    <t xml:space="preserve">Информация о вместимости, количестве и габаритах тары в Прайс-листе указаны исходя из расчетных данных Производителя. По факту сборки заказа эти параметры могут быть изменены. </t>
  </si>
  <si>
    <t>●  Соответственно, при изменении количества тары, габаритов тары или вместимости в тару будет изменена стоимость связанных с ней услуг по доставке, хранению и прочих</t>
  </si>
  <si>
    <t>●  При изменениях количества тары, габаритов тары, вместимости в тару и стоимости связанных с ней услуг, образовавшихся по факту сборки заказа, Вы не вправе требовать от нас исполнения заказа основанного на расчетных данных</t>
  </si>
  <si>
    <t>Вам необходимо своевременно и в полном объеме производить все оплаты по заказу</t>
  </si>
  <si>
    <t>●  В случае нарушения сроков оплаты по заказу, предусмотренных условиями Прайс-листа, мы оставляем за собой право аннулировать Ваш заказ и направить товар в свободную продажу. Возврат внесенных по заказу авансов будет произведен в течение 10 дней после полной реализации заказа за минусом понесенных нами затрат на доставку, сборку, хранение и прочих</t>
  </si>
  <si>
    <t>Мы уведомим Вас о дате готовности Товара к отгрузке</t>
  </si>
  <si>
    <t>●  Вам будет необходимо осуществить приемку Товара оговоренным способом в срок, не превышающий 3-х рабочих дней с момента уведомления.</t>
  </si>
  <si>
    <t>Товары отгружаются с нашего склада на условиях самовывоза или путем доставки до терминалов ТК (ПЭК, Желдор, Вера-1) бесплатно, а также до терминала любой другой ТК на Ваш выбор согласно установленным тарифам (уточняйте у менеджеров).</t>
  </si>
  <si>
    <t>●  Во избежание длительного ожидания получения заказа в очереди, отгрузка товаров с нашего склада производится на основании Графика отгрузки</t>
  </si>
  <si>
    <t>●  Включение заказа в график отгрузки производится после полной его оплаты и, в случае необходимости доставки заказа до терминала транспортной компании, после предоставления Вами Доверенности на право передачи заказа в транспортную компанию.</t>
  </si>
  <si>
    <t>●  График отгрузки утверждается не позднее 14:00 дня предшествующего отгрузке. Поэтому при оплате заказа или предоставлении доверенности после 14:00 заказ может быть включен в График отгрузки не ранее, чем через один рабочий день.</t>
  </si>
  <si>
    <t>Мы не несем ответственности за частичную недопоставку заказа, вызванную неурожаем, либо гибелью растений по причине рисков хранения у Производителя, а также рисков связанных с изъятием сотрудниками таможни образцов товара для взятия проб в целях фитосанитарного контроля</t>
  </si>
  <si>
    <t>Мы предоставляем услуги по доставке заказов:</t>
  </si>
  <si>
    <t>●  До адреса Покупателя (По Москве и МО)</t>
  </si>
  <si>
    <t>●  До терминала любой транспортной компании:         - бесплатно до ТК: ПЭК, Желдор, Вера-1.</t>
  </si>
  <si>
    <t xml:space="preserve">                                                                                              - согласно установленным тарифам: до терминала любой другой ТК на Ваш выбор.</t>
  </si>
  <si>
    <t>Вы самостоятельно выбираете транспортную компанию,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t>
  </si>
  <si>
    <t>●  Мы осуществляем передачу товара в транспортную компанию строго в соответствии с требованиями, указанными Вами в бланке доверенности</t>
  </si>
  <si>
    <t>●  Право собственности на Товар и риск случайной гибели переходят к Вам с момента передачи нами Товара в транспортную компанию</t>
  </si>
  <si>
    <t>● Мы не несем ответственности за потерю качества товара в период его доставки транспортной компанией</t>
  </si>
  <si>
    <t>Если мы передаем Товар, собранный в закрытую тару (в упаковке Производителя) или Вы физически не имеете возможности произвести детальную приемку Товара при его отгрузке, то имеете право в течение 3-х рабочих дней с момента получения Товара, сообщить нам об обнаруженных недостатках путем предъявления претензии</t>
  </si>
  <si>
    <t>● Претензия должна быть составлена в письменном виде по установленной нами форме. Шаблон формы претензии мы высылаем по запросу</t>
  </si>
  <si>
    <t>Мы принимаем к рассмотрению претензии:</t>
  </si>
  <si>
    <t>● только подтвержденные фотографиями каждой единицы Товара и тары</t>
  </si>
  <si>
    <t>●  к качеству и/или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выращиванию/доращиванию готовой продукции (исключения составляют претензии к пересорту, которые можно выявить только на определенных этапах роста растений).</t>
  </si>
  <si>
    <t xml:space="preserve">●  если совокупная сумма в ней по качеству и количеству, превышает: </t>
  </si>
  <si>
    <t xml:space="preserve">  - 4% от общей суммы поставленной партии Товара при заказе до 4500 евро / до 300 000 руб</t>
  </si>
  <si>
    <t xml:space="preserve">  - 3% от общей суммы поставленной партии Товара при заказе от 4501 до 10000 евро / от 300 001 до 700 000 руб</t>
  </si>
  <si>
    <t>- 2% от общей суммы поставленной партии Товара при заказе свыше 10000 евро / свыше 700 000 руб от общей суммы поставленной партии Товара</t>
  </si>
  <si>
    <t>● при предоставлении документов, подтверждающих перевозку с соблюдением необходимого температурного режима (при нахождении товара в пути более 4-х суток)</t>
  </si>
  <si>
    <t>● при соблюдении Вами сроков получения Товара с нашего склада</t>
  </si>
  <si>
    <t>Мы обязаны рассмотреть претензию в течение 30 рабочих дней с момента ее получения. В случае, если рассмотрение претензии зависит от решения сторонних организаций (производителя Товара, транспортной компании и т.п.) срок рассмотрения претензии может быть увеличен</t>
  </si>
  <si>
    <t>● в случае принятия претензии на бракованный товар, Вам необходимо будет произвести его возврат в наш адрес за свой счет в течение 14 календарных дней с момента принятия претензии, если не будут согласованы иные способы решения</t>
  </si>
  <si>
    <t>● в случае удовлетворения претензии производителем на Товар, стоимость которого была рассчитана путем калькуляции стоимости растений и стоимости доставки, мы произведем компенсацию только стоимость растений, без учёта доставки и прочих накладных расходов</t>
  </si>
  <si>
    <t>Понедельник - пятница   с 9:00 до 18:00</t>
  </si>
  <si>
    <r>
      <t xml:space="preserve">   </t>
    </r>
    <r>
      <rPr>
        <b/>
        <i/>
        <sz val="18"/>
        <color rgb="FF005400"/>
        <rFont val="Segoe Print"/>
        <charset val="204"/>
      </rPr>
      <t xml:space="preserve">Политика в отношении обработки и защиты персональных данных </t>
    </r>
  </si>
  <si>
    <t xml:space="preserve">Настоящим Покупатель подтверждает, что до направления заявки или совершения оплаты он в полном объёме ознакомился с Политикой в отношении обработки и защиты персональных данных Оператора, размещённой по адресу https://plantmarket.ru/politika-konfidentsialnosti/, а также с формой Согласия на обработку персональных данных, размещённой по адресу https://plantmarket.ru/soglasie-na-obrabotku-pdn.
Направление заявки или совершение оплаты по настоящему прайс-листу является конклюдентным действием, выражающим свободное, конкретное, информированное, сознательное и однозначное согласие Покупателя на обработку его персональных данных на условиях, указанных в форме Согласия. Покупатель осознаёт объём, цели, способы обработки и правовые последствия дачи согласия
</t>
  </si>
  <si>
    <t>Stiletto</t>
  </si>
  <si>
    <r>
      <rPr>
        <b/>
        <sz val="14"/>
        <color theme="7"/>
        <rFont val="Calibri"/>
        <family val="2"/>
        <charset val="204"/>
        <scheme val="minor"/>
      </rPr>
      <t xml:space="preserve">★ </t>
    </r>
    <r>
      <rPr>
        <b/>
        <sz val="11"/>
        <color theme="7"/>
        <rFont val="Calibri"/>
        <family val="2"/>
        <charset val="204"/>
        <scheme val="minor"/>
      </rPr>
      <t xml:space="preserve">- топ продаж   </t>
    </r>
    <r>
      <rPr>
        <b/>
        <sz val="11"/>
        <color rgb="FFFF0000"/>
        <rFont val="Calibri"/>
        <family val="2"/>
        <charset val="204"/>
        <scheme val="minor"/>
      </rPr>
      <t>NEW - новинка сезона</t>
    </r>
  </si>
  <si>
    <r>
      <t xml:space="preserve">Siberian Tiger </t>
    </r>
    <r>
      <rPr>
        <b/>
        <sz val="12"/>
        <color rgb="FFFFC000"/>
        <rFont val="Arial"/>
        <family val="2"/>
        <charset val="204"/>
      </rPr>
      <t xml:space="preserve">   ★</t>
    </r>
  </si>
  <si>
    <t>Тара: пластиковый ящик 60х40х30 см; гофрокороб 60х40х30 см - бесплатно</t>
  </si>
  <si>
    <t>УТ-00075306</t>
  </si>
  <si>
    <t>Гофрокороб 600х400х300</t>
  </si>
  <si>
    <t>Поддон (1200x800)\</t>
  </si>
  <si>
    <t>Anne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</si>
</sst>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 [$₽-419]_-;\-* #,##0.00\ [$₽-419]_-;_-* &quot;-&quot;??\ [$₽-419]_-;_-@_-"/>
    <numFmt numFmtId="165" formatCode="_-* #,##0.00\ [$€-1]_-;\-* #,##0.00\ [$€-1]_-;_-* &quot;-&quot;??\ [$€-1]_-;_-@_-"/>
    <numFmt numFmtId="166" formatCode="#,##0.00\ [$€-1];\-#,##0.00\ [$€-1]"/>
  </numFmts>
  <fonts count="74">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1"/>
      <color indexed="10"/>
      <name val="Calibri"/>
      <family val="2"/>
      <charset val="204"/>
    </font>
    <font>
      <b/>
      <sz val="24"/>
      <color indexed="8"/>
      <name val="Arial"/>
      <family val="2"/>
      <charset val="204"/>
    </font>
    <font>
      <sz val="11"/>
      <color theme="1"/>
      <name val="Calibri"/>
      <family val="2"/>
      <scheme val="minor"/>
    </font>
    <font>
      <b/>
      <sz val="10"/>
      <name val="Arial"/>
      <family val="2"/>
      <charset val="204"/>
    </font>
    <font>
      <b/>
      <sz val="11"/>
      <name val="Calibri"/>
      <family val="2"/>
      <charset val="204"/>
      <scheme val="minor"/>
    </font>
    <font>
      <sz val="22"/>
      <color theme="1"/>
      <name val="Arial"/>
      <family val="2"/>
      <charset val="204"/>
    </font>
    <font>
      <b/>
      <u/>
      <sz val="11"/>
      <color rgb="FFFF0000"/>
      <name val="Calibri"/>
      <family val="2"/>
      <charset val="204"/>
      <scheme val="minor"/>
    </font>
    <font>
      <sz val="10"/>
      <color rgb="FF000000"/>
      <name val="Arial"/>
      <family val="2"/>
      <charset val="204"/>
    </font>
    <font>
      <b/>
      <sz val="11"/>
      <color theme="1"/>
      <name val="Arial"/>
      <family val="2"/>
      <charset val="204"/>
    </font>
    <font>
      <b/>
      <u/>
      <sz val="10"/>
      <color theme="10"/>
      <name val="Calibri"/>
      <family val="2"/>
      <charset val="204"/>
      <scheme val="minor"/>
    </font>
    <font>
      <sz val="11"/>
      <color indexed="8"/>
      <name val="Arial"/>
      <family val="2"/>
    </font>
    <font>
      <sz val="11"/>
      <color theme="1"/>
      <name val="Arial Narrow"/>
      <family val="2"/>
    </font>
    <font>
      <sz val="10"/>
      <name val="Courier"/>
      <family val="1"/>
    </font>
    <font>
      <sz val="11"/>
      <name val="Arial"/>
      <family val="2"/>
    </font>
    <font>
      <b/>
      <sz val="11"/>
      <color rgb="FF000000"/>
      <name val="Arial"/>
      <family val="2"/>
      <charset val="204"/>
    </font>
    <font>
      <sz val="11"/>
      <color rgb="FF000000"/>
      <name val="Arial"/>
      <family val="2"/>
      <charset val="204"/>
    </font>
    <font>
      <sz val="10"/>
      <name val="Courier"/>
      <family val="1"/>
      <charset val="204"/>
    </font>
    <font>
      <b/>
      <sz val="11"/>
      <color indexed="8"/>
      <name val="Arial"/>
      <family val="2"/>
    </font>
    <font>
      <sz val="11"/>
      <name val="Calibri"/>
      <family val="2"/>
      <charset val="204"/>
      <scheme val="minor"/>
    </font>
    <font>
      <sz val="10"/>
      <name val="Arial Cyr"/>
      <charset val="204"/>
    </font>
    <font>
      <b/>
      <sz val="11"/>
      <color theme="1"/>
      <name val="Arial"/>
      <family val="2"/>
    </font>
    <font>
      <sz val="11"/>
      <color theme="1"/>
      <name val="Arial"/>
      <family val="2"/>
      <charset val="204"/>
    </font>
    <font>
      <sz val="11"/>
      <color theme="1"/>
      <name val="Arial"/>
      <family val="2"/>
    </font>
    <font>
      <b/>
      <sz val="11"/>
      <color theme="1"/>
      <name val="Arial Narrow"/>
      <family val="2"/>
    </font>
    <font>
      <b/>
      <sz val="11"/>
      <name val="Arial"/>
      <family val="2"/>
    </font>
    <font>
      <b/>
      <sz val="14"/>
      <color rgb="FFFF0000"/>
      <name val="Arial"/>
      <family val="2"/>
      <charset val="204"/>
    </font>
    <font>
      <sz val="10.5"/>
      <name val="Arial"/>
      <family val="2"/>
    </font>
    <font>
      <b/>
      <i/>
      <sz val="11"/>
      <color rgb="FF000000"/>
      <name val="Calibri"/>
      <family val="2"/>
      <charset val="204"/>
      <scheme val="minor"/>
    </font>
    <font>
      <b/>
      <sz val="11"/>
      <color rgb="FF000000"/>
      <name val="Calibri"/>
      <family val="2"/>
      <charset val="204"/>
      <scheme val="minor"/>
    </font>
    <font>
      <b/>
      <sz val="10.5"/>
      <name val="Arial"/>
      <family val="2"/>
      <charset val="204"/>
    </font>
    <font>
      <sz val="12"/>
      <color theme="1"/>
      <name val="Charcoal CY"/>
      <family val="2"/>
      <charset val="204"/>
    </font>
    <font>
      <sz val="10.5"/>
      <name val="Arial"/>
      <family val="2"/>
      <charset val="204"/>
    </font>
    <font>
      <b/>
      <sz val="10.5"/>
      <color rgb="FF006600"/>
      <name val="Arial"/>
      <family val="2"/>
      <charset val="204"/>
    </font>
    <font>
      <b/>
      <sz val="13"/>
      <color rgb="FFFFC000"/>
      <name val="Calibri"/>
      <family val="2"/>
      <charset val="204"/>
      <scheme val="minor"/>
    </font>
    <font>
      <b/>
      <i/>
      <sz val="9"/>
      <color theme="4"/>
      <name val="Calibri"/>
      <family val="2"/>
      <charset val="204"/>
      <scheme val="minor"/>
    </font>
    <font>
      <b/>
      <sz val="10.5"/>
      <name val="Arial"/>
      <family val="2"/>
    </font>
    <font>
      <sz val="12"/>
      <color theme="1"/>
      <name val="Calibri"/>
      <family val="2"/>
      <charset val="204"/>
      <scheme val="minor"/>
    </font>
    <font>
      <sz val="10"/>
      <name val="Arial"/>
      <family val="2"/>
    </font>
    <font>
      <b/>
      <sz val="8"/>
      <color rgb="FF006600"/>
      <name val="Arial"/>
      <family val="2"/>
      <charset val="204"/>
    </font>
    <font>
      <b/>
      <sz val="11"/>
      <color rgb="FFFF0000"/>
      <name val="Arial"/>
      <family val="2"/>
      <charset val="204"/>
    </font>
    <font>
      <sz val="11"/>
      <color theme="0" tint="-0.499984740745262"/>
      <name val="Calibri"/>
      <family val="2"/>
      <charset val="204"/>
      <scheme val="minor"/>
    </font>
    <font>
      <b/>
      <sz val="8"/>
      <color rgb="FF0070C0"/>
      <name val="Arial"/>
      <family val="2"/>
      <charset val="204"/>
    </font>
    <font>
      <b/>
      <sz val="10.5"/>
      <color rgb="FFFF0000"/>
      <name val="Arial"/>
      <family val="2"/>
      <charset val="204"/>
    </font>
    <font>
      <sz val="10.5"/>
      <color theme="1"/>
      <name val="Arial"/>
      <family val="2"/>
      <charset val="204"/>
    </font>
    <font>
      <sz val="10.5"/>
      <color theme="1"/>
      <name val="Arial"/>
      <family val="2"/>
    </font>
    <font>
      <u/>
      <sz val="10"/>
      <color theme="10"/>
      <name val="Calibri"/>
      <family val="2"/>
      <charset val="204"/>
      <scheme val="minor"/>
    </font>
    <font>
      <i/>
      <sz val="9"/>
      <color rgb="FF545454"/>
      <name val="Calibri"/>
      <family val="2"/>
      <charset val="204"/>
      <scheme val="minor"/>
    </font>
    <font>
      <i/>
      <sz val="9"/>
      <color theme="1"/>
      <name val="Calibri"/>
      <family val="2"/>
      <charset val="204"/>
      <scheme val="minor"/>
    </font>
    <font>
      <sz val="9"/>
      <color theme="1"/>
      <name val="Calibri"/>
      <family val="2"/>
      <charset val="204"/>
      <scheme val="minor"/>
    </font>
    <font>
      <b/>
      <i/>
      <sz val="14"/>
      <color rgb="FF336F3E"/>
      <name val="Algerian"/>
      <family val="5"/>
    </font>
    <font>
      <b/>
      <i/>
      <sz val="12"/>
      <color theme="1"/>
      <name val="Bahnschrift SemiLight SemiConde"/>
      <family val="2"/>
      <charset val="204"/>
    </font>
    <font>
      <b/>
      <sz val="12"/>
      <color theme="1"/>
      <name val="Bahnschrift SemiLight SemiConde"/>
      <family val="2"/>
      <charset val="204"/>
    </font>
    <font>
      <i/>
      <sz val="12"/>
      <color rgb="FF3A3A3A"/>
      <name val="Bahnschrift SemiLight SemiConde"/>
      <family val="2"/>
      <charset val="204"/>
    </font>
    <font>
      <i/>
      <u/>
      <sz val="12"/>
      <color rgb="FF3A3A3A"/>
      <name val="Bahnschrift SemiLight SemiConde"/>
      <family val="2"/>
      <charset val="204"/>
    </font>
    <font>
      <i/>
      <u/>
      <sz val="11"/>
      <color rgb="FF3A3A3A"/>
      <name val="Calibri"/>
      <family val="2"/>
      <charset val="204"/>
      <scheme val="minor"/>
    </font>
    <font>
      <i/>
      <sz val="11"/>
      <color rgb="FF3A3A3A"/>
      <name val="Calibri"/>
      <family val="2"/>
      <charset val="204"/>
      <scheme val="minor"/>
    </font>
    <font>
      <sz val="11"/>
      <color rgb="FF3A3A3A"/>
      <name val="Calibri"/>
      <family val="2"/>
      <charset val="204"/>
      <scheme val="minor"/>
    </font>
    <font>
      <i/>
      <sz val="11"/>
      <color rgb="FF3A3A3A"/>
      <name val="Bahnschrift SemiLight SemiConde"/>
      <family val="2"/>
      <charset val="204"/>
    </font>
    <font>
      <i/>
      <sz val="11"/>
      <color rgb="FF3A3A3A"/>
      <name val="Calibri"/>
      <family val="2"/>
      <charset val="204"/>
    </font>
    <font>
      <i/>
      <sz val="11"/>
      <color theme="1"/>
      <name val="Calibri"/>
      <family val="2"/>
      <charset val="204"/>
      <scheme val="minor"/>
    </font>
    <font>
      <b/>
      <i/>
      <sz val="11"/>
      <color rgb="FF3A3A3A"/>
      <name val="Bahnschrift SemiLight SemiConde"/>
      <family val="2"/>
      <charset val="204"/>
    </font>
    <font>
      <sz val="8"/>
      <name val="Arial"/>
      <family val="2"/>
      <charset val="204"/>
    </font>
    <font>
      <sz val="10"/>
      <name val="Arial"/>
      <family val="2"/>
      <charset val="204"/>
    </font>
    <font>
      <b/>
      <sz val="11"/>
      <color rgb="FFFF0000"/>
      <name val="Calibri"/>
      <family val="2"/>
      <charset val="204"/>
      <scheme val="minor"/>
    </font>
    <font>
      <b/>
      <sz val="14"/>
      <color theme="7"/>
      <name val="Calibri"/>
      <family val="2"/>
      <charset val="204"/>
      <scheme val="minor"/>
    </font>
    <font>
      <b/>
      <sz val="11"/>
      <color theme="7"/>
      <name val="Calibri"/>
      <family val="2"/>
      <charset val="204"/>
      <scheme val="minor"/>
    </font>
    <font>
      <b/>
      <i/>
      <sz val="18"/>
      <color theme="1"/>
      <name val="Calibri"/>
      <family val="2"/>
      <charset val="204"/>
      <scheme val="minor"/>
    </font>
    <font>
      <b/>
      <i/>
      <sz val="18"/>
      <color rgb="FF005400"/>
      <name val="Segoe Print"/>
      <charset val="204"/>
    </font>
    <font>
      <b/>
      <sz val="12"/>
      <color rgb="FFFFC000"/>
      <name val="Arial"/>
      <family val="2"/>
      <charset val="204"/>
    </font>
  </fonts>
  <fills count="8">
    <fill>
      <patternFill patternType="none"/>
    </fill>
    <fill>
      <patternFill patternType="gray125"/>
    </fill>
    <fill>
      <patternFill patternType="solid">
        <fgColor rgb="FFD2F2C1"/>
        <bgColor indexed="64"/>
      </patternFill>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E2EFDA"/>
        <bgColor indexed="64"/>
      </patternFill>
    </fill>
    <fill>
      <patternFill patternType="solid">
        <fgColor theme="0" tint="-0.249977111117893"/>
        <bgColor indexed="64"/>
      </patternFill>
    </fill>
  </fills>
  <borders count="14">
    <border>
      <left/>
      <right/>
      <top/>
      <bottom/>
      <diagonal/>
    </border>
    <border>
      <left style="hair">
        <color auto="1"/>
      </left>
      <right style="hair">
        <color auto="1"/>
      </right>
      <top style="hair">
        <color auto="1"/>
      </top>
      <bottom style="hair">
        <color auto="1"/>
      </bottom>
      <diagonal/>
    </border>
    <border>
      <left style="hair">
        <color indexed="64"/>
      </left>
      <right/>
      <top style="hair">
        <color indexed="64"/>
      </top>
      <bottom style="hair">
        <color indexed="64"/>
      </bottom>
      <diagonal/>
    </border>
    <border>
      <left/>
      <right style="hair">
        <color auto="1"/>
      </right>
      <top style="hair">
        <color auto="1"/>
      </top>
      <bottom style="hair">
        <color auto="1"/>
      </bottom>
      <diagonal/>
    </border>
    <border>
      <left/>
      <right style="hair">
        <color auto="1"/>
      </right>
      <top/>
      <bottom/>
      <diagonal/>
    </border>
    <border>
      <left style="hair">
        <color indexed="64"/>
      </left>
      <right style="hair">
        <color indexed="64"/>
      </right>
      <top style="hair">
        <color indexed="64"/>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17">
    <xf numFmtId="0" fontId="0" fillId="0" borderId="0"/>
    <xf numFmtId="0" fontId="1" fillId="0" borderId="0"/>
    <xf numFmtId="0" fontId="7" fillId="0" borderId="0"/>
    <xf numFmtId="0" fontId="4" fillId="0" borderId="0" applyNumberFormat="0" applyFill="0" applyBorder="0" applyAlignment="0" applyProtection="0"/>
    <xf numFmtId="0" fontId="12" fillId="0" borderId="0"/>
    <xf numFmtId="0" fontId="7" fillId="0" borderId="0"/>
    <xf numFmtId="0" fontId="4" fillId="0" borderId="0" applyNumberFormat="0" applyFill="0" applyBorder="0" applyAlignment="0" applyProtection="0"/>
    <xf numFmtId="0" fontId="1" fillId="0" borderId="0"/>
    <xf numFmtId="0" fontId="17" fillId="0" borderId="0"/>
    <xf numFmtId="0" fontId="21" fillId="0" borderId="0"/>
    <xf numFmtId="0" fontId="24" fillId="0" borderId="0"/>
    <xf numFmtId="0" fontId="1" fillId="0" borderId="0"/>
    <xf numFmtId="0" fontId="35" fillId="0" borderId="0"/>
    <xf numFmtId="0" fontId="1" fillId="0" borderId="0"/>
    <xf numFmtId="0" fontId="66" fillId="0" borderId="0"/>
    <xf numFmtId="0" fontId="66" fillId="0" borderId="0"/>
    <xf numFmtId="0" fontId="1" fillId="0" borderId="0"/>
  </cellStyleXfs>
  <cellXfs count="144">
    <xf numFmtId="0" fontId="0" fillId="0" borderId="0" xfId="0"/>
    <xf numFmtId="14" fontId="3" fillId="0" borderId="0" xfId="1" applyNumberFormat="1" applyFont="1"/>
    <xf numFmtId="0" fontId="1" fillId="0" borderId="0" xfId="1"/>
    <xf numFmtId="0" fontId="1" fillId="0" borderId="0" xfId="1" applyAlignment="1">
      <alignment horizontal="left"/>
    </xf>
    <xf numFmtId="0" fontId="1" fillId="0" borderId="0" xfId="1" applyAlignment="1">
      <alignment horizontal="left" indent="1"/>
    </xf>
    <xf numFmtId="49" fontId="1" fillId="0" borderId="0" xfId="1" applyNumberFormat="1"/>
    <xf numFmtId="2" fontId="1" fillId="0" borderId="0" xfId="1" applyNumberFormat="1"/>
    <xf numFmtId="0" fontId="5" fillId="0" borderId="0" xfId="1" applyFont="1" applyAlignment="1">
      <alignment horizontal="center"/>
    </xf>
    <xf numFmtId="0" fontId="6" fillId="0" borderId="0" xfId="1" applyFont="1" applyAlignment="1">
      <alignment vertical="top"/>
    </xf>
    <xf numFmtId="0" fontId="6" fillId="0" borderId="0" xfId="1" applyFont="1" applyAlignment="1">
      <alignment horizontal="center" vertical="top"/>
    </xf>
    <xf numFmtId="0" fontId="9" fillId="0" borderId="0" xfId="2" applyFont="1" applyAlignment="1" applyProtection="1">
      <alignment horizontal="center" vertical="center"/>
      <protection locked="0"/>
    </xf>
    <xf numFmtId="2" fontId="10" fillId="0" borderId="0" xfId="1" applyNumberFormat="1" applyFont="1" applyAlignment="1">
      <alignment horizontal="center"/>
    </xf>
    <xf numFmtId="0" fontId="11" fillId="0" borderId="0" xfId="3" applyFont="1" applyFill="1" applyAlignment="1" applyProtection="1">
      <alignment horizontal="center" vertical="center"/>
      <protection locked="0"/>
    </xf>
    <xf numFmtId="0" fontId="11" fillId="0" borderId="0" xfId="3" applyFont="1" applyFill="1" applyAlignment="1" applyProtection="1">
      <alignment vertical="center"/>
      <protection locked="0"/>
    </xf>
    <xf numFmtId="0" fontId="13" fillId="0" borderId="0" xfId="4" applyFont="1"/>
    <xf numFmtId="0" fontId="9" fillId="0" borderId="0" xfId="5" applyFont="1" applyAlignment="1" applyProtection="1">
      <alignment horizontal="right" vertical="center" indent="1"/>
      <protection locked="0"/>
    </xf>
    <xf numFmtId="1" fontId="2" fillId="2" borderId="1" xfId="2" applyNumberFormat="1" applyFont="1" applyFill="1" applyBorder="1" applyAlignment="1">
      <alignment horizontal="center" vertical="center"/>
    </xf>
    <xf numFmtId="0" fontId="14" fillId="0" borderId="0" xfId="6" applyFont="1" applyAlignment="1" applyProtection="1">
      <alignment horizontal="left" vertical="top" indent="4"/>
      <protection locked="0"/>
    </xf>
    <xf numFmtId="0" fontId="1" fillId="0" borderId="0" xfId="7" applyAlignment="1">
      <alignment horizontal="left" indent="4"/>
    </xf>
    <xf numFmtId="0" fontId="1" fillId="0" borderId="0" xfId="1" applyAlignment="1">
      <alignment horizontal="center"/>
    </xf>
    <xf numFmtId="0" fontId="15" fillId="3" borderId="0" xfId="4" applyFont="1" applyFill="1" applyAlignment="1">
      <alignment horizontal="left" vertical="center"/>
    </xf>
    <xf numFmtId="0" fontId="18" fillId="0" borderId="0" xfId="8" applyFont="1" applyAlignment="1" applyProtection="1">
      <alignment horizontal="left" vertical="center" indent="1"/>
      <protection locked="0"/>
    </xf>
    <xf numFmtId="0" fontId="18" fillId="0" borderId="0" xfId="8" applyFont="1" applyAlignment="1" applyProtection="1">
      <alignment horizontal="center" vertical="center"/>
      <protection locked="0"/>
    </xf>
    <xf numFmtId="0" fontId="15" fillId="0" borderId="0" xfId="4" applyFont="1" applyAlignment="1">
      <alignment horizontal="left" vertical="center"/>
    </xf>
    <xf numFmtId="0" fontId="18" fillId="0" borderId="0" xfId="9" applyFont="1" applyAlignment="1" applyProtection="1">
      <alignment horizontal="left" vertical="center" indent="1"/>
      <protection locked="0"/>
    </xf>
    <xf numFmtId="0" fontId="22" fillId="0" borderId="0" xfId="4" applyFont="1" applyAlignment="1">
      <alignment horizontal="left" vertical="center"/>
    </xf>
    <xf numFmtId="0" fontId="23" fillId="0" borderId="0" xfId="1" applyFont="1" applyAlignment="1">
      <alignment horizontal="left" indent="1"/>
    </xf>
    <xf numFmtId="49" fontId="23" fillId="0" borderId="0" xfId="1" applyNumberFormat="1" applyFont="1"/>
    <xf numFmtId="0" fontId="23" fillId="0" borderId="0" xfId="1" applyFont="1"/>
    <xf numFmtId="0" fontId="18" fillId="0" borderId="0" xfId="9" applyFont="1" applyAlignment="1" applyProtection="1">
      <alignment horizontal="center" vertical="center"/>
      <protection locked="0"/>
    </xf>
    <xf numFmtId="0" fontId="25" fillId="0" borderId="0" xfId="10" applyFont="1" applyAlignment="1">
      <alignment horizontal="left" vertical="center"/>
    </xf>
    <xf numFmtId="0" fontId="27" fillId="0" borderId="0" xfId="10" applyFont="1" applyAlignment="1">
      <alignment horizontal="left" vertical="center"/>
    </xf>
    <xf numFmtId="0" fontId="29" fillId="0" borderId="0" xfId="9" applyFont="1" applyAlignment="1" applyProtection="1">
      <alignment horizontal="left" vertical="center" indent="1"/>
      <protection locked="0"/>
    </xf>
    <xf numFmtId="0" fontId="29" fillId="0" borderId="0" xfId="9" applyFont="1" applyAlignment="1" applyProtection="1">
      <alignment horizontal="center" vertical="center"/>
      <protection locked="0"/>
    </xf>
    <xf numFmtId="44" fontId="16" fillId="0" borderId="0" xfId="2" applyNumberFormat="1" applyFont="1" applyAlignment="1">
      <alignment horizontal="right"/>
    </xf>
    <xf numFmtId="0" fontId="26" fillId="0" borderId="0" xfId="4" applyFont="1" applyAlignment="1">
      <alignment horizontal="left" vertical="center"/>
    </xf>
    <xf numFmtId="0" fontId="30" fillId="5" borderId="0" xfId="11" applyFont="1" applyFill="1" applyAlignment="1" applyProtection="1">
      <alignment horizontal="left"/>
      <protection locked="0"/>
    </xf>
    <xf numFmtId="165" fontId="18" fillId="0" borderId="0" xfId="9" applyNumberFormat="1" applyFont="1" applyAlignment="1" applyProtection="1">
      <alignment horizontal="left" vertical="center" indent="1"/>
      <protection locked="0"/>
    </xf>
    <xf numFmtId="0" fontId="31" fillId="5" borderId="0" xfId="1" applyFont="1" applyFill="1" applyAlignment="1">
      <alignment horizontal="left" vertical="center"/>
    </xf>
    <xf numFmtId="14" fontId="32" fillId="0" borderId="0" xfId="2" applyNumberFormat="1" applyFont="1" applyAlignment="1">
      <alignment horizontal="center"/>
    </xf>
    <xf numFmtId="0" fontId="33" fillId="0" borderId="4" xfId="2" applyFont="1" applyBorder="1" applyAlignment="1">
      <alignment horizontal="center" vertical="top" wrapText="1"/>
    </xf>
    <xf numFmtId="0" fontId="31" fillId="6" borderId="3" xfId="2" applyFont="1" applyFill="1" applyBorder="1" applyAlignment="1" applyProtection="1">
      <alignment vertical="top" wrapText="1"/>
      <protection locked="0"/>
    </xf>
    <xf numFmtId="0" fontId="31" fillId="6" borderId="1" xfId="2" applyFont="1" applyFill="1" applyBorder="1" applyAlignment="1" applyProtection="1">
      <alignment horizontal="center" vertical="top" wrapText="1"/>
      <protection locked="0"/>
    </xf>
    <xf numFmtId="0" fontId="34" fillId="6" borderId="1" xfId="2" applyFont="1" applyFill="1" applyBorder="1" applyAlignment="1" applyProtection="1">
      <alignment horizontal="center" vertical="top" wrapText="1"/>
      <protection locked="0"/>
    </xf>
    <xf numFmtId="0" fontId="18" fillId="6" borderId="5" xfId="12" applyFont="1" applyFill="1" applyBorder="1" applyAlignment="1">
      <alignment horizontal="center" vertical="top" wrapText="1"/>
    </xf>
    <xf numFmtId="0" fontId="1" fillId="0" borderId="0" xfId="1" applyAlignment="1">
      <alignment vertical="top" wrapText="1"/>
    </xf>
    <xf numFmtId="0" fontId="33" fillId="0" borderId="4" xfId="2" applyFont="1" applyBorder="1" applyAlignment="1">
      <alignment horizontal="center" vertical="top"/>
    </xf>
    <xf numFmtId="0" fontId="36" fillId="0" borderId="1" xfId="1" applyFont="1" applyBorder="1" applyAlignment="1">
      <alignment vertical="center"/>
    </xf>
    <xf numFmtId="0" fontId="37" fillId="0" borderId="1" xfId="2" applyFont="1" applyBorder="1" applyAlignment="1">
      <alignment horizontal="left" vertical="center" indent="1"/>
    </xf>
    <xf numFmtId="0" fontId="39" fillId="0" borderId="1" xfId="2" applyFont="1" applyBorder="1" applyAlignment="1">
      <alignment horizontal="left" indent="1"/>
    </xf>
    <xf numFmtId="0" fontId="18" fillId="5" borderId="1" xfId="2" applyFont="1" applyFill="1" applyBorder="1" applyAlignment="1">
      <alignment horizontal="center" vertical="center"/>
    </xf>
    <xf numFmtId="49" fontId="31" fillId="0" borderId="1" xfId="2" applyNumberFormat="1" applyFont="1" applyBorder="1" applyAlignment="1">
      <alignment horizontal="center" vertical="center"/>
    </xf>
    <xf numFmtId="166" fontId="40" fillId="0" borderId="1" xfId="1" applyNumberFormat="1" applyFont="1" applyBorder="1" applyAlignment="1">
      <alignment horizontal="center" vertical="center"/>
    </xf>
    <xf numFmtId="0" fontId="36" fillId="0" borderId="1" xfId="1" applyFont="1" applyBorder="1" applyAlignment="1">
      <alignment horizontal="center" vertical="center"/>
    </xf>
    <xf numFmtId="0" fontId="41" fillId="0" borderId="1" xfId="0" applyFont="1" applyBorder="1" applyAlignment="1">
      <alignment horizontal="center"/>
    </xf>
    <xf numFmtId="165" fontId="31" fillId="0" borderId="1" xfId="1" applyNumberFormat="1" applyFont="1" applyBorder="1" applyAlignment="1">
      <alignment horizontal="center" vertical="center"/>
    </xf>
    <xf numFmtId="0" fontId="43" fillId="5" borderId="1" xfId="11" applyFont="1" applyFill="1" applyBorder="1" applyAlignment="1">
      <alignment horizontal="left" vertical="center"/>
    </xf>
    <xf numFmtId="0" fontId="31" fillId="0" borderId="3" xfId="2" applyFont="1" applyBorder="1" applyAlignment="1">
      <alignment horizontal="center" vertical="center"/>
    </xf>
    <xf numFmtId="0" fontId="36" fillId="0" borderId="1" xfId="2" applyFont="1" applyBorder="1" applyAlignment="1">
      <alignment horizontal="left" vertical="center" indent="1"/>
    </xf>
    <xf numFmtId="0" fontId="44" fillId="5" borderId="0" xfId="11" applyFont="1" applyFill="1" applyAlignment="1" applyProtection="1">
      <alignment horizontal="left" vertical="center"/>
      <protection locked="0"/>
    </xf>
    <xf numFmtId="0" fontId="45" fillId="0" borderId="0" xfId="1" applyFont="1"/>
    <xf numFmtId="0" fontId="46" fillId="5" borderId="1" xfId="11" applyFont="1" applyFill="1" applyBorder="1" applyAlignment="1">
      <alignment horizontal="left" vertical="center"/>
    </xf>
    <xf numFmtId="0" fontId="48" fillId="6" borderId="3" xfId="1" applyFont="1" applyFill="1" applyBorder="1" applyAlignment="1">
      <alignment vertical="center"/>
    </xf>
    <xf numFmtId="0" fontId="49" fillId="6" borderId="1" xfId="2" applyFont="1" applyFill="1" applyBorder="1" applyAlignment="1">
      <alignment horizontal="left" vertical="center" indent="1"/>
    </xf>
    <xf numFmtId="2" fontId="36" fillId="6" borderId="1" xfId="1" applyNumberFormat="1" applyFont="1" applyFill="1" applyBorder="1" applyAlignment="1">
      <alignment horizontal="center" vertical="center"/>
    </xf>
    <xf numFmtId="0" fontId="50" fillId="6" borderId="1" xfId="3" applyFont="1" applyFill="1" applyBorder="1" applyAlignment="1">
      <alignment horizontal="center" vertical="top"/>
    </xf>
    <xf numFmtId="0" fontId="5" fillId="0" borderId="0" xfId="1" applyFont="1" applyAlignment="1">
      <alignment horizontal="left"/>
    </xf>
    <xf numFmtId="0" fontId="7" fillId="0" borderId="0" xfId="2"/>
    <xf numFmtId="0" fontId="1" fillId="0" borderId="6" xfId="13" applyBorder="1"/>
    <xf numFmtId="0" fontId="1" fillId="0" borderId="7" xfId="13" applyBorder="1"/>
    <xf numFmtId="0" fontId="1" fillId="0" borderId="8" xfId="13" applyBorder="1"/>
    <xf numFmtId="0" fontId="1" fillId="0" borderId="0" xfId="13"/>
    <xf numFmtId="0" fontId="1" fillId="0" borderId="9" xfId="13" applyBorder="1"/>
    <xf numFmtId="0" fontId="1" fillId="0" borderId="10" xfId="13" applyBorder="1"/>
    <xf numFmtId="0" fontId="51" fillId="0" borderId="9" xfId="13" applyFont="1" applyBorder="1"/>
    <xf numFmtId="0" fontId="51" fillId="0" borderId="0" xfId="13" applyFont="1"/>
    <xf numFmtId="0" fontId="52" fillId="0" borderId="0" xfId="13" applyFont="1"/>
    <xf numFmtId="0" fontId="52" fillId="0" borderId="10" xfId="13" applyFont="1" applyBorder="1"/>
    <xf numFmtId="0" fontId="53" fillId="0" borderId="0" xfId="13" applyFont="1"/>
    <xf numFmtId="0" fontId="53" fillId="0" borderId="10" xfId="13" applyFont="1" applyBorder="1"/>
    <xf numFmtId="0" fontId="54" fillId="0" borderId="9" xfId="13" applyFont="1" applyBorder="1"/>
    <xf numFmtId="0" fontId="55" fillId="7" borderId="9" xfId="13" applyFont="1" applyFill="1" applyBorder="1" applyAlignment="1">
      <alignment horizontal="right"/>
    </xf>
    <xf numFmtId="0" fontId="55" fillId="0" borderId="0" xfId="13" applyFont="1"/>
    <xf numFmtId="0" fontId="56" fillId="0" borderId="0" xfId="13" applyFont="1"/>
    <xf numFmtId="0" fontId="56" fillId="0" borderId="10" xfId="13" applyFont="1" applyBorder="1"/>
    <xf numFmtId="0" fontId="57" fillId="7" borderId="9" xfId="13" applyFont="1" applyFill="1" applyBorder="1" applyAlignment="1">
      <alignment horizontal="left"/>
    </xf>
    <xf numFmtId="0" fontId="59" fillId="0" borderId="0" xfId="13" applyFont="1"/>
    <xf numFmtId="0" fontId="60" fillId="0" borderId="0" xfId="13" applyFont="1"/>
    <xf numFmtId="0" fontId="57" fillId="0" borderId="0" xfId="13" applyFont="1" applyAlignment="1">
      <alignment horizontal="left"/>
    </xf>
    <xf numFmtId="0" fontId="61" fillId="0" borderId="0" xfId="13" applyFont="1"/>
    <xf numFmtId="0" fontId="61" fillId="0" borderId="10" xfId="13" applyFont="1" applyBorder="1"/>
    <xf numFmtId="0" fontId="60" fillId="7" borderId="9" xfId="13" applyFont="1" applyFill="1" applyBorder="1"/>
    <xf numFmtId="0" fontId="62" fillId="0" borderId="0" xfId="13" applyFont="1" applyAlignment="1">
      <alignment horizontal="left" indent="2"/>
    </xf>
    <xf numFmtId="0" fontId="63" fillId="0" borderId="0" xfId="13" applyFont="1" applyAlignment="1">
      <alignment horizontal="right"/>
    </xf>
    <xf numFmtId="0" fontId="62" fillId="0" borderId="0" xfId="13" applyFont="1" applyAlignment="1">
      <alignment horizontal="left"/>
    </xf>
    <xf numFmtId="0" fontId="64" fillId="7" borderId="9" xfId="13" applyFont="1" applyFill="1" applyBorder="1"/>
    <xf numFmtId="0" fontId="64" fillId="0" borderId="0" xfId="13" applyFont="1"/>
    <xf numFmtId="0" fontId="1" fillId="7" borderId="9" xfId="13" applyFill="1" applyBorder="1"/>
    <xf numFmtId="0" fontId="56" fillId="7" borderId="9" xfId="13" applyFont="1" applyFill="1" applyBorder="1" applyAlignment="1">
      <alignment horizontal="right"/>
    </xf>
    <xf numFmtId="0" fontId="65" fillId="0" borderId="0" xfId="13" applyFont="1" applyAlignment="1">
      <alignment horizontal="left"/>
    </xf>
    <xf numFmtId="0" fontId="2" fillId="0" borderId="0" xfId="13" applyFont="1"/>
    <xf numFmtId="0" fontId="2" fillId="0" borderId="10" xfId="13" applyFont="1" applyBorder="1"/>
    <xf numFmtId="0" fontId="56" fillId="7" borderId="9" xfId="13" applyFont="1" applyFill="1" applyBorder="1" applyAlignment="1">
      <alignment horizontal="right" vertical="top"/>
    </xf>
    <xf numFmtId="0" fontId="2" fillId="0" borderId="10" xfId="13" applyFont="1" applyBorder="1" applyAlignment="1">
      <alignment vertical="top"/>
    </xf>
    <xf numFmtId="0" fontId="2" fillId="0" borderId="0" xfId="13" applyFont="1" applyAlignment="1">
      <alignment vertical="top"/>
    </xf>
    <xf numFmtId="0" fontId="62" fillId="0" borderId="0" xfId="13" applyFont="1" applyAlignment="1">
      <alignment horizontal="left" vertical="top" wrapText="1" indent="2"/>
    </xf>
    <xf numFmtId="0" fontId="56" fillId="7" borderId="9" xfId="10" applyFont="1" applyFill="1" applyBorder="1" applyAlignment="1">
      <alignment horizontal="right" vertical="top"/>
    </xf>
    <xf numFmtId="0" fontId="2" fillId="0" borderId="10" xfId="10" applyFont="1" applyBorder="1" applyAlignment="1">
      <alignment vertical="top"/>
    </xf>
    <xf numFmtId="0" fontId="2" fillId="0" borderId="0" xfId="10" applyFont="1" applyAlignment="1">
      <alignment vertical="top"/>
    </xf>
    <xf numFmtId="0" fontId="24" fillId="7" borderId="9" xfId="10" applyFill="1" applyBorder="1"/>
    <xf numFmtId="0" fontId="24" fillId="0" borderId="10" xfId="10" applyBorder="1"/>
    <xf numFmtId="0" fontId="24" fillId="0" borderId="0" xfId="10"/>
    <xf numFmtId="0" fontId="67" fillId="0" borderId="0" xfId="14" applyFont="1" applyAlignment="1">
      <alignment horizontal="left" vertical="top" wrapText="1"/>
    </xf>
    <xf numFmtId="0" fontId="1" fillId="0" borderId="11" xfId="13" applyBorder="1"/>
    <xf numFmtId="0" fontId="1" fillId="0" borderId="12" xfId="13" applyBorder="1"/>
    <xf numFmtId="0" fontId="1" fillId="0" borderId="13" xfId="13" applyBorder="1"/>
    <xf numFmtId="0" fontId="42" fillId="6" borderId="3" xfId="12" applyFont="1" applyFill="1" applyBorder="1" applyAlignment="1" applyProtection="1">
      <alignment horizontal="center" vertical="center"/>
      <protection locked="0"/>
    </xf>
    <xf numFmtId="0" fontId="2" fillId="0" borderId="0" xfId="15" applyFont="1" applyAlignment="1">
      <alignment vertical="center"/>
    </xf>
    <xf numFmtId="0" fontId="71" fillId="0" borderId="9" xfId="16" applyFont="1" applyBorder="1"/>
    <xf numFmtId="0" fontId="1" fillId="0" borderId="0" xfId="16"/>
    <xf numFmtId="0" fontId="1" fillId="0" borderId="10" xfId="16" applyBorder="1"/>
    <xf numFmtId="0" fontId="56" fillId="7" borderId="9" xfId="16" applyFont="1" applyFill="1" applyBorder="1" applyAlignment="1">
      <alignment horizontal="right" vertical="top"/>
    </xf>
    <xf numFmtId="9" fontId="16" fillId="0" borderId="2" xfId="2" applyNumberFormat="1" applyFont="1" applyBorder="1" applyAlignment="1">
      <alignment horizontal="right"/>
    </xf>
    <xf numFmtId="9" fontId="16" fillId="0" borderId="3" xfId="2" applyNumberFormat="1" applyFont="1" applyBorder="1" applyAlignment="1">
      <alignment horizontal="right"/>
    </xf>
    <xf numFmtId="165" fontId="28" fillId="0" borderId="2" xfId="2" applyNumberFormat="1" applyFont="1" applyBorder="1" applyAlignment="1">
      <alignment horizontal="right"/>
    </xf>
    <xf numFmtId="165" fontId="28" fillId="0" borderId="3" xfId="2" applyNumberFormat="1" applyFont="1" applyBorder="1" applyAlignment="1">
      <alignment horizontal="right"/>
    </xf>
    <xf numFmtId="44" fontId="16" fillId="0" borderId="2" xfId="2" applyNumberFormat="1" applyFont="1" applyBorder="1" applyAlignment="1">
      <alignment horizontal="right"/>
    </xf>
    <xf numFmtId="44" fontId="16" fillId="0" borderId="3" xfId="2" applyNumberFormat="1" applyFont="1" applyBorder="1" applyAlignment="1">
      <alignment horizontal="right"/>
    </xf>
    <xf numFmtId="0" fontId="8" fillId="6" borderId="0" xfId="8" applyFont="1" applyFill="1" applyAlignment="1" applyProtection="1">
      <alignment horizontal="left" vertical="top" wrapText="1"/>
      <protection locked="0"/>
    </xf>
    <xf numFmtId="0" fontId="8" fillId="0" borderId="0" xfId="2" applyFont="1" applyAlignment="1" applyProtection="1">
      <alignment horizontal="left" vertical="top" wrapText="1" indent="4"/>
      <protection locked="0"/>
    </xf>
    <xf numFmtId="0" fontId="11" fillId="0" borderId="0" xfId="3" applyFont="1" applyFill="1" applyAlignment="1" applyProtection="1">
      <alignment horizontal="center" vertical="center"/>
      <protection locked="0"/>
    </xf>
    <xf numFmtId="164" fontId="16" fillId="4" borderId="2" xfId="2" applyNumberFormat="1" applyFont="1" applyFill="1" applyBorder="1" applyAlignment="1" applyProtection="1">
      <alignment horizontal="right"/>
      <protection locked="0"/>
    </xf>
    <xf numFmtId="164" fontId="16" fillId="4" borderId="3" xfId="2" applyNumberFormat="1" applyFont="1" applyFill="1" applyBorder="1" applyAlignment="1" applyProtection="1">
      <alignment horizontal="right"/>
      <protection locked="0"/>
    </xf>
    <xf numFmtId="2" fontId="16" fillId="0" borderId="2" xfId="2" applyNumberFormat="1" applyFont="1" applyBorder="1" applyAlignment="1">
      <alignment horizontal="right"/>
    </xf>
    <xf numFmtId="2" fontId="16" fillId="0" borderId="3" xfId="2" applyNumberFormat="1" applyFont="1" applyBorder="1" applyAlignment="1">
      <alignment horizontal="right"/>
    </xf>
    <xf numFmtId="165" fontId="16" fillId="0" borderId="2" xfId="2" applyNumberFormat="1" applyFont="1" applyBorder="1" applyAlignment="1">
      <alignment horizontal="right"/>
    </xf>
    <xf numFmtId="165" fontId="16" fillId="0" borderId="3" xfId="2" applyNumberFormat="1" applyFont="1" applyBorder="1" applyAlignment="1">
      <alignment horizontal="right"/>
    </xf>
    <xf numFmtId="0" fontId="65" fillId="0" borderId="0" xfId="16" applyFont="1" applyAlignment="1">
      <alignment horizontal="left" vertical="top" wrapText="1"/>
    </xf>
    <xf numFmtId="0" fontId="65" fillId="0" borderId="0" xfId="13" applyFont="1" applyAlignment="1">
      <alignment horizontal="left" vertical="top" wrapText="1"/>
    </xf>
    <xf numFmtId="0" fontId="62" fillId="0" borderId="0" xfId="13" applyFont="1" applyAlignment="1">
      <alignment horizontal="left" vertical="top" wrapText="1" indent="2"/>
    </xf>
    <xf numFmtId="0" fontId="67" fillId="0" borderId="0" xfId="14" applyFont="1" applyAlignment="1">
      <alignment horizontal="left" vertical="top" wrapText="1"/>
    </xf>
    <xf numFmtId="0" fontId="62" fillId="0" borderId="0" xfId="13" quotePrefix="1" applyFont="1" applyAlignment="1">
      <alignment horizontal="left" vertical="top" wrapText="1" indent="4"/>
    </xf>
    <xf numFmtId="0" fontId="62" fillId="0" borderId="0" xfId="13" applyFont="1" applyAlignment="1">
      <alignment horizontal="left" vertical="top" wrapText="1" indent="4"/>
    </xf>
    <xf numFmtId="0" fontId="62" fillId="0" borderId="0" xfId="13" applyFont="1" applyAlignment="1">
      <alignment horizontal="left" vertical="top" wrapText="1" indent="3"/>
    </xf>
  </cellXfs>
  <cellStyles count="17">
    <cellStyle name="Гиперссылка 2 2 2" xfId="3" xr:uid="{60A0F9DD-A08A-45A8-9E2D-7A20160470C2}"/>
    <cellStyle name="Гиперссылка 3" xfId="6" xr:uid="{5F5CC0FA-19A8-4D20-B74A-0795A1C4C41D}"/>
    <cellStyle name="Обычный" xfId="0" builtinId="0"/>
    <cellStyle name="Обычный 11 2" xfId="16" xr:uid="{C6A55BA1-54C4-466E-9898-17D4D8AB99F4}"/>
    <cellStyle name="Обычный 2 2 2 2 2" xfId="4" xr:uid="{72E6F5D8-0F7F-4A2B-AABE-4EC191B0C9F1}"/>
    <cellStyle name="Обычный 2 2 2 3" xfId="1" xr:uid="{025AAD12-9629-4A56-8F8C-9429A1FF554C}"/>
    <cellStyle name="Обычный 2 2 2 4" xfId="7" xr:uid="{07E614EC-C465-4930-A2A7-0D71E532E1DA}"/>
    <cellStyle name="Обычный 2 2 2 5" xfId="10" xr:uid="{51134891-2B17-43AA-98DC-4423DE0071D4}"/>
    <cellStyle name="Обычный 2 2 3" xfId="2" xr:uid="{1E69FB18-80A4-43EE-A9F4-90D747A66B30}"/>
    <cellStyle name="Обычный 2 4" xfId="5" xr:uid="{54E1D34D-9050-4662-9E0A-9492F5BFE97C}"/>
    <cellStyle name="Обычный 3 2 2 2" xfId="13" xr:uid="{EF40EDA2-2957-436A-B4AF-D991749D6D80}"/>
    <cellStyle name="Обычный 3 2 3" xfId="15" xr:uid="{D5D4FA3E-43E0-4DCF-B1C9-C43CBC7B63C9}"/>
    <cellStyle name="Обычный 3 3" xfId="14" xr:uid="{9B19375A-48BF-46CF-A364-A5E88ED51C0E}"/>
    <cellStyle name="Обычный 5 2" xfId="11" xr:uid="{2B7B0FA1-83A9-41E4-87C9-4AA20E5F2E1E}"/>
    <cellStyle name="Обычный 5 2 3" xfId="12" xr:uid="{B2AB2FD5-927B-4EE7-A888-684746FA2D73}"/>
    <cellStyle name="Обычный_Лист1 2" xfId="8" xr:uid="{48E9E4B6-E029-46EA-887E-82C778A0D45D}"/>
    <cellStyle name="Обычный_Лист1 3" xfId="9" xr:uid="{A339E6E0-CB4F-48F5-AC92-128273A4C607}"/>
  </cellStyles>
  <dxfs count="19">
    <dxf>
      <font>
        <b/>
        <i val="0"/>
        <color rgb="FFFF0000"/>
      </font>
    </dxf>
    <dxf>
      <font>
        <b/>
        <i val="0"/>
        <strike val="0"/>
        <color rgb="FF006600"/>
      </font>
    </dxf>
    <dxf>
      <font>
        <b/>
        <i val="0"/>
        <color rgb="FFFF9900"/>
      </font>
    </dxf>
    <dxf>
      <font>
        <b/>
        <i val="0"/>
        <color rgb="FFFF0000"/>
      </font>
    </dxf>
    <dxf>
      <font>
        <color theme="0" tint="-0.499984740745262"/>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calcChain" Target="calcChain.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9"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twoCellAnchor editAs="oneCell">
    <xdr:from>
      <xdr:col>12</xdr:col>
      <xdr:colOff>239561</xdr:colOff>
      <xdr:row>0</xdr:row>
      <xdr:rowOff>217716</xdr:rowOff>
    </xdr:from>
    <xdr:to>
      <xdr:col>13</xdr:col>
      <xdr:colOff>392467</xdr:colOff>
      <xdr:row>4</xdr:row>
      <xdr:rowOff>130629</xdr:rowOff>
    </xdr:to>
    <xdr:pic>
      <xdr:nvPicPr>
        <xdr:cNvPr id="2" name="Рисунок 1">
          <a:extLst>
            <a:ext uri="{FF2B5EF4-FFF2-40B4-BE49-F238E27FC236}">
              <a16:creationId xmlns:a16="http://schemas.microsoft.com/office/drawing/2014/main" id="{624D6C1A-FED1-40B5-9DAE-0C8253F20D51}"/>
            </a:ext>
          </a:extLst>
        </xdr:cNvPr>
        <xdr:cNvPicPr>
          <a:picLocks noChangeAspect="1"/>
        </xdr:cNvPicPr>
      </xdr:nvPicPr>
      <xdr:blipFill>
        <a:blip xmlns:r="http://schemas.openxmlformats.org/officeDocument/2006/relationships" r:embed="rId1"/>
        <a:stretch>
          <a:fillRect/>
        </a:stretch>
      </xdr:blipFill>
      <xdr:spPr>
        <a:xfrm>
          <a:off x="10385047" y="217716"/>
          <a:ext cx="1110862" cy="1099456"/>
        </a:xfrm>
        <a:prstGeom prst="rect">
          <a:avLst/>
        </a:prstGeom>
      </xdr:spPr>
    </xdr:pic>
    <xdr:clientData/>
  </xdr:twoCellAnchor>
  <xdr:twoCellAnchor>
    <xdr:from>
      <xdr:col>2</xdr:col>
      <xdr:colOff>81643</xdr:colOff>
      <xdr:row>1</xdr:row>
      <xdr:rowOff>185056</xdr:rowOff>
    </xdr:from>
    <xdr:to>
      <xdr:col>2</xdr:col>
      <xdr:colOff>1764881</xdr:colOff>
      <xdr:row>3</xdr:row>
      <xdr:rowOff>5442</xdr:rowOff>
    </xdr:to>
    <xdr:pic>
      <xdr:nvPicPr>
        <xdr:cNvPr id="3" name="Рисунок 2">
          <a:extLst>
            <a:ext uri="{FF2B5EF4-FFF2-40B4-BE49-F238E27FC236}">
              <a16:creationId xmlns:a16="http://schemas.microsoft.com/office/drawing/2014/main" id="{36171938-4A66-4A38-B0F2-D710AF64129B}"/>
            </a:ext>
          </a:extLst>
        </xdr:cNvPr>
        <xdr:cNvPicPr>
          <a:picLocks noChangeAspect="1" noChangeArrowheads="1"/>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colorTemperature colorTemp="5300"/>
                  </a14:imgEffect>
                  <a14:imgEffect>
                    <a14:saturation sat="66000"/>
                  </a14:imgEffect>
                  <a14:imgEffect>
                    <a14:brightnessContrast bright="-20000" contrast="20000"/>
                  </a14:imgEffect>
                </a14:imgLayer>
              </a14:imgProps>
            </a:ext>
            <a:ext uri="{28A0092B-C50C-407E-A947-70E740481C1C}">
              <a14:useLocalDpi xmlns:a14="http://schemas.microsoft.com/office/drawing/2010/main" val="0"/>
            </a:ext>
          </a:extLst>
        </a:blip>
        <a:srcRect/>
        <a:stretch>
          <a:fillRect/>
        </a:stretch>
      </xdr:blipFill>
      <xdr:spPr bwMode="auto">
        <a:xfrm>
          <a:off x="419100" y="446313"/>
          <a:ext cx="1683238" cy="549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0</xdr:row>
      <xdr:rowOff>22151</xdr:rowOff>
    </xdr:from>
    <xdr:to>
      <xdr:col>15</xdr:col>
      <xdr:colOff>657225</xdr:colOff>
      <xdr:row>8</xdr:row>
      <xdr:rowOff>121832</xdr:rowOff>
    </xdr:to>
    <xdr:sp macro="" textlink="">
      <xdr:nvSpPr>
        <xdr:cNvPr id="2" name="TextBox 1">
          <a:extLst>
            <a:ext uri="{FF2B5EF4-FFF2-40B4-BE49-F238E27FC236}">
              <a16:creationId xmlns:a16="http://schemas.microsoft.com/office/drawing/2014/main" id="{225E3C76-8704-4E16-8969-EE047C812C3B}"/>
            </a:ext>
          </a:extLst>
        </xdr:cNvPr>
        <xdr:cNvSpPr txBox="1"/>
      </xdr:nvSpPr>
      <xdr:spPr>
        <a:xfrm>
          <a:off x="253093" y="22151"/>
          <a:ext cx="9542689" cy="1542038"/>
        </a:xfrm>
        <a:prstGeom prst="rect">
          <a:avLst/>
        </a:prstGeom>
        <a:solidFill>
          <a:srgbClr val="02392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lang="ru-RU" sz="2000" baseline="0">
              <a:solidFill>
                <a:schemeClr val="bg1"/>
              </a:solidFill>
              <a:latin typeface="Arial" panose="020B0604020202020204" pitchFamily="34" charset="0"/>
              <a:cs typeface="Arial" panose="020B0604020202020204" pitchFamily="34" charset="0"/>
            </a:rPr>
            <a:t>Растения для профессионалов</a:t>
          </a:r>
        </a:p>
        <a:p>
          <a:pPr algn="l"/>
          <a:r>
            <a:rPr lang="ru-RU" sz="1000">
              <a:solidFill>
                <a:schemeClr val="bg1"/>
              </a:solidFill>
              <a:latin typeface="Arial" panose="020B0604020202020204" pitchFamily="34" charset="0"/>
              <a:cs typeface="Arial" panose="020B0604020202020204" pitchFamily="34" charset="0"/>
            </a:rPr>
            <a:t>Россия, Владимирская область, Киржачский район, пос. Знаменское</a:t>
          </a:r>
          <a:br>
            <a:rPr lang="ru-RU" sz="1000">
              <a:solidFill>
                <a:schemeClr val="bg1"/>
              </a:solidFill>
              <a:latin typeface="Arial" panose="020B0604020202020204" pitchFamily="34" charset="0"/>
              <a:cs typeface="Arial" panose="020B0604020202020204" pitchFamily="34" charset="0"/>
            </a:rPr>
          </a:br>
          <a:r>
            <a:rPr lang="ru-RU" sz="1000">
              <a:solidFill>
                <a:schemeClr val="bg1"/>
              </a:solidFill>
              <a:latin typeface="Arial" panose="020B0604020202020204" pitchFamily="34" charset="0"/>
              <a:cs typeface="Arial" panose="020B0604020202020204" pitchFamily="34" charset="0"/>
            </a:rPr>
            <a:t>Тел.: +7 (929) 992-71-13</a:t>
          </a:r>
          <a:br>
            <a:rPr lang="ru-RU" sz="1000">
              <a:solidFill>
                <a:schemeClr val="bg1"/>
              </a:solidFill>
              <a:latin typeface="Arial" panose="020B0604020202020204" pitchFamily="34" charset="0"/>
              <a:cs typeface="Arial" panose="020B0604020202020204" pitchFamily="34" charset="0"/>
            </a:rPr>
          </a:br>
          <a:r>
            <a:rPr lang="en-US" sz="1000">
              <a:solidFill>
                <a:schemeClr val="bg1"/>
              </a:solidFill>
              <a:latin typeface="Arial" panose="020B0604020202020204" pitchFamily="34" charset="0"/>
              <a:cs typeface="Arial" panose="020B0604020202020204" pitchFamily="34" charset="0"/>
            </a:rPr>
            <a:t>E-mail: zakaz@plantmarket.ru</a:t>
          </a:r>
          <a:br>
            <a:rPr lang="ru-RU" sz="1000">
              <a:solidFill>
                <a:schemeClr val="bg1"/>
              </a:solidFill>
              <a:latin typeface="Arial" panose="020B0604020202020204" pitchFamily="34" charset="0"/>
              <a:cs typeface="Arial" panose="020B0604020202020204" pitchFamily="34" charset="0"/>
            </a:rPr>
          </a:br>
          <a:r>
            <a:rPr lang="ru-RU" sz="1000">
              <a:solidFill>
                <a:schemeClr val="bg1"/>
              </a:solidFill>
              <a:latin typeface="Arial" panose="020B0604020202020204" pitchFamily="34" charset="0"/>
              <a:cs typeface="Arial" panose="020B0604020202020204" pitchFamily="34" charset="0"/>
            </a:rPr>
            <a:t>Сайт: </a:t>
          </a:r>
          <a:r>
            <a:rPr lang="en-US" sz="1000">
              <a:solidFill>
                <a:schemeClr val="bg1"/>
              </a:solidFill>
              <a:latin typeface="Arial" panose="020B0604020202020204" pitchFamily="34" charset="0"/>
              <a:cs typeface="Arial" panose="020B0604020202020204" pitchFamily="34" charset="0"/>
            </a:rPr>
            <a:t>www.plantmarket.ru</a:t>
          </a:r>
          <a:endParaRPr lang="ru-RU" sz="1000">
            <a:solidFill>
              <a:schemeClr val="bg1"/>
            </a:solidFill>
            <a:latin typeface="Arial" panose="020B0604020202020204" pitchFamily="34" charset="0"/>
            <a:cs typeface="Arial" panose="020B0604020202020204" pitchFamily="34" charset="0"/>
          </a:endParaRPr>
        </a:p>
      </xdr:txBody>
    </xdr:sp>
    <xdr:clientData/>
  </xdr:twoCellAnchor>
  <xdr:twoCellAnchor editAs="oneCell">
    <xdr:from>
      <xdr:col>1</xdr:col>
      <xdr:colOff>30125</xdr:colOff>
      <xdr:row>10</xdr:row>
      <xdr:rowOff>12847</xdr:rowOff>
    </xdr:from>
    <xdr:to>
      <xdr:col>12</xdr:col>
      <xdr:colOff>593084</xdr:colOff>
      <xdr:row>11</xdr:row>
      <xdr:rowOff>248597</xdr:rowOff>
    </xdr:to>
    <xdr:pic>
      <xdr:nvPicPr>
        <xdr:cNvPr id="3" name="Рисунок 2">
          <a:extLst>
            <a:ext uri="{FF2B5EF4-FFF2-40B4-BE49-F238E27FC236}">
              <a16:creationId xmlns:a16="http://schemas.microsoft.com/office/drawing/2014/main" id="{03DC7144-505E-4939-91D9-77794327D04F}"/>
            </a:ext>
          </a:extLst>
        </xdr:cNvPr>
        <xdr:cNvPicPr>
          <a:picLocks noChangeAspect="1"/>
        </xdr:cNvPicPr>
      </xdr:nvPicPr>
      <xdr:blipFill>
        <a:blip xmlns:r="http://schemas.openxmlformats.org/officeDocument/2006/relationships" r:embed="rId1"/>
        <a:stretch>
          <a:fillRect/>
        </a:stretch>
      </xdr:blipFill>
      <xdr:spPr>
        <a:xfrm>
          <a:off x="264168" y="1760004"/>
          <a:ext cx="7508045" cy="442579"/>
        </a:xfrm>
        <a:prstGeom prst="rect">
          <a:avLst/>
        </a:prstGeom>
      </xdr:spPr>
    </xdr:pic>
    <xdr:clientData/>
  </xdr:twoCellAnchor>
  <xdr:twoCellAnchor editAs="oneCell">
    <xdr:from>
      <xdr:col>1</xdr:col>
      <xdr:colOff>19050</xdr:colOff>
      <xdr:row>56</xdr:row>
      <xdr:rowOff>0</xdr:rowOff>
    </xdr:from>
    <xdr:to>
      <xdr:col>5</xdr:col>
      <xdr:colOff>171781</xdr:colOff>
      <xdr:row>58</xdr:row>
      <xdr:rowOff>123894</xdr:rowOff>
    </xdr:to>
    <xdr:pic>
      <xdr:nvPicPr>
        <xdr:cNvPr id="4" name="Рисунок 3">
          <a:extLst>
            <a:ext uri="{FF2B5EF4-FFF2-40B4-BE49-F238E27FC236}">
              <a16:creationId xmlns:a16="http://schemas.microsoft.com/office/drawing/2014/main" id="{FAF06A2B-9F5B-47DC-AFCA-D23C0658AF9A}"/>
            </a:ext>
          </a:extLst>
        </xdr:cNvPr>
        <xdr:cNvPicPr>
          <a:picLocks noChangeAspect="1"/>
        </xdr:cNvPicPr>
      </xdr:nvPicPr>
      <xdr:blipFill>
        <a:blip xmlns:r="http://schemas.openxmlformats.org/officeDocument/2006/relationships" r:embed="rId2"/>
        <a:stretch>
          <a:fillRect/>
        </a:stretch>
      </xdr:blipFill>
      <xdr:spPr>
        <a:xfrm>
          <a:off x="253093" y="14842671"/>
          <a:ext cx="2525817" cy="494009"/>
        </a:xfrm>
        <a:prstGeom prst="rect">
          <a:avLst/>
        </a:prstGeom>
      </xdr:spPr>
    </xdr:pic>
    <xdr:clientData/>
  </xdr:twoCellAnchor>
  <xdr:twoCellAnchor editAs="oneCell">
    <xdr:from>
      <xdr:col>1</xdr:col>
      <xdr:colOff>19050</xdr:colOff>
      <xdr:row>68</xdr:row>
      <xdr:rowOff>0</xdr:rowOff>
    </xdr:from>
    <xdr:to>
      <xdr:col>6</xdr:col>
      <xdr:colOff>152813</xdr:colOff>
      <xdr:row>70</xdr:row>
      <xdr:rowOff>104843</xdr:rowOff>
    </xdr:to>
    <xdr:pic>
      <xdr:nvPicPr>
        <xdr:cNvPr id="5" name="Рисунок 4">
          <a:extLst>
            <a:ext uri="{FF2B5EF4-FFF2-40B4-BE49-F238E27FC236}">
              <a16:creationId xmlns:a16="http://schemas.microsoft.com/office/drawing/2014/main" id="{D3DF2C98-3A19-483F-B596-20484F3A19B2}"/>
            </a:ext>
          </a:extLst>
        </xdr:cNvPr>
        <xdr:cNvPicPr>
          <a:picLocks noChangeAspect="1"/>
        </xdr:cNvPicPr>
      </xdr:nvPicPr>
      <xdr:blipFill>
        <a:blip xmlns:r="http://schemas.openxmlformats.org/officeDocument/2006/relationships" r:embed="rId3"/>
        <a:stretch>
          <a:fillRect/>
        </a:stretch>
      </xdr:blipFill>
      <xdr:spPr>
        <a:xfrm>
          <a:off x="253093" y="17721943"/>
          <a:ext cx="3159991" cy="474957"/>
        </a:xfrm>
        <a:prstGeom prst="rect">
          <a:avLst/>
        </a:prstGeom>
      </xdr:spPr>
    </xdr:pic>
    <xdr:clientData/>
  </xdr:twoCellAnchor>
  <xdr:twoCellAnchor editAs="oneCell">
    <xdr:from>
      <xdr:col>1</xdr:col>
      <xdr:colOff>19050</xdr:colOff>
      <xdr:row>22</xdr:row>
      <xdr:rowOff>44302</xdr:rowOff>
    </xdr:from>
    <xdr:to>
      <xdr:col>13</xdr:col>
      <xdr:colOff>153409</xdr:colOff>
      <xdr:row>25</xdr:row>
      <xdr:rowOff>8491</xdr:rowOff>
    </xdr:to>
    <xdr:pic>
      <xdr:nvPicPr>
        <xdr:cNvPr id="6" name="Рисунок 5">
          <a:extLst>
            <a:ext uri="{FF2B5EF4-FFF2-40B4-BE49-F238E27FC236}">
              <a16:creationId xmlns:a16="http://schemas.microsoft.com/office/drawing/2014/main" id="{12CD71A7-D8AE-4549-9854-F7DE4BA36152}"/>
            </a:ext>
          </a:extLst>
        </xdr:cNvPr>
        <xdr:cNvPicPr>
          <a:picLocks noChangeAspect="1"/>
        </xdr:cNvPicPr>
      </xdr:nvPicPr>
      <xdr:blipFill>
        <a:blip xmlns:r="http://schemas.openxmlformats.org/officeDocument/2006/relationships" r:embed="rId4"/>
        <a:stretch>
          <a:fillRect/>
        </a:stretch>
      </xdr:blipFill>
      <xdr:spPr>
        <a:xfrm>
          <a:off x="253093" y="4159102"/>
          <a:ext cx="7732587" cy="519360"/>
        </a:xfrm>
        <a:prstGeom prst="rect">
          <a:avLst/>
        </a:prstGeom>
      </xdr:spPr>
    </xdr:pic>
    <xdr:clientData/>
  </xdr:twoCellAnchor>
  <xdr:twoCellAnchor editAs="oneCell">
    <xdr:from>
      <xdr:col>1</xdr:col>
      <xdr:colOff>19050</xdr:colOff>
      <xdr:row>38</xdr:row>
      <xdr:rowOff>11076</xdr:rowOff>
    </xdr:from>
    <xdr:to>
      <xdr:col>11</xdr:col>
      <xdr:colOff>458081</xdr:colOff>
      <xdr:row>40</xdr:row>
      <xdr:rowOff>163550</xdr:rowOff>
    </xdr:to>
    <xdr:pic>
      <xdr:nvPicPr>
        <xdr:cNvPr id="7" name="Рисунок 6">
          <a:extLst>
            <a:ext uri="{FF2B5EF4-FFF2-40B4-BE49-F238E27FC236}">
              <a16:creationId xmlns:a16="http://schemas.microsoft.com/office/drawing/2014/main" id="{ABCF30BA-9922-4039-9AE7-29D07D03BDB3}"/>
            </a:ext>
          </a:extLst>
        </xdr:cNvPr>
        <xdr:cNvPicPr>
          <a:picLocks noChangeAspect="1"/>
        </xdr:cNvPicPr>
      </xdr:nvPicPr>
      <xdr:blipFill>
        <a:blip xmlns:r="http://schemas.openxmlformats.org/officeDocument/2006/relationships" r:embed="rId5"/>
        <a:stretch>
          <a:fillRect/>
        </a:stretch>
      </xdr:blipFill>
      <xdr:spPr>
        <a:xfrm>
          <a:off x="253093" y="8833947"/>
          <a:ext cx="6730974" cy="522589"/>
        </a:xfrm>
        <a:prstGeom prst="rect">
          <a:avLst/>
        </a:prstGeom>
      </xdr:spPr>
    </xdr:pic>
    <xdr:clientData/>
  </xdr:twoCellAnchor>
  <xdr:twoCellAnchor editAs="oneCell">
    <xdr:from>
      <xdr:col>1</xdr:col>
      <xdr:colOff>19050</xdr:colOff>
      <xdr:row>86</xdr:row>
      <xdr:rowOff>0</xdr:rowOff>
    </xdr:from>
    <xdr:to>
      <xdr:col>9</xdr:col>
      <xdr:colOff>172121</xdr:colOff>
      <xdr:row>88</xdr:row>
      <xdr:rowOff>104843</xdr:rowOff>
    </xdr:to>
    <xdr:pic>
      <xdr:nvPicPr>
        <xdr:cNvPr id="8" name="Рисунок 7">
          <a:extLst>
            <a:ext uri="{FF2B5EF4-FFF2-40B4-BE49-F238E27FC236}">
              <a16:creationId xmlns:a16="http://schemas.microsoft.com/office/drawing/2014/main" id="{93117E27-BB5E-4E78-8852-D0E6483E7A0B}"/>
            </a:ext>
          </a:extLst>
        </xdr:cNvPr>
        <xdr:cNvPicPr>
          <a:picLocks noChangeAspect="1"/>
        </xdr:cNvPicPr>
      </xdr:nvPicPr>
      <xdr:blipFill>
        <a:blip xmlns:r="http://schemas.openxmlformats.org/officeDocument/2006/relationships" r:embed="rId6"/>
        <a:stretch>
          <a:fillRect/>
        </a:stretch>
      </xdr:blipFill>
      <xdr:spPr>
        <a:xfrm>
          <a:off x="253093" y="23371629"/>
          <a:ext cx="5138728" cy="474957"/>
        </a:xfrm>
        <a:prstGeom prst="rect">
          <a:avLst/>
        </a:prstGeom>
      </xdr:spPr>
    </xdr:pic>
    <xdr:clientData/>
  </xdr:twoCellAnchor>
  <xdr:twoCellAnchor editAs="oneCell">
    <xdr:from>
      <xdr:col>1</xdr:col>
      <xdr:colOff>38100</xdr:colOff>
      <xdr:row>93</xdr:row>
      <xdr:rowOff>161925</xdr:rowOff>
    </xdr:from>
    <xdr:to>
      <xdr:col>15</xdr:col>
      <xdr:colOff>647700</xdr:colOff>
      <xdr:row>109</xdr:row>
      <xdr:rowOff>95251</xdr:rowOff>
    </xdr:to>
    <xdr:pic>
      <xdr:nvPicPr>
        <xdr:cNvPr id="9" name="Рисунок 8">
          <a:extLst>
            <a:ext uri="{FF2B5EF4-FFF2-40B4-BE49-F238E27FC236}">
              <a16:creationId xmlns:a16="http://schemas.microsoft.com/office/drawing/2014/main" id="{B8E00BFF-166C-4CE8-B58D-C83EF6C7140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2143" y="24464282"/>
          <a:ext cx="9514114" cy="2894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114299</xdr:colOff>
      <xdr:row>0</xdr:row>
      <xdr:rowOff>50726</xdr:rowOff>
    </xdr:from>
    <xdr:to>
      <xdr:col>7</xdr:col>
      <xdr:colOff>5774</xdr:colOff>
      <xdr:row>4</xdr:row>
      <xdr:rowOff>162512</xdr:rowOff>
    </xdr:to>
    <xdr:pic>
      <xdr:nvPicPr>
        <xdr:cNvPr id="10" name="Рисунок 9">
          <a:extLst>
            <a:ext uri="{FF2B5EF4-FFF2-40B4-BE49-F238E27FC236}">
              <a16:creationId xmlns:a16="http://schemas.microsoft.com/office/drawing/2014/main" id="{81DA5F4C-7875-463B-8697-CE52A4047B28}"/>
            </a:ext>
          </a:extLst>
        </xdr:cNvPr>
        <xdr:cNvPicPr>
          <a:picLocks noChangeAspect="1"/>
        </xdr:cNvPicPr>
      </xdr:nvPicPr>
      <xdr:blipFill rotWithShape="1">
        <a:blip xmlns:r="http://schemas.openxmlformats.org/officeDocument/2006/relationships" r:embed="rId8">
          <a:extLst>
            <a:ext uri="{BEBA8EAE-BF5A-486C-A8C5-ECC9F3942E4B}">
              <a14:imgProps xmlns:a14="http://schemas.microsoft.com/office/drawing/2010/main">
                <a14:imgLayer r:embed="rId9">
                  <a14:imgEffect>
                    <a14:backgroundRemoval t="0" b="100000" l="0" r="100000">
                      <a14:foregroundMark x1="4782" y1="62343" x2="4782" y2="62343"/>
                      <a14:foregroundMark x1="13802" y1="69797" x2="13802" y2="69797"/>
                      <a14:foregroundMark x1="20470" y1="70378" x2="20470" y2="70378"/>
                      <a14:foregroundMark x1="28199" y1="72410" x2="28199" y2="72410"/>
                      <a14:foregroundMark x1="44094" y1="68151" x2="44094" y2="68151"/>
                      <a14:foregroundMark x1="62212" y1="70378" x2="62212" y2="70378"/>
                      <a14:foregroundMark x1="72370" y1="71442" x2="72370" y2="71442"/>
                      <a14:foregroundMark x1="76712" y1="63311" x2="76712" y2="63311"/>
                      <a14:foregroundMark x1="81132" y1="75992" x2="81132" y2="75992"/>
                      <a14:foregroundMark x1="86431" y1="73959" x2="86431" y2="73959"/>
                      <a14:foregroundMark x1="96071" y1="73959" x2="96071" y2="73959"/>
                      <a14:foregroundMark x1="74800" y1="23621" x2="74800" y2="23621"/>
                      <a14:foregroundMark x1="71336" y1="53824" x2="71336" y2="53824"/>
                      <a14:foregroundMark x1="72189" y1="48693" x2="72189" y2="48693"/>
                      <a14:foregroundMark x1="81313" y1="58374" x2="81313" y2="58374"/>
                      <a14:foregroundMark x1="70716" y1="58374" x2="70716" y2="58374"/>
                      <a14:foregroundMark x1="21427" y1="79477" x2="21427" y2="79477"/>
                      <a14:foregroundMark x1="64048" y1="79864" x2="64048" y2="79864"/>
                      <a14:backgroundMark x1="20057" y1="90223" x2="20057" y2="90223"/>
                      <a14:backgroundMark x1="62910" y1="89642" x2="62910" y2="89642"/>
                      <a14:backgroundMark x1="88524" y1="78896" x2="88524" y2="78896"/>
                      <a14:backgroundMark x1="32463" y1="23621" x2="32463" y2="23621"/>
                      <a14:backgroundMark x1="39571" y1="25944" x2="39571" y2="25944"/>
                      <a14:backgroundMark x1="37477" y1="48015" x2="38692" y2="46079"/>
                      <a14:backgroundMark x1="39752" y1="44143" x2="40967" y2="44143"/>
                      <a14:backgroundMark x1="42776" y1="43756" x2="43293" y2="44724"/>
                      <a14:backgroundMark x1="37219" y1="49661" x2="36960" y2="51597"/>
                      <a14:backgroundMark x1="30551" y1="39206" x2="31507" y2="43078"/>
                      <a14:backgroundMark x1="32024" y1="44434" x2="32799" y2="45111"/>
                      <a14:backgroundMark x1="33497" y1="45111" x2="34195" y2="43756"/>
                      <a14:backgroundMark x1="41561" y1="16457" x2="40786" y2="20039"/>
                      <a14:backgroundMark x1="39752" y1="32043" x2="40010" y2="35624"/>
                    </a14:backgroundRemoval>
                  </a14:imgEffect>
                </a14:imgLayer>
              </a14:imgProps>
            </a:ext>
          </a:extLst>
        </a:blip>
        <a:srcRect b="650"/>
        <a:stretch/>
      </xdr:blipFill>
      <xdr:spPr>
        <a:xfrm>
          <a:off x="348342" y="50726"/>
          <a:ext cx="3570846" cy="8574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E:\Buyer\Product\&#1055;&#1088;&#1077;&#1076;&#1083;&#1086;&#1078;&#1077;&#1085;&#1080;&#1103;%20PlantMarket%20(&#1088;&#1072;&#1073;&#1086;&#1095;&#1080;&#1077;%20&#1092;&#1072;&#1081;&#1083;&#1099;)\26.09.01%20&#1061;&#1086;&#1089;&#1090;&#1099;%20&#1089;%20&#1054;&#1050;&#1057;%20(&#1045;&#1074;&#1088;&#1086;&#1087;&#1072;)\&#1050;&#1086;&#1085;&#1082;&#1091;&#1088;&#1077;&#1085;&#1090;&#1099;%20&#1089;&#1074;&#1086;&#1076;&#1085;&#1099;&#1081;.xlsx" TargetMode="External"/><Relationship Id="rId1" Type="http://schemas.openxmlformats.org/officeDocument/2006/relationships/externalLinkPath" Target="file:///E:\Buyer\Product\&#1055;&#1088;&#1077;&#1076;&#1083;&#1086;&#1078;&#1077;&#1085;&#1080;&#1103;%20PlantMarket%20(&#1088;&#1072;&#1073;&#1086;&#1095;&#1080;&#1077;%20&#1092;&#1072;&#1081;&#1083;&#1099;)\26.09.01%20&#1061;&#1086;&#1089;&#1090;&#1099;%20&#1089;%20&#1054;&#1050;&#1057;%20(&#1045;&#1074;&#1088;&#1086;&#1087;&#1072;)\&#1050;&#1086;&#1085;&#1082;&#1091;&#1088;&#1077;&#1085;&#1090;&#1099;%20&#1089;&#1074;&#1086;&#1076;&#1085;&#1099;&#108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1088;&#1072;&#1073;&#1086;&#1090;&#1072;_&#1087;&#1083;&#1072;&#1085;&#1090;&#1084;&#1072;&#1088;&#1082;&#1077;&#1090;\&#1046;&#1072;&#1085;&#1085;&#1077;&#1090;\2021\&#1089;&#1077;&#1085;&#1090;&#1103;&#1073;&#1088;&#1100;\909\&#1050;&#1086;&#1087;&#1080;&#1103;%20paeonia_aut_2021%20(2).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Chuzhinova/Downloads/&#1093;&#1086;&#1089;&#1090;&#1099;%202022%20&#1079;&#1072;&#1075;&#1086;&#1090;&#1086;&#1074;&#1082;&#1072;_1_%20(1).xlsm" TargetMode="External"/><Relationship Id="rId1" Type="http://schemas.openxmlformats.org/officeDocument/2006/relationships/externalLinkPath" Target="/Users/DChuzhinova/Downloads/&#1093;&#1086;&#1089;&#1090;&#1099;%202022%20&#1079;&#1072;&#1075;&#1086;&#1090;&#1086;&#1074;&#1082;&#1072;_1_%20(1).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Users/DChuzhinova/Documents/&#1055;&#1088;&#1072;&#1081;&#1089;-&#1083;&#1080;&#1089;&#1090;&#1099;/&#1050;&#1072;&#1089;&#1089;&#1077;&#1090;&#1099;/&#1056;&#1072;&#1073;&#1086;&#1095;&#1080;&#1077;%20&#1087;&#1088;&#1072;&#1081;&#1089;&#1099;/&#1050;&#1072;&#1089;&#1089;&#1077;&#1090;&#1099;%202021-2022%20&#1088;&#1072;&#1073;&#1086;&#1095;&#1080;&#1081;%20(&#1080;&#1090;&#1086;&#1075;).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Chuzhinova/Downloads/Renault%20(2).xlsx" TargetMode="External"/><Relationship Id="rId1" Type="http://schemas.openxmlformats.org/officeDocument/2006/relationships/externalLinkPath" Target="/Users/DChuzhinova/Downloads/Renault%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d.docs.live.net/Users/DChuzhinova/Downloads/Renault%2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d.docs.live.net/Users/treme/Desktop/&#1089;&#1077;&#1085;&#1090;&#1103;&#1073;&#1088;&#1100;%202021/&#1088;&#1072;&#1073;&#1086;&#1090;&#1072;%20&#1089;&#1077;&#1085;&#1090;&#1103;&#1073;&#1088;&#1100;%202021/&#1089;&#1077;&#1085;&#1090;&#1103;&#1073;&#1088;&#1100;/1709/&#1087;&#1080;&#1086;&#1085;&#1099;%20&#1089;&#1090;&#1086;&#1082;%20170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1056;&#1072;&#1073;&#1086;&#1090;&#1072;\&#1042;&#1089;&#1077;%20&#1087;&#1088;&#1072;&#1081;&#1089;-&#1083;&#1080;&#1089;&#1090;&#1099;\hosta_2022.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D:\&#1056;&#1072;&#1073;&#1086;&#1090;&#1072;\&#1055;&#1088;&#1072;&#1081;&#1089;-&#1083;&#1080;&#1089;&#1090;&#1099;\&#1061;&#1086;&#1089;&#1090;&#1099;%20&#1054;&#1050;&#1057;\&#1061;&#1086;&#1089;&#1090;&#1099;%20&#1089;%20&#1054;&#1050;&#1057;%202023,%20&#1088;&#1072;&#1073;&#1086;&#1095;&#1080;&#1081;.xlsx" TargetMode="External"/><Relationship Id="rId1" Type="http://schemas.openxmlformats.org/officeDocument/2006/relationships/externalLinkPath" Target="file:///D:\&#1056;&#1072;&#1073;&#1086;&#1090;&#1072;\&#1055;&#1088;&#1072;&#1081;&#1089;-&#1083;&#1080;&#1089;&#1090;&#1099;\&#1061;&#1086;&#1089;&#1090;&#1099;%20&#1054;&#1050;&#1057;\&#1061;&#1086;&#1089;&#1090;&#1099;%20&#1089;%20&#1054;&#1050;&#1057;%202023,%20&#1088;&#1072;&#1073;&#1086;&#1095;&#1080;&#108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Успех (мнг общий)"/>
      <sheetName val="Успех"/>
      <sheetName val="Artemis Plant (РФ)"/>
      <sheetName val="Полицвет (сз)"/>
      <sheetName val="Лист1"/>
      <sheetName val="К. - Успех (мнг общий)"/>
      <sheetName val="К. - Успех"/>
      <sheetName val="К. - Artemis Plant (РФ)"/>
      <sheetName val="К. - Полицвет (сз)"/>
    </sheetNames>
    <sheetDataSet>
      <sheetData sheetId="0"/>
      <sheetData sheetId="1">
        <row r="19">
          <cell r="V19" t="str">
            <v>На р/с</v>
          </cell>
        </row>
      </sheetData>
      <sheetData sheetId="2"/>
      <sheetData sheetId="3" refreshError="1"/>
      <sheetData sheetId="4"/>
      <sheetData sheetId="5"/>
      <sheetData sheetId="6">
        <row r="19">
          <cell r="V19" t="str">
            <v>На р/с</v>
          </cell>
        </row>
      </sheetData>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асчет"/>
      <sheetName val="Лист1"/>
      <sheetName val="Лист2"/>
      <sheetName val="проверка"/>
      <sheetName val="paeonia crates aut 2021"/>
      <sheetName val="Условия работы"/>
    </sheetNames>
    <sheetDataSet>
      <sheetData sheetId="0" refreshError="1"/>
      <sheetData sheetId="1" refreshError="1"/>
      <sheetData sheetId="2">
        <row r="1">
          <cell r="A1" t="str">
            <v>Артикул</v>
          </cell>
          <cell r="B1" t="str">
            <v>минус резерв</v>
          </cell>
          <cell r="C1" t="str">
            <v>минус резерв</v>
          </cell>
        </row>
        <row r="2">
          <cell r="A2" t="str">
            <v>87-104-0004</v>
          </cell>
          <cell r="B2">
            <v>0</v>
          </cell>
          <cell r="C2">
            <v>0</v>
          </cell>
        </row>
        <row r="3">
          <cell r="A3" t="str">
            <v>87-104-0005</v>
          </cell>
          <cell r="B3">
            <v>0</v>
          </cell>
          <cell r="C3">
            <v>0</v>
          </cell>
        </row>
        <row r="4">
          <cell r="A4" t="str">
            <v>87-104-0010</v>
          </cell>
          <cell r="B4">
            <v>30</v>
          </cell>
          <cell r="C4">
            <v>30</v>
          </cell>
        </row>
        <row r="5">
          <cell r="A5" t="str">
            <v>87-104-0017</v>
          </cell>
          <cell r="B5">
            <v>25</v>
          </cell>
          <cell r="C5">
            <v>25</v>
          </cell>
        </row>
        <row r="6">
          <cell r="A6" t="str">
            <v>87-104-0018</v>
          </cell>
          <cell r="B6">
            <v>25</v>
          </cell>
          <cell r="C6">
            <v>25</v>
          </cell>
        </row>
        <row r="7">
          <cell r="A7" t="str">
            <v>87-104-0038</v>
          </cell>
          <cell r="B7">
            <v>0</v>
          </cell>
          <cell r="C7">
            <v>0</v>
          </cell>
        </row>
        <row r="8">
          <cell r="A8" t="str">
            <v>87-104-0056</v>
          </cell>
          <cell r="B8">
            <v>0</v>
          </cell>
          <cell r="C8">
            <v>0</v>
          </cell>
        </row>
        <row r="9">
          <cell r="A9" t="str">
            <v>87-104-0057</v>
          </cell>
          <cell r="B9">
            <v>0</v>
          </cell>
          <cell r="C9">
            <v>0</v>
          </cell>
        </row>
        <row r="10">
          <cell r="A10" t="str">
            <v>87-104-0089</v>
          </cell>
          <cell r="B10">
            <v>0</v>
          </cell>
          <cell r="C10">
            <v>0</v>
          </cell>
        </row>
        <row r="11">
          <cell r="A11" t="str">
            <v>87-104-0139</v>
          </cell>
          <cell r="B11">
            <v>35</v>
          </cell>
          <cell r="C11">
            <v>35</v>
          </cell>
        </row>
        <row r="12">
          <cell r="A12" t="str">
            <v>87-104-0148</v>
          </cell>
          <cell r="B12">
            <v>25</v>
          </cell>
          <cell r="C12">
            <v>25</v>
          </cell>
        </row>
        <row r="13">
          <cell r="A13" t="str">
            <v>87-104-0152</v>
          </cell>
          <cell r="B13">
            <v>-15</v>
          </cell>
          <cell r="C13">
            <v>0</v>
          </cell>
        </row>
        <row r="14">
          <cell r="A14" t="str">
            <v>87-104-0154</v>
          </cell>
          <cell r="B14">
            <v>0</v>
          </cell>
          <cell r="C14">
            <v>0</v>
          </cell>
        </row>
        <row r="15">
          <cell r="A15" t="str">
            <v>87-104-0257</v>
          </cell>
          <cell r="B15">
            <v>50</v>
          </cell>
          <cell r="C15">
            <v>50</v>
          </cell>
        </row>
        <row r="16">
          <cell r="A16" t="str">
            <v>87-104-0258</v>
          </cell>
          <cell r="B16">
            <v>-15</v>
          </cell>
          <cell r="C16">
            <v>0</v>
          </cell>
        </row>
        <row r="17">
          <cell r="A17" t="str">
            <v>87-104-0273</v>
          </cell>
          <cell r="B17">
            <v>0</v>
          </cell>
          <cell r="C17">
            <v>0</v>
          </cell>
        </row>
        <row r="18">
          <cell r="A18" t="str">
            <v>87-104-0309</v>
          </cell>
          <cell r="B18">
            <v>15</v>
          </cell>
          <cell r="C18">
            <v>15</v>
          </cell>
        </row>
        <row r="19">
          <cell r="A19" t="str">
            <v>87-104-0321</v>
          </cell>
          <cell r="B19">
            <v>-15</v>
          </cell>
          <cell r="C19">
            <v>0</v>
          </cell>
        </row>
        <row r="20">
          <cell r="A20" t="str">
            <v>87-104-0360</v>
          </cell>
          <cell r="B20">
            <v>0</v>
          </cell>
          <cell r="C20">
            <v>0</v>
          </cell>
        </row>
        <row r="21">
          <cell r="A21" t="str">
            <v>87-104-0361</v>
          </cell>
          <cell r="B21">
            <v>140</v>
          </cell>
          <cell r="C21">
            <v>140</v>
          </cell>
        </row>
        <row r="22">
          <cell r="A22" t="str">
            <v>87-104-0362</v>
          </cell>
          <cell r="B22">
            <v>-55</v>
          </cell>
          <cell r="C22">
            <v>0</v>
          </cell>
        </row>
        <row r="23">
          <cell r="A23" t="str">
            <v>87-104-0363</v>
          </cell>
          <cell r="B23">
            <v>15</v>
          </cell>
          <cell r="C23">
            <v>15</v>
          </cell>
        </row>
        <row r="24">
          <cell r="A24" t="str">
            <v>87-104-0367</v>
          </cell>
          <cell r="B24">
            <v>40</v>
          </cell>
          <cell r="C24">
            <v>40</v>
          </cell>
        </row>
        <row r="25">
          <cell r="A25" t="str">
            <v>87-104-0404</v>
          </cell>
          <cell r="B25">
            <v>4</v>
          </cell>
          <cell r="C25">
            <v>4</v>
          </cell>
        </row>
        <row r="26">
          <cell r="A26" t="str">
            <v>87-104-0414</v>
          </cell>
          <cell r="B26">
            <v>20</v>
          </cell>
          <cell r="C26">
            <v>20</v>
          </cell>
        </row>
        <row r="27">
          <cell r="A27" t="str">
            <v>87-104-0417</v>
          </cell>
          <cell r="B27">
            <v>0</v>
          </cell>
          <cell r="C27">
            <v>0</v>
          </cell>
        </row>
        <row r="28">
          <cell r="A28" t="str">
            <v>87-104-0418</v>
          </cell>
          <cell r="B28">
            <v>0</v>
          </cell>
          <cell r="C28">
            <v>0</v>
          </cell>
        </row>
        <row r="29">
          <cell r="A29" t="str">
            <v>87-104-0433</v>
          </cell>
          <cell r="B29">
            <v>55</v>
          </cell>
          <cell r="C29">
            <v>55</v>
          </cell>
        </row>
        <row r="30">
          <cell r="A30" t="str">
            <v>87-104-0434</v>
          </cell>
          <cell r="B30">
            <v>25</v>
          </cell>
          <cell r="C30">
            <v>25</v>
          </cell>
        </row>
        <row r="31">
          <cell r="A31" t="str">
            <v>87-104-0442</v>
          </cell>
          <cell r="B31">
            <v>0</v>
          </cell>
          <cell r="C31">
            <v>0</v>
          </cell>
        </row>
        <row r="32">
          <cell r="A32" t="str">
            <v>87-104-0462</v>
          </cell>
          <cell r="B32">
            <v>-15</v>
          </cell>
          <cell r="C32">
            <v>0</v>
          </cell>
        </row>
        <row r="33">
          <cell r="A33" t="str">
            <v>87-104-0472</v>
          </cell>
          <cell r="B33">
            <v>60</v>
          </cell>
          <cell r="C33">
            <v>60</v>
          </cell>
        </row>
        <row r="34">
          <cell r="A34" t="str">
            <v>87-104-0473</v>
          </cell>
          <cell r="B34">
            <v>10</v>
          </cell>
          <cell r="C34">
            <v>10</v>
          </cell>
        </row>
        <row r="35">
          <cell r="A35" t="str">
            <v>87-104-0489</v>
          </cell>
          <cell r="B35">
            <v>0</v>
          </cell>
          <cell r="C35">
            <v>0</v>
          </cell>
        </row>
        <row r="36">
          <cell r="A36" t="str">
            <v>87-104-0491</v>
          </cell>
          <cell r="B36">
            <v>-20</v>
          </cell>
          <cell r="C36">
            <v>0</v>
          </cell>
        </row>
        <row r="37">
          <cell r="A37" t="str">
            <v>87-104-0492</v>
          </cell>
          <cell r="B37">
            <v>70</v>
          </cell>
          <cell r="C37">
            <v>70</v>
          </cell>
        </row>
        <row r="38">
          <cell r="A38" t="str">
            <v>87-104-0493</v>
          </cell>
          <cell r="B38">
            <v>-5</v>
          </cell>
          <cell r="C38">
            <v>0</v>
          </cell>
        </row>
        <row r="39">
          <cell r="A39" t="str">
            <v>87-104-0509</v>
          </cell>
          <cell r="B39">
            <v>0</v>
          </cell>
          <cell r="C39">
            <v>0</v>
          </cell>
        </row>
        <row r="40">
          <cell r="A40" t="str">
            <v>87-104-0519</v>
          </cell>
          <cell r="B40">
            <v>38</v>
          </cell>
          <cell r="C40">
            <v>38</v>
          </cell>
        </row>
        <row r="41">
          <cell r="A41" t="str">
            <v>87-104-0528</v>
          </cell>
          <cell r="B41">
            <v>95</v>
          </cell>
          <cell r="C41">
            <v>95</v>
          </cell>
        </row>
        <row r="42">
          <cell r="A42" t="str">
            <v>87-104-0529</v>
          </cell>
          <cell r="B42">
            <v>40</v>
          </cell>
          <cell r="C42">
            <v>40</v>
          </cell>
        </row>
        <row r="43">
          <cell r="A43" t="str">
            <v>87-104-0538</v>
          </cell>
          <cell r="B43">
            <v>60</v>
          </cell>
          <cell r="C43">
            <v>60</v>
          </cell>
        </row>
        <row r="44">
          <cell r="A44" t="str">
            <v>87-104-0539</v>
          </cell>
          <cell r="B44">
            <v>0</v>
          </cell>
          <cell r="C44">
            <v>0</v>
          </cell>
        </row>
        <row r="45">
          <cell r="A45" t="str">
            <v>87-104-0540</v>
          </cell>
          <cell r="B45">
            <v>0</v>
          </cell>
          <cell r="C45">
            <v>0</v>
          </cell>
        </row>
        <row r="46">
          <cell r="A46" t="str">
            <v>87-104-0556</v>
          </cell>
          <cell r="B46">
            <v>0</v>
          </cell>
          <cell r="C46">
            <v>0</v>
          </cell>
        </row>
        <row r="47">
          <cell r="A47" t="str">
            <v>87-104-0557</v>
          </cell>
          <cell r="B47">
            <v>60</v>
          </cell>
          <cell r="C47">
            <v>60</v>
          </cell>
        </row>
        <row r="48">
          <cell r="A48" t="str">
            <v>87-104-0583</v>
          </cell>
          <cell r="B48">
            <v>30</v>
          </cell>
          <cell r="C48">
            <v>30</v>
          </cell>
        </row>
        <row r="49">
          <cell r="A49" t="str">
            <v>87-104-0594</v>
          </cell>
          <cell r="B49">
            <v>40</v>
          </cell>
          <cell r="C49">
            <v>40</v>
          </cell>
        </row>
        <row r="50">
          <cell r="A50" t="str">
            <v>87-104-0595</v>
          </cell>
          <cell r="B50">
            <v>-20</v>
          </cell>
          <cell r="C50">
            <v>0</v>
          </cell>
        </row>
        <row r="51">
          <cell r="A51" t="str">
            <v>87-104-0596</v>
          </cell>
          <cell r="B51">
            <v>26</v>
          </cell>
          <cell r="C51">
            <v>26</v>
          </cell>
        </row>
        <row r="52">
          <cell r="A52" t="str">
            <v>87-104-0598</v>
          </cell>
          <cell r="B52">
            <v>70</v>
          </cell>
          <cell r="C52">
            <v>70</v>
          </cell>
        </row>
        <row r="53">
          <cell r="A53" t="str">
            <v>87-104-0599</v>
          </cell>
          <cell r="B53">
            <v>0</v>
          </cell>
          <cell r="C53">
            <v>0</v>
          </cell>
        </row>
        <row r="54">
          <cell r="A54" t="str">
            <v>87-104-0611</v>
          </cell>
          <cell r="B54">
            <v>-25</v>
          </cell>
          <cell r="C54">
            <v>0</v>
          </cell>
        </row>
        <row r="55">
          <cell r="A55" t="str">
            <v>87-104-0642</v>
          </cell>
          <cell r="B55">
            <v>82</v>
          </cell>
          <cell r="C55">
            <v>82</v>
          </cell>
        </row>
        <row r="56">
          <cell r="A56" t="str">
            <v>87-104-0643</v>
          </cell>
          <cell r="B56">
            <v>0</v>
          </cell>
          <cell r="C56">
            <v>0</v>
          </cell>
        </row>
        <row r="57">
          <cell r="A57" t="str">
            <v>87-104-0644</v>
          </cell>
          <cell r="B57">
            <v>0</v>
          </cell>
          <cell r="C57">
            <v>0</v>
          </cell>
        </row>
        <row r="58">
          <cell r="A58" t="str">
            <v>87-104-0645</v>
          </cell>
          <cell r="B58">
            <v>0</v>
          </cell>
          <cell r="C58">
            <v>0</v>
          </cell>
        </row>
        <row r="59">
          <cell r="A59" t="str">
            <v>87-104-0657</v>
          </cell>
          <cell r="B59">
            <v>-25</v>
          </cell>
          <cell r="C59">
            <v>0</v>
          </cell>
        </row>
        <row r="60">
          <cell r="A60" t="str">
            <v>87-104-0677</v>
          </cell>
          <cell r="B60">
            <v>15</v>
          </cell>
          <cell r="C60">
            <v>15</v>
          </cell>
        </row>
        <row r="61">
          <cell r="A61" t="str">
            <v>87-104-0689</v>
          </cell>
          <cell r="B61">
            <v>0</v>
          </cell>
          <cell r="C61">
            <v>0</v>
          </cell>
        </row>
        <row r="62">
          <cell r="A62" t="str">
            <v>87-104-0703</v>
          </cell>
          <cell r="B62">
            <v>20</v>
          </cell>
          <cell r="C62">
            <v>20</v>
          </cell>
        </row>
        <row r="63">
          <cell r="A63" t="str">
            <v>87-104-0705</v>
          </cell>
          <cell r="B63">
            <v>90</v>
          </cell>
          <cell r="C63">
            <v>90</v>
          </cell>
        </row>
        <row r="64">
          <cell r="A64" t="str">
            <v>87-104-0711</v>
          </cell>
          <cell r="B64">
            <v>20</v>
          </cell>
          <cell r="C64">
            <v>20</v>
          </cell>
        </row>
        <row r="65">
          <cell r="A65" t="str">
            <v>87-104-0745</v>
          </cell>
          <cell r="B65">
            <v>5</v>
          </cell>
          <cell r="C65">
            <v>5</v>
          </cell>
        </row>
        <row r="66">
          <cell r="A66" t="str">
            <v>87-104-0764</v>
          </cell>
          <cell r="B66">
            <v>0</v>
          </cell>
          <cell r="C66">
            <v>0</v>
          </cell>
        </row>
        <row r="67">
          <cell r="A67" t="str">
            <v>87-104-0766</v>
          </cell>
          <cell r="B67">
            <v>0</v>
          </cell>
          <cell r="C67">
            <v>0</v>
          </cell>
        </row>
        <row r="68">
          <cell r="A68" t="str">
            <v>87-104-0786</v>
          </cell>
          <cell r="B68">
            <v>-10</v>
          </cell>
          <cell r="C68">
            <v>0</v>
          </cell>
        </row>
        <row r="69">
          <cell r="A69" t="str">
            <v>87-104-0957</v>
          </cell>
          <cell r="B69">
            <v>0</v>
          </cell>
          <cell r="C69">
            <v>0</v>
          </cell>
        </row>
        <row r="70">
          <cell r="A70" t="str">
            <v>87-107-0091</v>
          </cell>
          <cell r="B70">
            <v>0</v>
          </cell>
          <cell r="C70">
            <v>0</v>
          </cell>
        </row>
        <row r="71">
          <cell r="A71" t="str">
            <v>87-107-0092</v>
          </cell>
          <cell r="B71">
            <v>0</v>
          </cell>
          <cell r="C71">
            <v>0</v>
          </cell>
        </row>
        <row r="72">
          <cell r="A72" t="str">
            <v>87-107-0099</v>
          </cell>
          <cell r="B72">
            <v>1</v>
          </cell>
          <cell r="C72">
            <v>1</v>
          </cell>
        </row>
        <row r="73">
          <cell r="A73" t="str">
            <v>87-107-0100</v>
          </cell>
          <cell r="B73">
            <v>65</v>
          </cell>
          <cell r="C73">
            <v>65</v>
          </cell>
        </row>
        <row r="74">
          <cell r="A74" t="str">
            <v>87-107-0101</v>
          </cell>
          <cell r="B74">
            <v>50</v>
          </cell>
          <cell r="C74">
            <v>50</v>
          </cell>
        </row>
        <row r="75">
          <cell r="A75" t="str">
            <v>87-107-0125</v>
          </cell>
          <cell r="B75">
            <v>-10</v>
          </cell>
          <cell r="C75">
            <v>0</v>
          </cell>
        </row>
        <row r="76">
          <cell r="A76" t="str">
            <v>87-107-0128</v>
          </cell>
          <cell r="B76">
            <v>120</v>
          </cell>
          <cell r="C76">
            <v>120</v>
          </cell>
        </row>
        <row r="77">
          <cell r="A77" t="str">
            <v>87-107-0129</v>
          </cell>
          <cell r="B77">
            <v>45</v>
          </cell>
          <cell r="C77">
            <v>45</v>
          </cell>
        </row>
        <row r="78">
          <cell r="A78" t="str">
            <v>87-107-0131</v>
          </cell>
          <cell r="B78">
            <v>5</v>
          </cell>
          <cell r="C78">
            <v>5</v>
          </cell>
        </row>
        <row r="79">
          <cell r="A79" t="str">
            <v>87-107-0132</v>
          </cell>
          <cell r="B79">
            <v>0</v>
          </cell>
          <cell r="C79">
            <v>0</v>
          </cell>
        </row>
        <row r="80">
          <cell r="A80" t="str">
            <v>87-107-0133</v>
          </cell>
          <cell r="B80">
            <v>0</v>
          </cell>
          <cell r="C80">
            <v>0</v>
          </cell>
        </row>
        <row r="81">
          <cell r="A81" t="str">
            <v>87-107-0137</v>
          </cell>
          <cell r="B81">
            <v>0</v>
          </cell>
          <cell r="C81">
            <v>0</v>
          </cell>
        </row>
        <row r="82">
          <cell r="A82" t="str">
            <v>87-107-0143</v>
          </cell>
          <cell r="B82">
            <v>25</v>
          </cell>
          <cell r="C82">
            <v>25</v>
          </cell>
        </row>
        <row r="83">
          <cell r="A83" t="str">
            <v>87-107-0150</v>
          </cell>
          <cell r="B83">
            <v>0</v>
          </cell>
          <cell r="C83">
            <v>0</v>
          </cell>
        </row>
        <row r="84">
          <cell r="A84" t="str">
            <v>87-107-0158</v>
          </cell>
          <cell r="B84">
            <v>0</v>
          </cell>
          <cell r="C84">
            <v>0</v>
          </cell>
        </row>
        <row r="85">
          <cell r="A85" t="str">
            <v>87-107-0169</v>
          </cell>
          <cell r="B85">
            <v>0</v>
          </cell>
          <cell r="C85">
            <v>0</v>
          </cell>
        </row>
        <row r="86">
          <cell r="A86" t="str">
            <v>87-107-0170</v>
          </cell>
          <cell r="B86">
            <v>0</v>
          </cell>
          <cell r="C86">
            <v>0</v>
          </cell>
        </row>
        <row r="87">
          <cell r="A87" t="str">
            <v>87-107-0171</v>
          </cell>
          <cell r="B87">
            <v>18</v>
          </cell>
          <cell r="C87">
            <v>18</v>
          </cell>
        </row>
        <row r="88">
          <cell r="A88" t="str">
            <v>87-107-0172</v>
          </cell>
          <cell r="B88">
            <v>25</v>
          </cell>
          <cell r="C88">
            <v>25</v>
          </cell>
        </row>
        <row r="89">
          <cell r="A89" t="str">
            <v>87-107-0173</v>
          </cell>
          <cell r="B89">
            <v>60</v>
          </cell>
          <cell r="C89">
            <v>60</v>
          </cell>
        </row>
        <row r="90">
          <cell r="A90" t="str">
            <v>87-107-0174</v>
          </cell>
          <cell r="B90">
            <v>-5</v>
          </cell>
          <cell r="C90">
            <v>0</v>
          </cell>
        </row>
        <row r="91">
          <cell r="A91" t="str">
            <v>87-107-0177</v>
          </cell>
          <cell r="B91">
            <v>5</v>
          </cell>
          <cell r="C91">
            <v>5</v>
          </cell>
        </row>
        <row r="92">
          <cell r="A92" t="str">
            <v>87-107-0178</v>
          </cell>
          <cell r="B92">
            <v>0</v>
          </cell>
          <cell r="C92">
            <v>0</v>
          </cell>
        </row>
        <row r="93">
          <cell r="A93" t="str">
            <v>87-107-0183</v>
          </cell>
          <cell r="B93">
            <v>70</v>
          </cell>
          <cell r="C93">
            <v>70</v>
          </cell>
        </row>
        <row r="94">
          <cell r="A94" t="str">
            <v>87-107-0184</v>
          </cell>
          <cell r="B94">
            <v>15</v>
          </cell>
          <cell r="C94">
            <v>15</v>
          </cell>
        </row>
        <row r="95">
          <cell r="A95" t="str">
            <v>87-107-0195</v>
          </cell>
          <cell r="B95">
            <v>-13</v>
          </cell>
          <cell r="C95">
            <v>0</v>
          </cell>
        </row>
        <row r="96">
          <cell r="A96" t="str">
            <v>87-107-0197</v>
          </cell>
          <cell r="B96">
            <v>0</v>
          </cell>
          <cell r="C96">
            <v>0</v>
          </cell>
        </row>
        <row r="97">
          <cell r="A97" t="str">
            <v>87-107-0198</v>
          </cell>
          <cell r="B97">
            <v>0</v>
          </cell>
          <cell r="C97">
            <v>0</v>
          </cell>
        </row>
        <row r="98">
          <cell r="A98" t="str">
            <v>87-107-0200</v>
          </cell>
          <cell r="B98">
            <v>10</v>
          </cell>
          <cell r="C98">
            <v>10</v>
          </cell>
        </row>
        <row r="99">
          <cell r="A99" t="str">
            <v>87-107-0204</v>
          </cell>
          <cell r="B99">
            <v>5</v>
          </cell>
          <cell r="C99">
            <v>5</v>
          </cell>
        </row>
        <row r="100">
          <cell r="A100" t="str">
            <v>87-107-0208</v>
          </cell>
          <cell r="B100">
            <v>30</v>
          </cell>
          <cell r="C100">
            <v>30</v>
          </cell>
        </row>
        <row r="101">
          <cell r="A101" t="str">
            <v>87-107-0209</v>
          </cell>
          <cell r="B101">
            <v>-40</v>
          </cell>
          <cell r="C101">
            <v>0</v>
          </cell>
        </row>
        <row r="102">
          <cell r="A102" t="str">
            <v>87-107-0213</v>
          </cell>
          <cell r="B102">
            <v>0</v>
          </cell>
          <cell r="C102">
            <v>0</v>
          </cell>
        </row>
        <row r="103">
          <cell r="A103" t="str">
            <v>87-107-0214</v>
          </cell>
          <cell r="B103">
            <v>60</v>
          </cell>
          <cell r="C103">
            <v>60</v>
          </cell>
        </row>
        <row r="104">
          <cell r="A104" t="str">
            <v>87-107-0216</v>
          </cell>
          <cell r="B104">
            <v>10</v>
          </cell>
          <cell r="C104">
            <v>10</v>
          </cell>
        </row>
        <row r="105">
          <cell r="A105" t="str">
            <v>87-107-0224</v>
          </cell>
          <cell r="B105">
            <v>30</v>
          </cell>
          <cell r="C105">
            <v>30</v>
          </cell>
        </row>
        <row r="106">
          <cell r="A106" t="str">
            <v>87-107-0234</v>
          </cell>
          <cell r="B106">
            <v>15</v>
          </cell>
          <cell r="C106">
            <v>15</v>
          </cell>
        </row>
        <row r="107">
          <cell r="A107" t="str">
            <v>87-107-0235</v>
          </cell>
          <cell r="B107">
            <v>30</v>
          </cell>
          <cell r="C107">
            <v>30</v>
          </cell>
        </row>
        <row r="108">
          <cell r="A108" t="str">
            <v>87-107-0238</v>
          </cell>
          <cell r="B108">
            <v>0</v>
          </cell>
          <cell r="C108">
            <v>0</v>
          </cell>
        </row>
        <row r="109">
          <cell r="A109" t="str">
            <v>87-107-0241</v>
          </cell>
          <cell r="B109">
            <v>-5</v>
          </cell>
          <cell r="C109">
            <v>0</v>
          </cell>
        </row>
        <row r="110">
          <cell r="A110" t="str">
            <v>87-107-0242</v>
          </cell>
          <cell r="B110">
            <v>0</v>
          </cell>
          <cell r="C110">
            <v>0</v>
          </cell>
        </row>
        <row r="111">
          <cell r="A111" t="str">
            <v>87-107-0243</v>
          </cell>
          <cell r="B111">
            <v>0</v>
          </cell>
          <cell r="C111">
            <v>0</v>
          </cell>
        </row>
        <row r="112">
          <cell r="A112" t="str">
            <v>87-107-0245</v>
          </cell>
          <cell r="B112">
            <v>10</v>
          </cell>
          <cell r="C112">
            <v>10</v>
          </cell>
        </row>
        <row r="113">
          <cell r="A113" t="str">
            <v>87-107-0246</v>
          </cell>
          <cell r="B113">
            <v>-10</v>
          </cell>
          <cell r="C113">
            <v>0</v>
          </cell>
        </row>
        <row r="114">
          <cell r="A114" t="str">
            <v>87-107-0253</v>
          </cell>
          <cell r="B114">
            <v>50</v>
          </cell>
          <cell r="C114">
            <v>50</v>
          </cell>
        </row>
        <row r="115">
          <cell r="A115" t="str">
            <v>87-107-0254</v>
          </cell>
          <cell r="B115">
            <v>10</v>
          </cell>
          <cell r="C115">
            <v>10</v>
          </cell>
        </row>
        <row r="116">
          <cell r="A116" t="str">
            <v>87-107-0298</v>
          </cell>
          <cell r="B116">
            <v>0</v>
          </cell>
          <cell r="C116">
            <v>0</v>
          </cell>
        </row>
        <row r="117">
          <cell r="A117" t="str">
            <v>87-107-0311</v>
          </cell>
          <cell r="B117">
            <v>0</v>
          </cell>
          <cell r="C117">
            <v>0</v>
          </cell>
        </row>
        <row r="118">
          <cell r="A118" t="str">
            <v>87-107-0314</v>
          </cell>
          <cell r="B118">
            <v>0</v>
          </cell>
          <cell r="C118">
            <v>0</v>
          </cell>
        </row>
        <row r="119">
          <cell r="A119" t="str">
            <v>87-107-0315</v>
          </cell>
          <cell r="B119">
            <v>100</v>
          </cell>
          <cell r="C119">
            <v>100</v>
          </cell>
        </row>
        <row r="120">
          <cell r="A120" t="str">
            <v>87-52-0002</v>
          </cell>
          <cell r="B120">
            <v>1335</v>
          </cell>
          <cell r="C120">
            <v>1335</v>
          </cell>
        </row>
        <row r="121">
          <cell r="A121" t="str">
            <v>87-52-0003</v>
          </cell>
          <cell r="B121">
            <v>10</v>
          </cell>
          <cell r="C121">
            <v>10</v>
          </cell>
        </row>
        <row r="122">
          <cell r="A122" t="str">
            <v>87-52-0004</v>
          </cell>
          <cell r="B122">
            <v>0</v>
          </cell>
          <cell r="C122">
            <v>0</v>
          </cell>
        </row>
        <row r="123">
          <cell r="A123" t="str">
            <v>87-52-0005</v>
          </cell>
          <cell r="B123">
            <v>-80</v>
          </cell>
          <cell r="C123">
            <v>0</v>
          </cell>
        </row>
        <row r="124">
          <cell r="A124" t="str">
            <v>87-52-0007</v>
          </cell>
          <cell r="B124">
            <v>145</v>
          </cell>
          <cell r="C124">
            <v>145</v>
          </cell>
        </row>
        <row r="125">
          <cell r="A125" t="str">
            <v>87-52-0011</v>
          </cell>
          <cell r="B125">
            <v>0</v>
          </cell>
          <cell r="C125">
            <v>0</v>
          </cell>
        </row>
        <row r="126">
          <cell r="A126" t="str">
            <v>87-52-0018</v>
          </cell>
          <cell r="B126">
            <v>20</v>
          </cell>
          <cell r="C126">
            <v>20</v>
          </cell>
        </row>
        <row r="127">
          <cell r="A127" t="str">
            <v>87-52-0019</v>
          </cell>
          <cell r="B127">
            <v>1</v>
          </cell>
          <cell r="C127">
            <v>1</v>
          </cell>
        </row>
        <row r="128">
          <cell r="A128" t="str">
            <v>87-52-0021</v>
          </cell>
          <cell r="B128">
            <v>55</v>
          </cell>
          <cell r="C128">
            <v>55</v>
          </cell>
        </row>
        <row r="129">
          <cell r="A129" t="str">
            <v>87-52-0034</v>
          </cell>
          <cell r="B129">
            <v>-25</v>
          </cell>
          <cell r="C129">
            <v>0</v>
          </cell>
        </row>
        <row r="130">
          <cell r="A130" t="str">
            <v>87-52-0035</v>
          </cell>
          <cell r="B130">
            <v>-15</v>
          </cell>
          <cell r="C130">
            <v>0</v>
          </cell>
        </row>
        <row r="131">
          <cell r="A131" t="str">
            <v>87-52-0036</v>
          </cell>
          <cell r="B131">
            <v>-10</v>
          </cell>
          <cell r="C131">
            <v>0</v>
          </cell>
        </row>
        <row r="132">
          <cell r="A132" t="str">
            <v>87-52-0037</v>
          </cell>
          <cell r="B132">
            <v>45</v>
          </cell>
          <cell r="C132">
            <v>45</v>
          </cell>
        </row>
        <row r="133">
          <cell r="A133" t="str">
            <v>87-52-0038</v>
          </cell>
          <cell r="B133">
            <v>0</v>
          </cell>
          <cell r="C133">
            <v>0</v>
          </cell>
        </row>
        <row r="134">
          <cell r="A134" t="str">
            <v>87-52-0039</v>
          </cell>
          <cell r="B134">
            <v>80</v>
          </cell>
          <cell r="C134">
            <v>80</v>
          </cell>
        </row>
        <row r="135">
          <cell r="A135" t="str">
            <v>87-52-0041</v>
          </cell>
          <cell r="B135">
            <v>0</v>
          </cell>
          <cell r="C135">
            <v>0</v>
          </cell>
        </row>
        <row r="136">
          <cell r="A136" t="str">
            <v>87-52-0042</v>
          </cell>
          <cell r="B136">
            <v>50</v>
          </cell>
          <cell r="C136">
            <v>50</v>
          </cell>
        </row>
        <row r="137">
          <cell r="A137" t="str">
            <v>87-52-0043</v>
          </cell>
          <cell r="B137">
            <v>0</v>
          </cell>
          <cell r="C137">
            <v>0</v>
          </cell>
        </row>
        <row r="138">
          <cell r="A138" t="str">
            <v>87-52-0050</v>
          </cell>
          <cell r="B138">
            <v>20</v>
          </cell>
          <cell r="C138">
            <v>20</v>
          </cell>
        </row>
        <row r="139">
          <cell r="A139" t="str">
            <v>87-52-0053</v>
          </cell>
          <cell r="B139">
            <v>75</v>
          </cell>
          <cell r="C139">
            <v>75</v>
          </cell>
        </row>
        <row r="140">
          <cell r="A140" t="str">
            <v>87-52-0055</v>
          </cell>
          <cell r="B140">
            <v>10</v>
          </cell>
          <cell r="C140">
            <v>10</v>
          </cell>
        </row>
        <row r="141">
          <cell r="A141" t="str">
            <v>87-52-0056</v>
          </cell>
          <cell r="B141">
            <v>40</v>
          </cell>
          <cell r="C141">
            <v>40</v>
          </cell>
        </row>
        <row r="142">
          <cell r="A142" t="str">
            <v>87-52-0061</v>
          </cell>
          <cell r="B142">
            <v>25</v>
          </cell>
          <cell r="C142">
            <v>25</v>
          </cell>
        </row>
        <row r="143">
          <cell r="A143" t="str">
            <v>87-52-0068</v>
          </cell>
          <cell r="B143">
            <v>55</v>
          </cell>
          <cell r="C143">
            <v>55</v>
          </cell>
        </row>
        <row r="144">
          <cell r="A144" t="str">
            <v>87-52-0069</v>
          </cell>
          <cell r="B144">
            <v>-25</v>
          </cell>
          <cell r="C144">
            <v>0</v>
          </cell>
        </row>
        <row r="145">
          <cell r="A145" t="str">
            <v>87-52-0070</v>
          </cell>
          <cell r="B145">
            <v>-20</v>
          </cell>
          <cell r="C145">
            <v>0</v>
          </cell>
        </row>
        <row r="146">
          <cell r="A146" t="str">
            <v>87-52-0071</v>
          </cell>
          <cell r="B146">
            <v>155</v>
          </cell>
          <cell r="C146">
            <v>155</v>
          </cell>
        </row>
        <row r="147">
          <cell r="A147" t="str">
            <v>87-52-0072</v>
          </cell>
          <cell r="B147">
            <v>0</v>
          </cell>
          <cell r="C147">
            <v>0</v>
          </cell>
        </row>
        <row r="148">
          <cell r="A148" t="str">
            <v>87-52-0073</v>
          </cell>
          <cell r="B148">
            <v>0</v>
          </cell>
          <cell r="C148">
            <v>0</v>
          </cell>
        </row>
        <row r="149">
          <cell r="A149" t="str">
            <v>87-52-0075</v>
          </cell>
          <cell r="B149">
            <v>0</v>
          </cell>
          <cell r="C149">
            <v>0</v>
          </cell>
        </row>
        <row r="150">
          <cell r="A150" t="str">
            <v>87-52-0077</v>
          </cell>
          <cell r="B150">
            <v>90</v>
          </cell>
          <cell r="C150">
            <v>90</v>
          </cell>
        </row>
        <row r="151">
          <cell r="A151" t="str">
            <v>87-52-0079</v>
          </cell>
          <cell r="B151">
            <v>-39</v>
          </cell>
          <cell r="C151">
            <v>0</v>
          </cell>
        </row>
        <row r="152">
          <cell r="A152" t="str">
            <v>87-52-0080</v>
          </cell>
          <cell r="B152">
            <v>125</v>
          </cell>
          <cell r="C152">
            <v>125</v>
          </cell>
        </row>
        <row r="153">
          <cell r="A153" t="str">
            <v>87-52-0082</v>
          </cell>
          <cell r="B153">
            <v>1</v>
          </cell>
          <cell r="C153">
            <v>1</v>
          </cell>
        </row>
        <row r="154">
          <cell r="A154" t="str">
            <v>87-52-0088</v>
          </cell>
          <cell r="B154">
            <v>0</v>
          </cell>
          <cell r="C154">
            <v>0</v>
          </cell>
        </row>
        <row r="155">
          <cell r="A155" t="str">
            <v>87-52-0091</v>
          </cell>
          <cell r="B155">
            <v>0</v>
          </cell>
          <cell r="C155">
            <v>0</v>
          </cell>
        </row>
        <row r="156">
          <cell r="A156" t="str">
            <v>87-52-0093</v>
          </cell>
          <cell r="B156">
            <v>-25</v>
          </cell>
          <cell r="C156">
            <v>0</v>
          </cell>
        </row>
        <row r="157">
          <cell r="A157" t="str">
            <v>87-52-0094</v>
          </cell>
          <cell r="B157">
            <v>205</v>
          </cell>
          <cell r="C157">
            <v>205</v>
          </cell>
        </row>
        <row r="158">
          <cell r="A158" t="str">
            <v>87-52-0095</v>
          </cell>
          <cell r="B158">
            <v>25</v>
          </cell>
          <cell r="C158">
            <v>25</v>
          </cell>
        </row>
        <row r="159">
          <cell r="A159" t="str">
            <v>87-52-0097</v>
          </cell>
          <cell r="B159">
            <v>70</v>
          </cell>
          <cell r="C159">
            <v>70</v>
          </cell>
        </row>
        <row r="160">
          <cell r="A160" t="str">
            <v>87-52-0098</v>
          </cell>
          <cell r="B160">
            <v>0</v>
          </cell>
          <cell r="C160">
            <v>0</v>
          </cell>
        </row>
        <row r="161">
          <cell r="A161" t="str">
            <v>87-52-0101</v>
          </cell>
          <cell r="B161">
            <v>25</v>
          </cell>
          <cell r="C161">
            <v>25</v>
          </cell>
        </row>
        <row r="162">
          <cell r="A162" t="str">
            <v>87-52-0102</v>
          </cell>
          <cell r="B162">
            <v>10</v>
          </cell>
          <cell r="C162">
            <v>10</v>
          </cell>
        </row>
        <row r="163">
          <cell r="A163" t="str">
            <v>87-52-0104</v>
          </cell>
          <cell r="B163">
            <v>45</v>
          </cell>
          <cell r="C163">
            <v>45</v>
          </cell>
        </row>
        <row r="164">
          <cell r="A164" t="str">
            <v>87-52-0113</v>
          </cell>
          <cell r="B164">
            <v>10</v>
          </cell>
          <cell r="C164">
            <v>10</v>
          </cell>
        </row>
        <row r="165">
          <cell r="A165" t="str">
            <v>87-52-0115</v>
          </cell>
          <cell r="B165">
            <v>5</v>
          </cell>
          <cell r="C165">
            <v>5</v>
          </cell>
        </row>
        <row r="166">
          <cell r="A166" t="str">
            <v>87-52-0116</v>
          </cell>
          <cell r="B166">
            <v>10</v>
          </cell>
          <cell r="C166">
            <v>10</v>
          </cell>
        </row>
        <row r="167">
          <cell r="A167" t="str">
            <v>87-52-0118</v>
          </cell>
          <cell r="B167">
            <v>20</v>
          </cell>
          <cell r="C167">
            <v>20</v>
          </cell>
        </row>
        <row r="168">
          <cell r="A168" t="str">
            <v>87-52-0119</v>
          </cell>
          <cell r="B168">
            <v>180</v>
          </cell>
          <cell r="C168">
            <v>180</v>
          </cell>
        </row>
        <row r="169">
          <cell r="A169" t="str">
            <v>87-52-0123</v>
          </cell>
          <cell r="B169">
            <v>20</v>
          </cell>
          <cell r="C169">
            <v>20</v>
          </cell>
        </row>
        <row r="170">
          <cell r="A170" t="str">
            <v>87-52-0125</v>
          </cell>
          <cell r="B170">
            <v>-20</v>
          </cell>
          <cell r="C170">
            <v>0</v>
          </cell>
        </row>
        <row r="171">
          <cell r="A171" t="str">
            <v>87-52-0126</v>
          </cell>
          <cell r="B171">
            <v>-15</v>
          </cell>
          <cell r="C171">
            <v>0</v>
          </cell>
        </row>
        <row r="172">
          <cell r="A172" t="str">
            <v>87-52-0127</v>
          </cell>
          <cell r="B172">
            <v>0</v>
          </cell>
          <cell r="C172">
            <v>0</v>
          </cell>
        </row>
        <row r="173">
          <cell r="A173" t="str">
            <v>87-52-0136</v>
          </cell>
          <cell r="B173">
            <v>30</v>
          </cell>
          <cell r="C173">
            <v>30</v>
          </cell>
        </row>
        <row r="174">
          <cell r="A174" t="str">
            <v>87-52-0138</v>
          </cell>
          <cell r="B174">
            <v>105</v>
          </cell>
          <cell r="C174">
            <v>105</v>
          </cell>
        </row>
        <row r="175">
          <cell r="A175" t="str">
            <v>87-52-0143</v>
          </cell>
          <cell r="B175">
            <v>435</v>
          </cell>
          <cell r="C175">
            <v>435</v>
          </cell>
        </row>
        <row r="176">
          <cell r="A176" t="str">
            <v>87-52-0144</v>
          </cell>
          <cell r="B176">
            <v>0</v>
          </cell>
          <cell r="C176">
            <v>0</v>
          </cell>
        </row>
        <row r="177">
          <cell r="A177" t="str">
            <v>87-52-0145</v>
          </cell>
          <cell r="B177">
            <v>40</v>
          </cell>
          <cell r="C177">
            <v>40</v>
          </cell>
        </row>
        <row r="178">
          <cell r="A178" t="str">
            <v>87-52-0150</v>
          </cell>
          <cell r="B178">
            <v>0</v>
          </cell>
          <cell r="C178">
            <v>0</v>
          </cell>
        </row>
        <row r="179">
          <cell r="A179" t="str">
            <v>87-52-0151</v>
          </cell>
          <cell r="B179">
            <v>30</v>
          </cell>
          <cell r="C179">
            <v>30</v>
          </cell>
        </row>
        <row r="180">
          <cell r="A180" t="str">
            <v>87-52-0157</v>
          </cell>
          <cell r="B180">
            <v>29</v>
          </cell>
          <cell r="C180">
            <v>29</v>
          </cell>
        </row>
        <row r="181">
          <cell r="A181" t="str">
            <v>87-52-0158</v>
          </cell>
          <cell r="B181">
            <v>24</v>
          </cell>
          <cell r="C181">
            <v>24</v>
          </cell>
        </row>
        <row r="182">
          <cell r="A182" t="str">
            <v>87-52-0159</v>
          </cell>
          <cell r="B182">
            <v>0</v>
          </cell>
          <cell r="C182">
            <v>0</v>
          </cell>
        </row>
        <row r="183">
          <cell r="A183" t="str">
            <v>87-52-0160</v>
          </cell>
          <cell r="B183">
            <v>0</v>
          </cell>
          <cell r="C183">
            <v>0</v>
          </cell>
        </row>
        <row r="184">
          <cell r="A184" t="str">
            <v>87-52-0161</v>
          </cell>
          <cell r="B184">
            <v>30</v>
          </cell>
          <cell r="C184">
            <v>30</v>
          </cell>
        </row>
        <row r="185">
          <cell r="A185" t="str">
            <v>87-52-0162</v>
          </cell>
          <cell r="B185">
            <v>34</v>
          </cell>
          <cell r="C185">
            <v>34</v>
          </cell>
        </row>
        <row r="186">
          <cell r="A186" t="str">
            <v>87-52-0164</v>
          </cell>
          <cell r="B186">
            <v>60</v>
          </cell>
          <cell r="C186">
            <v>60</v>
          </cell>
        </row>
        <row r="187">
          <cell r="A187" t="str">
            <v>87-52-0165</v>
          </cell>
          <cell r="B187">
            <v>5</v>
          </cell>
          <cell r="C187">
            <v>5</v>
          </cell>
        </row>
        <row r="188">
          <cell r="A188" t="str">
            <v>87-52-0166</v>
          </cell>
          <cell r="B188">
            <v>-25</v>
          </cell>
          <cell r="C188">
            <v>0</v>
          </cell>
        </row>
        <row r="189">
          <cell r="A189" t="str">
            <v>87-52-0169</v>
          </cell>
          <cell r="B189">
            <v>35</v>
          </cell>
          <cell r="C189">
            <v>35</v>
          </cell>
        </row>
        <row r="190">
          <cell r="A190" t="str">
            <v>87-52-0170</v>
          </cell>
          <cell r="B190">
            <v>25</v>
          </cell>
          <cell r="C190">
            <v>25</v>
          </cell>
        </row>
        <row r="191">
          <cell r="A191" t="str">
            <v>87-52-0174</v>
          </cell>
          <cell r="B191">
            <v>70</v>
          </cell>
          <cell r="C191">
            <v>70</v>
          </cell>
        </row>
        <row r="192">
          <cell r="A192" t="str">
            <v>87-52-0177</v>
          </cell>
          <cell r="B192">
            <v>15</v>
          </cell>
          <cell r="C192">
            <v>15</v>
          </cell>
        </row>
        <row r="193">
          <cell r="A193" t="str">
            <v>87-52-0178</v>
          </cell>
          <cell r="B193">
            <v>0</v>
          </cell>
          <cell r="C193">
            <v>0</v>
          </cell>
        </row>
        <row r="194">
          <cell r="A194" t="str">
            <v>87-52-0191</v>
          </cell>
          <cell r="B194">
            <v>35</v>
          </cell>
          <cell r="C194">
            <v>35</v>
          </cell>
        </row>
        <row r="195">
          <cell r="A195" t="str">
            <v>87-52-0192</v>
          </cell>
          <cell r="B195">
            <v>35</v>
          </cell>
          <cell r="C195">
            <v>35</v>
          </cell>
        </row>
        <row r="196">
          <cell r="A196" t="str">
            <v>87-52-0193</v>
          </cell>
          <cell r="B196">
            <v>40</v>
          </cell>
          <cell r="C196">
            <v>40</v>
          </cell>
        </row>
        <row r="197">
          <cell r="A197" t="str">
            <v>87-52-0194</v>
          </cell>
          <cell r="B197">
            <v>-10</v>
          </cell>
          <cell r="C197">
            <v>0</v>
          </cell>
        </row>
        <row r="198">
          <cell r="A198" t="str">
            <v>87-52-0195</v>
          </cell>
          <cell r="B198">
            <v>19</v>
          </cell>
          <cell r="C198">
            <v>19</v>
          </cell>
        </row>
        <row r="199">
          <cell r="A199" t="str">
            <v>87-52-0196</v>
          </cell>
          <cell r="B199">
            <v>10</v>
          </cell>
          <cell r="C199">
            <v>10</v>
          </cell>
        </row>
        <row r="200">
          <cell r="A200" t="str">
            <v>87-52-0197</v>
          </cell>
          <cell r="B200">
            <v>-10</v>
          </cell>
          <cell r="C200">
            <v>0</v>
          </cell>
        </row>
        <row r="201">
          <cell r="A201" t="str">
            <v>87-52-0198</v>
          </cell>
          <cell r="B201">
            <v>25</v>
          </cell>
          <cell r="C201">
            <v>25</v>
          </cell>
        </row>
        <row r="202">
          <cell r="A202" t="str">
            <v>87-52-0203</v>
          </cell>
          <cell r="B202">
            <v>11</v>
          </cell>
          <cell r="C202">
            <v>11</v>
          </cell>
        </row>
        <row r="203">
          <cell r="A203" t="str">
            <v>87-52-0205</v>
          </cell>
          <cell r="B203">
            <v>25</v>
          </cell>
          <cell r="C203">
            <v>25</v>
          </cell>
        </row>
        <row r="204">
          <cell r="A204" t="str">
            <v>87-52-0206</v>
          </cell>
          <cell r="B204">
            <v>55</v>
          </cell>
          <cell r="C204">
            <v>55</v>
          </cell>
        </row>
        <row r="205">
          <cell r="A205" t="str">
            <v>87-52-0210</v>
          </cell>
          <cell r="B205">
            <v>-5</v>
          </cell>
          <cell r="C205">
            <v>0</v>
          </cell>
        </row>
        <row r="206">
          <cell r="A206" t="str">
            <v>87-52-0213</v>
          </cell>
          <cell r="B206">
            <v>5</v>
          </cell>
          <cell r="C206">
            <v>5</v>
          </cell>
        </row>
        <row r="207">
          <cell r="A207" t="str">
            <v>87-52-0214</v>
          </cell>
          <cell r="B207">
            <v>80</v>
          </cell>
          <cell r="C207">
            <v>80</v>
          </cell>
        </row>
        <row r="208">
          <cell r="A208" t="str">
            <v>87-52-0216</v>
          </cell>
          <cell r="B208">
            <v>-10</v>
          </cell>
          <cell r="C208">
            <v>0</v>
          </cell>
        </row>
        <row r="209">
          <cell r="A209" t="str">
            <v>87-52-0220</v>
          </cell>
          <cell r="B209">
            <v>-5</v>
          </cell>
          <cell r="C209">
            <v>0</v>
          </cell>
        </row>
        <row r="210">
          <cell r="A210" t="str">
            <v>87-52-0221</v>
          </cell>
          <cell r="B210">
            <v>8</v>
          </cell>
          <cell r="C210">
            <v>8</v>
          </cell>
        </row>
        <row r="211">
          <cell r="A211" t="str">
            <v>87-52-0222</v>
          </cell>
          <cell r="B211">
            <v>-55</v>
          </cell>
          <cell r="C211">
            <v>0</v>
          </cell>
        </row>
        <row r="212">
          <cell r="A212" t="str">
            <v>87-52-0223</v>
          </cell>
          <cell r="B212">
            <v>0</v>
          </cell>
          <cell r="C212">
            <v>0</v>
          </cell>
        </row>
        <row r="213">
          <cell r="A213" t="str">
            <v>87-52-0225</v>
          </cell>
          <cell r="B213">
            <v>0</v>
          </cell>
          <cell r="C213">
            <v>0</v>
          </cell>
        </row>
        <row r="214">
          <cell r="A214" t="str">
            <v>87-52-0229</v>
          </cell>
          <cell r="B214">
            <v>45</v>
          </cell>
          <cell r="C214">
            <v>45</v>
          </cell>
        </row>
        <row r="215">
          <cell r="A215" t="str">
            <v>87-52-0230</v>
          </cell>
          <cell r="B215">
            <v>-10</v>
          </cell>
          <cell r="C215">
            <v>0</v>
          </cell>
        </row>
        <row r="216">
          <cell r="A216" t="str">
            <v>87-52-0231</v>
          </cell>
          <cell r="B216">
            <v>0</v>
          </cell>
          <cell r="C216">
            <v>0</v>
          </cell>
        </row>
        <row r="217">
          <cell r="A217" t="str">
            <v>87-52-0232</v>
          </cell>
          <cell r="B217">
            <v>175</v>
          </cell>
          <cell r="C217">
            <v>175</v>
          </cell>
        </row>
        <row r="218">
          <cell r="A218" t="str">
            <v>87-52-0233</v>
          </cell>
          <cell r="B218">
            <v>25</v>
          </cell>
          <cell r="C218">
            <v>25</v>
          </cell>
        </row>
        <row r="219">
          <cell r="A219" t="str">
            <v>87-52-0234</v>
          </cell>
          <cell r="B219">
            <v>245</v>
          </cell>
          <cell r="C219">
            <v>245</v>
          </cell>
        </row>
        <row r="220">
          <cell r="A220" t="str">
            <v>87-52-0238</v>
          </cell>
          <cell r="B220">
            <v>75</v>
          </cell>
          <cell r="C220">
            <v>75</v>
          </cell>
        </row>
        <row r="221">
          <cell r="A221" t="str">
            <v>87-52-0242</v>
          </cell>
          <cell r="B221">
            <v>-15</v>
          </cell>
          <cell r="C221">
            <v>0</v>
          </cell>
        </row>
        <row r="222">
          <cell r="A222" t="str">
            <v>87-52-0250</v>
          </cell>
          <cell r="B222">
            <v>10</v>
          </cell>
          <cell r="C222">
            <v>10</v>
          </cell>
        </row>
        <row r="223">
          <cell r="A223" t="str">
            <v>87-52-0251</v>
          </cell>
          <cell r="B223">
            <v>30</v>
          </cell>
          <cell r="C223">
            <v>30</v>
          </cell>
        </row>
        <row r="224">
          <cell r="A224" t="str">
            <v>87-52-0252</v>
          </cell>
          <cell r="B224">
            <v>0</v>
          </cell>
          <cell r="C224">
            <v>0</v>
          </cell>
        </row>
        <row r="225">
          <cell r="A225" t="str">
            <v>87-52-0255</v>
          </cell>
          <cell r="B225">
            <v>30</v>
          </cell>
          <cell r="C225">
            <v>30</v>
          </cell>
        </row>
        <row r="226">
          <cell r="A226" t="str">
            <v>87-52-0258</v>
          </cell>
          <cell r="B226">
            <v>165</v>
          </cell>
          <cell r="C226">
            <v>165</v>
          </cell>
        </row>
        <row r="227">
          <cell r="A227" t="str">
            <v>87-52-0262</v>
          </cell>
          <cell r="B227">
            <v>-15</v>
          </cell>
          <cell r="C227">
            <v>0</v>
          </cell>
        </row>
        <row r="228">
          <cell r="A228" t="str">
            <v>87-52-0263</v>
          </cell>
          <cell r="B228">
            <v>-10</v>
          </cell>
          <cell r="C228">
            <v>0</v>
          </cell>
        </row>
        <row r="229">
          <cell r="A229" t="str">
            <v>87-52-0264</v>
          </cell>
          <cell r="B229">
            <v>12</v>
          </cell>
          <cell r="C229">
            <v>12</v>
          </cell>
        </row>
        <row r="230">
          <cell r="A230" t="str">
            <v>87-52-0265</v>
          </cell>
          <cell r="B230">
            <v>50</v>
          </cell>
          <cell r="C230">
            <v>50</v>
          </cell>
        </row>
        <row r="231">
          <cell r="A231" t="str">
            <v>87-52-0266</v>
          </cell>
          <cell r="B231">
            <v>2</v>
          </cell>
          <cell r="C231">
            <v>2</v>
          </cell>
        </row>
        <row r="232">
          <cell r="A232" t="str">
            <v>87-52-0274</v>
          </cell>
          <cell r="B232">
            <v>35</v>
          </cell>
          <cell r="C232">
            <v>35</v>
          </cell>
        </row>
        <row r="233">
          <cell r="A233" t="str">
            <v>87-52-0276</v>
          </cell>
          <cell r="B233">
            <v>40</v>
          </cell>
          <cell r="C233">
            <v>40</v>
          </cell>
        </row>
        <row r="234">
          <cell r="A234" t="str">
            <v>87-52-0277</v>
          </cell>
          <cell r="B234">
            <v>15</v>
          </cell>
          <cell r="C234">
            <v>15</v>
          </cell>
        </row>
        <row r="235">
          <cell r="A235" t="str">
            <v>87-52-0279</v>
          </cell>
          <cell r="B235">
            <v>5</v>
          </cell>
          <cell r="C235">
            <v>5</v>
          </cell>
        </row>
        <row r="236">
          <cell r="A236" t="str">
            <v>87-52-0280</v>
          </cell>
          <cell r="B236">
            <v>35</v>
          </cell>
          <cell r="C236">
            <v>35</v>
          </cell>
        </row>
        <row r="237">
          <cell r="A237" t="str">
            <v>87-52-0284</v>
          </cell>
          <cell r="B237">
            <v>20</v>
          </cell>
          <cell r="C237">
            <v>20</v>
          </cell>
        </row>
        <row r="238">
          <cell r="A238" t="str">
            <v>87-52-0286</v>
          </cell>
          <cell r="B238">
            <v>0</v>
          </cell>
          <cell r="C238">
            <v>0</v>
          </cell>
        </row>
        <row r="239">
          <cell r="A239" t="str">
            <v>87-52-0287</v>
          </cell>
          <cell r="B239">
            <v>5</v>
          </cell>
          <cell r="C239">
            <v>5</v>
          </cell>
        </row>
        <row r="240">
          <cell r="A240" t="str">
            <v>87-52-0288</v>
          </cell>
          <cell r="B240">
            <v>65</v>
          </cell>
          <cell r="C240">
            <v>65</v>
          </cell>
        </row>
        <row r="241">
          <cell r="A241" t="str">
            <v>87-52-0290</v>
          </cell>
          <cell r="B241">
            <v>100</v>
          </cell>
          <cell r="C241">
            <v>100</v>
          </cell>
        </row>
        <row r="242">
          <cell r="A242" t="str">
            <v>87-52-0297</v>
          </cell>
          <cell r="B242">
            <v>0</v>
          </cell>
          <cell r="C242">
            <v>0</v>
          </cell>
        </row>
        <row r="243">
          <cell r="A243" t="str">
            <v>87-52-0299</v>
          </cell>
          <cell r="B243">
            <v>0</v>
          </cell>
          <cell r="C243">
            <v>0</v>
          </cell>
        </row>
        <row r="244">
          <cell r="A244" t="str">
            <v>87-52-0300</v>
          </cell>
          <cell r="B244">
            <v>105</v>
          </cell>
          <cell r="C244">
            <v>105</v>
          </cell>
        </row>
        <row r="245">
          <cell r="A245" t="str">
            <v>87-52-0304</v>
          </cell>
          <cell r="B245">
            <v>340</v>
          </cell>
          <cell r="C245">
            <v>340</v>
          </cell>
        </row>
        <row r="246">
          <cell r="A246" t="str">
            <v>87-52-0305</v>
          </cell>
          <cell r="B246">
            <v>90</v>
          </cell>
          <cell r="C246">
            <v>90</v>
          </cell>
        </row>
        <row r="247">
          <cell r="A247" t="str">
            <v>87-52-0306</v>
          </cell>
          <cell r="B247">
            <v>15</v>
          </cell>
          <cell r="C247">
            <v>15</v>
          </cell>
        </row>
        <row r="248">
          <cell r="A248" t="str">
            <v>87-52-0311</v>
          </cell>
          <cell r="B248">
            <v>0</v>
          </cell>
          <cell r="C248">
            <v>0</v>
          </cell>
        </row>
        <row r="249">
          <cell r="A249" t="str">
            <v>87-52-0312</v>
          </cell>
          <cell r="B249">
            <v>30</v>
          </cell>
          <cell r="C249">
            <v>30</v>
          </cell>
        </row>
        <row r="250">
          <cell r="A250" t="str">
            <v>87-52-0315</v>
          </cell>
          <cell r="B250">
            <v>20</v>
          </cell>
          <cell r="C250">
            <v>20</v>
          </cell>
        </row>
        <row r="251">
          <cell r="A251" t="str">
            <v>87-52-0318</v>
          </cell>
          <cell r="B251">
            <v>19</v>
          </cell>
          <cell r="C251">
            <v>19</v>
          </cell>
        </row>
        <row r="252">
          <cell r="A252" t="str">
            <v>87-52-0335</v>
          </cell>
          <cell r="B252">
            <v>-220</v>
          </cell>
          <cell r="C252">
            <v>0</v>
          </cell>
        </row>
        <row r="253">
          <cell r="A253" t="str">
            <v>87-52-0340</v>
          </cell>
          <cell r="B253">
            <v>0</v>
          </cell>
          <cell r="C253">
            <v>0</v>
          </cell>
        </row>
        <row r="254">
          <cell r="A254" t="str">
            <v>87-52-0341</v>
          </cell>
          <cell r="B254">
            <v>3</v>
          </cell>
          <cell r="C254">
            <v>3</v>
          </cell>
        </row>
        <row r="255">
          <cell r="A255" t="str">
            <v>87-52-0342</v>
          </cell>
          <cell r="B255">
            <v>-5</v>
          </cell>
          <cell r="C255">
            <v>0</v>
          </cell>
        </row>
        <row r="256">
          <cell r="A256" t="str">
            <v>87-52-0344</v>
          </cell>
          <cell r="B256">
            <v>-15</v>
          </cell>
          <cell r="C256">
            <v>0</v>
          </cell>
        </row>
        <row r="257">
          <cell r="A257" t="str">
            <v>87-52-0346</v>
          </cell>
          <cell r="B257">
            <v>-15</v>
          </cell>
          <cell r="C257">
            <v>0</v>
          </cell>
        </row>
        <row r="258">
          <cell r="A258" t="str">
            <v>87-52-0379</v>
          </cell>
          <cell r="B258">
            <v>18</v>
          </cell>
          <cell r="C258">
            <v>18</v>
          </cell>
        </row>
        <row r="259">
          <cell r="A259" t="str">
            <v>87-52-0380</v>
          </cell>
          <cell r="B259">
            <v>0</v>
          </cell>
          <cell r="C259">
            <v>0</v>
          </cell>
        </row>
        <row r="260">
          <cell r="A260" t="str">
            <v>87-52-0381</v>
          </cell>
          <cell r="B260">
            <v>70</v>
          </cell>
          <cell r="C260">
            <v>70</v>
          </cell>
        </row>
        <row r="261">
          <cell r="A261" t="str">
            <v>87-52-0382</v>
          </cell>
          <cell r="B261">
            <v>0</v>
          </cell>
          <cell r="C261">
            <v>0</v>
          </cell>
        </row>
        <row r="262">
          <cell r="A262" t="str">
            <v>87-52-0387</v>
          </cell>
          <cell r="B262">
            <v>0</v>
          </cell>
          <cell r="C262">
            <v>0</v>
          </cell>
        </row>
        <row r="263">
          <cell r="A263" t="str">
            <v>87-52-0388</v>
          </cell>
          <cell r="B263">
            <v>0</v>
          </cell>
          <cell r="C263">
            <v>0</v>
          </cell>
        </row>
        <row r="264">
          <cell r="A264" t="str">
            <v>87-52-0391</v>
          </cell>
          <cell r="B264">
            <v>7</v>
          </cell>
          <cell r="C264">
            <v>7</v>
          </cell>
        </row>
        <row r="265">
          <cell r="A265" t="str">
            <v>87-52-0392</v>
          </cell>
          <cell r="B265">
            <v>25</v>
          </cell>
          <cell r="C265">
            <v>25</v>
          </cell>
        </row>
        <row r="266">
          <cell r="A266" t="str">
            <v>87-52-0395</v>
          </cell>
          <cell r="B266">
            <v>0</v>
          </cell>
          <cell r="C266">
            <v>0</v>
          </cell>
        </row>
        <row r="267">
          <cell r="A267" t="str">
            <v>87-52-0399</v>
          </cell>
          <cell r="B267">
            <v>6</v>
          </cell>
          <cell r="C267">
            <v>6</v>
          </cell>
        </row>
        <row r="268">
          <cell r="A268" t="str">
            <v>87-52-0448</v>
          </cell>
          <cell r="B268">
            <v>25</v>
          </cell>
          <cell r="C268">
            <v>25</v>
          </cell>
        </row>
        <row r="269">
          <cell r="A269" t="str">
            <v>87-52-0465</v>
          </cell>
          <cell r="B269">
            <v>0</v>
          </cell>
          <cell r="C269">
            <v>0</v>
          </cell>
        </row>
        <row r="270">
          <cell r="A270" t="str">
            <v>87-52-0488</v>
          </cell>
          <cell r="B270">
            <v>5</v>
          </cell>
          <cell r="C270">
            <v>5</v>
          </cell>
        </row>
        <row r="271">
          <cell r="A271" t="str">
            <v>87-52-0489</v>
          </cell>
          <cell r="B271">
            <v>-20</v>
          </cell>
          <cell r="C271">
            <v>0</v>
          </cell>
        </row>
        <row r="272">
          <cell r="A272" t="str">
            <v>87-52-0493</v>
          </cell>
          <cell r="B272">
            <v>0</v>
          </cell>
          <cell r="C272">
            <v>0</v>
          </cell>
        </row>
        <row r="273">
          <cell r="A273" t="str">
            <v>87-52-0495</v>
          </cell>
          <cell r="B273">
            <v>25</v>
          </cell>
          <cell r="C273">
            <v>25</v>
          </cell>
        </row>
        <row r="274">
          <cell r="A274" t="str">
            <v>87-52-0500</v>
          </cell>
          <cell r="B274">
            <v>20</v>
          </cell>
          <cell r="C274">
            <v>20</v>
          </cell>
        </row>
        <row r="275">
          <cell r="A275" t="str">
            <v>87-52-0501</v>
          </cell>
          <cell r="B275">
            <v>5</v>
          </cell>
          <cell r="C275">
            <v>5</v>
          </cell>
        </row>
        <row r="276">
          <cell r="A276" t="str">
            <v>87-52-0503</v>
          </cell>
          <cell r="B276">
            <v>35</v>
          </cell>
          <cell r="C276">
            <v>35</v>
          </cell>
        </row>
        <row r="277">
          <cell r="A277" t="str">
            <v>87-52-0511</v>
          </cell>
          <cell r="B277">
            <v>0</v>
          </cell>
          <cell r="C277">
            <v>0</v>
          </cell>
        </row>
        <row r="278">
          <cell r="A278" t="str">
            <v>87-52-0512</v>
          </cell>
          <cell r="B278">
            <v>0</v>
          </cell>
          <cell r="C278">
            <v>0</v>
          </cell>
        </row>
        <row r="279">
          <cell r="A279" t="str">
            <v>87-52-0515</v>
          </cell>
          <cell r="B279">
            <v>25</v>
          </cell>
          <cell r="C279">
            <v>25</v>
          </cell>
        </row>
        <row r="280">
          <cell r="A280" t="str">
            <v>87-52-0516</v>
          </cell>
          <cell r="B280">
            <v>-15</v>
          </cell>
          <cell r="C280">
            <v>0</v>
          </cell>
        </row>
        <row r="281">
          <cell r="A281" t="str">
            <v>87-52-0526</v>
          </cell>
          <cell r="B281">
            <v>30</v>
          </cell>
          <cell r="C281">
            <v>30</v>
          </cell>
        </row>
        <row r="282">
          <cell r="A282" t="str">
            <v>87-52-0541</v>
          </cell>
          <cell r="B282">
            <v>60</v>
          </cell>
          <cell r="C282">
            <v>60</v>
          </cell>
        </row>
        <row r="283">
          <cell r="A283" t="str">
            <v>87-52-0542</v>
          </cell>
          <cell r="B283">
            <v>-30</v>
          </cell>
          <cell r="C283">
            <v>0</v>
          </cell>
        </row>
        <row r="284">
          <cell r="A284" t="str">
            <v>87-52-0551</v>
          </cell>
          <cell r="B284">
            <v>30</v>
          </cell>
          <cell r="C284">
            <v>30</v>
          </cell>
        </row>
        <row r="285">
          <cell r="A285" t="str">
            <v>87-52-0552</v>
          </cell>
          <cell r="B285">
            <v>20</v>
          </cell>
          <cell r="C285">
            <v>20</v>
          </cell>
        </row>
        <row r="286">
          <cell r="A286" t="str">
            <v>87-52-0575</v>
          </cell>
          <cell r="B286">
            <v>65</v>
          </cell>
          <cell r="C286">
            <v>65</v>
          </cell>
        </row>
        <row r="287">
          <cell r="A287" t="str">
            <v>87-52-0576</v>
          </cell>
          <cell r="B287">
            <v>65</v>
          </cell>
          <cell r="C287">
            <v>65</v>
          </cell>
        </row>
        <row r="288">
          <cell r="A288" t="str">
            <v>87-52-0579</v>
          </cell>
          <cell r="B288">
            <v>55</v>
          </cell>
          <cell r="C288">
            <v>55</v>
          </cell>
        </row>
        <row r="289">
          <cell r="A289" t="str">
            <v>87-52-0585</v>
          </cell>
          <cell r="B289">
            <v>20</v>
          </cell>
          <cell r="C289">
            <v>20</v>
          </cell>
        </row>
        <row r="290">
          <cell r="A290" t="str">
            <v>87-77-0017</v>
          </cell>
          <cell r="B290">
            <v>0</v>
          </cell>
          <cell r="C290">
            <v>0</v>
          </cell>
        </row>
        <row r="291">
          <cell r="A291" t="str">
            <v>87-77-0023</v>
          </cell>
          <cell r="B291">
            <v>40</v>
          </cell>
          <cell r="C291">
            <v>40</v>
          </cell>
        </row>
        <row r="292">
          <cell r="A292" t="str">
            <v>87-77-0039</v>
          </cell>
          <cell r="B292">
            <v>0</v>
          </cell>
          <cell r="C292">
            <v>0</v>
          </cell>
        </row>
        <row r="293">
          <cell r="A293" t="str">
            <v>87-77-0040</v>
          </cell>
          <cell r="B293">
            <v>20</v>
          </cell>
          <cell r="C293">
            <v>20</v>
          </cell>
        </row>
        <row r="294">
          <cell r="A294" t="str">
            <v>87-77-0045</v>
          </cell>
          <cell r="B294">
            <v>0</v>
          </cell>
          <cell r="C294">
            <v>0</v>
          </cell>
        </row>
        <row r="295">
          <cell r="A295" t="str">
            <v>87-77-0053</v>
          </cell>
          <cell r="B295">
            <v>0</v>
          </cell>
          <cell r="C295">
            <v>0</v>
          </cell>
        </row>
        <row r="296">
          <cell r="A296" t="str">
            <v>87-77-1308</v>
          </cell>
          <cell r="B296">
            <v>0</v>
          </cell>
          <cell r="C296">
            <v>0</v>
          </cell>
        </row>
        <row r="297">
          <cell r="A297" t="str">
            <v>87-77-1314</v>
          </cell>
          <cell r="B297">
            <v>52</v>
          </cell>
          <cell r="C297">
            <v>52</v>
          </cell>
        </row>
        <row r="298">
          <cell r="A298" t="str">
            <v>87-77-1315</v>
          </cell>
          <cell r="B298">
            <v>45</v>
          </cell>
          <cell r="C298">
            <v>45</v>
          </cell>
        </row>
        <row r="299">
          <cell r="A299" t="str">
            <v>87-77-1331</v>
          </cell>
          <cell r="B299">
            <v>0</v>
          </cell>
          <cell r="C299">
            <v>0</v>
          </cell>
        </row>
        <row r="300">
          <cell r="A300" t="str">
            <v>87-77-1332</v>
          </cell>
          <cell r="B300">
            <v>45</v>
          </cell>
          <cell r="C300">
            <v>45</v>
          </cell>
        </row>
        <row r="301">
          <cell r="A301" t="str">
            <v>87-77-1336</v>
          </cell>
          <cell r="B301">
            <v>0</v>
          </cell>
          <cell r="C301">
            <v>0</v>
          </cell>
        </row>
        <row r="302">
          <cell r="A302" t="str">
            <v>87-77-1344</v>
          </cell>
          <cell r="B302">
            <v>0</v>
          </cell>
          <cell r="C302">
            <v>0</v>
          </cell>
        </row>
        <row r="303">
          <cell r="A303" t="str">
            <v>87-77-1346</v>
          </cell>
          <cell r="B303">
            <v>95</v>
          </cell>
          <cell r="C303">
            <v>95</v>
          </cell>
        </row>
        <row r="304">
          <cell r="A304" t="str">
            <v>87-77-1379</v>
          </cell>
          <cell r="B304">
            <v>-15</v>
          </cell>
          <cell r="C304">
            <v>0</v>
          </cell>
        </row>
        <row r="305">
          <cell r="A305" t="str">
            <v>87-77-1381</v>
          </cell>
          <cell r="B305">
            <v>55</v>
          </cell>
          <cell r="C305">
            <v>55</v>
          </cell>
        </row>
        <row r="306">
          <cell r="A306" t="str">
            <v>87-77-1399</v>
          </cell>
          <cell r="B306">
            <v>35</v>
          </cell>
          <cell r="C306">
            <v>35</v>
          </cell>
        </row>
        <row r="307">
          <cell r="A307" t="str">
            <v>87-77-1422</v>
          </cell>
          <cell r="B307">
            <v>0</v>
          </cell>
          <cell r="C307">
            <v>0</v>
          </cell>
        </row>
        <row r="308">
          <cell r="A308" t="str">
            <v>87-77-1428</v>
          </cell>
          <cell r="B308">
            <v>210</v>
          </cell>
          <cell r="C308">
            <v>210</v>
          </cell>
        </row>
        <row r="309">
          <cell r="A309" t="str">
            <v>87-77-1434</v>
          </cell>
          <cell r="B309">
            <v>195</v>
          </cell>
          <cell r="C309">
            <v>195</v>
          </cell>
        </row>
        <row r="310">
          <cell r="A310" t="str">
            <v>87-77-1456</v>
          </cell>
          <cell r="B310">
            <v>0</v>
          </cell>
          <cell r="C310">
            <v>0</v>
          </cell>
        </row>
        <row r="311">
          <cell r="A311" t="str">
            <v>87-77-1472</v>
          </cell>
          <cell r="B311">
            <v>20</v>
          </cell>
          <cell r="C311">
            <v>20</v>
          </cell>
        </row>
        <row r="312">
          <cell r="A312" t="str">
            <v>87-77-1479</v>
          </cell>
          <cell r="B312">
            <v>0</v>
          </cell>
          <cell r="C312">
            <v>0</v>
          </cell>
        </row>
        <row r="313">
          <cell r="A313" t="str">
            <v>87-77-1501</v>
          </cell>
          <cell r="B313">
            <v>0</v>
          </cell>
          <cell r="C313">
            <v>0</v>
          </cell>
        </row>
        <row r="314">
          <cell r="A314" t="str">
            <v>87-77-1556</v>
          </cell>
          <cell r="B314">
            <v>190</v>
          </cell>
          <cell r="C314">
            <v>190</v>
          </cell>
        </row>
        <row r="315">
          <cell r="A315" t="str">
            <v>87-77-1557</v>
          </cell>
          <cell r="B315">
            <v>0</v>
          </cell>
          <cell r="C315">
            <v>0</v>
          </cell>
        </row>
        <row r="316">
          <cell r="A316" t="str">
            <v>87-77-1606</v>
          </cell>
          <cell r="B316">
            <v>-20</v>
          </cell>
          <cell r="C316">
            <v>0</v>
          </cell>
        </row>
        <row r="317">
          <cell r="A317" t="str">
            <v>87-77-1643</v>
          </cell>
          <cell r="B317">
            <v>-40</v>
          </cell>
          <cell r="C317">
            <v>0</v>
          </cell>
        </row>
        <row r="318">
          <cell r="A318" t="str">
            <v>87-77-1654</v>
          </cell>
          <cell r="B318">
            <v>20</v>
          </cell>
          <cell r="C318">
            <v>20</v>
          </cell>
        </row>
        <row r="319">
          <cell r="A319" t="str">
            <v>87-77-1691</v>
          </cell>
          <cell r="B319">
            <v>70</v>
          </cell>
          <cell r="C319">
            <v>70</v>
          </cell>
        </row>
        <row r="320">
          <cell r="A320" t="str">
            <v>87-77-1692</v>
          </cell>
          <cell r="B320">
            <v>-10</v>
          </cell>
          <cell r="C320">
            <v>0</v>
          </cell>
        </row>
        <row r="321">
          <cell r="A321" t="str">
            <v>87-77-1706</v>
          </cell>
          <cell r="B321">
            <v>105</v>
          </cell>
          <cell r="C321">
            <v>105</v>
          </cell>
        </row>
        <row r="322">
          <cell r="A322" t="str">
            <v>87-77-1707</v>
          </cell>
          <cell r="B322">
            <v>175</v>
          </cell>
          <cell r="C322">
            <v>175</v>
          </cell>
        </row>
        <row r="323">
          <cell r="A323" t="str">
            <v>87-77-1733</v>
          </cell>
          <cell r="B323">
            <v>10</v>
          </cell>
          <cell r="C323">
            <v>10</v>
          </cell>
        </row>
        <row r="324">
          <cell r="A324" t="str">
            <v>87-77-1735</v>
          </cell>
          <cell r="B324">
            <v>2</v>
          </cell>
          <cell r="C324">
            <v>2</v>
          </cell>
        </row>
        <row r="325">
          <cell r="A325" t="str">
            <v>87-77-1736</v>
          </cell>
          <cell r="B325">
            <v>-25</v>
          </cell>
          <cell r="C325">
            <v>0</v>
          </cell>
        </row>
        <row r="326">
          <cell r="A326" t="str">
            <v>87-77-1737</v>
          </cell>
          <cell r="B326">
            <v>5</v>
          </cell>
          <cell r="C326">
            <v>5</v>
          </cell>
        </row>
        <row r="327">
          <cell r="A327" t="str">
            <v>87-77-1767</v>
          </cell>
          <cell r="B327">
            <v>45</v>
          </cell>
          <cell r="C327">
            <v>45</v>
          </cell>
        </row>
        <row r="328">
          <cell r="A328" t="str">
            <v>87-77-1768</v>
          </cell>
          <cell r="B328">
            <v>-45</v>
          </cell>
          <cell r="C328">
            <v>0</v>
          </cell>
        </row>
        <row r="329">
          <cell r="A329" t="str">
            <v>87-77-1788</v>
          </cell>
          <cell r="B329">
            <v>70</v>
          </cell>
          <cell r="C329">
            <v>70</v>
          </cell>
        </row>
        <row r="330">
          <cell r="A330" t="str">
            <v>87-77-1789</v>
          </cell>
          <cell r="B330">
            <v>-30</v>
          </cell>
          <cell r="C330">
            <v>0</v>
          </cell>
        </row>
        <row r="331">
          <cell r="A331" t="str">
            <v>87-77-1830</v>
          </cell>
          <cell r="B331">
            <v>5</v>
          </cell>
          <cell r="C331">
            <v>5</v>
          </cell>
        </row>
        <row r="332">
          <cell r="A332" t="str">
            <v>87-77-1834</v>
          </cell>
          <cell r="B332">
            <v>0</v>
          </cell>
          <cell r="C332">
            <v>0</v>
          </cell>
        </row>
        <row r="333">
          <cell r="A333" t="str">
            <v>87-77-1848</v>
          </cell>
          <cell r="B333">
            <v>0</v>
          </cell>
          <cell r="C333">
            <v>0</v>
          </cell>
        </row>
        <row r="334">
          <cell r="A334" t="str">
            <v>87-77-1858</v>
          </cell>
          <cell r="B334">
            <v>-5</v>
          </cell>
          <cell r="C334">
            <v>0</v>
          </cell>
        </row>
        <row r="335">
          <cell r="A335" t="str">
            <v>87-77-1859</v>
          </cell>
          <cell r="B335">
            <v>40</v>
          </cell>
          <cell r="C335">
            <v>40</v>
          </cell>
        </row>
        <row r="336">
          <cell r="A336" t="str">
            <v>87-77-1862</v>
          </cell>
          <cell r="B336">
            <v>35</v>
          </cell>
          <cell r="C336">
            <v>35</v>
          </cell>
        </row>
        <row r="337">
          <cell r="A337" t="str">
            <v>87-77-1871</v>
          </cell>
          <cell r="B337">
            <v>0</v>
          </cell>
          <cell r="C337">
            <v>0</v>
          </cell>
        </row>
        <row r="338">
          <cell r="A338" t="str">
            <v>87-77-1904</v>
          </cell>
          <cell r="B338">
            <v>0</v>
          </cell>
          <cell r="C338">
            <v>0</v>
          </cell>
        </row>
        <row r="339">
          <cell r="A339" t="str">
            <v>87-77-1908</v>
          </cell>
          <cell r="B339">
            <v>0</v>
          </cell>
          <cell r="C339">
            <v>0</v>
          </cell>
        </row>
      </sheetData>
      <sheetData sheetId="3"/>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021 (2)"/>
      <sheetName val="2021"/>
      <sheetName val="2022"/>
    </sheetNames>
    <sheetDataSet>
      <sheetData sheetId="0" refreshError="1"/>
      <sheetData sheetId="1">
        <row r="22">
          <cell r="A22" t="str">
            <v>Артикул</v>
          </cell>
          <cell r="C22" t="str">
            <v>Сорт</v>
          </cell>
          <cell r="D22" t="str">
            <v>Размер корней</v>
          </cell>
          <cell r="E22" t="str">
            <v>Вместимость в ящик, шт.</v>
          </cell>
          <cell r="F22" t="str">
            <v>Цена, €       при заказе целого ящика</v>
          </cell>
          <cell r="G22" t="str">
            <v>Цена, €           при заказе менее ящика на сорт</v>
          </cell>
          <cell r="H22" t="str">
            <v>Заказ шт, кратно 25</v>
          </cell>
          <cell r="I22" t="str">
            <v>Целых ящиков</v>
          </cell>
          <cell r="J22" t="str">
            <v>Остаток (не целых)</v>
          </cell>
          <cell r="K22" t="str">
            <v>Ящиков (рассчетно)</v>
          </cell>
          <cell r="L22" t="str">
            <v xml:space="preserve">Сумма за корни, €  </v>
          </cell>
          <cell r="M22" t="str">
            <v>Награды и ремарки</v>
          </cell>
          <cell r="N22" t="str">
            <v>Основной цвет листьев</v>
          </cell>
          <cell r="O22" t="str">
            <v>Цвет середины листа</v>
          </cell>
          <cell r="P22" t="str">
            <v>Цвет края листа</v>
          </cell>
          <cell r="Q22" t="str">
            <v>Размер взрослого растения (S - small, m - medium, l - large)</v>
          </cell>
          <cell r="R22" t="str">
            <v>Запах</v>
          </cell>
          <cell r="S22" t="str">
            <v>Особенность</v>
          </cell>
          <cell r="T22" t="str">
            <v>Устойчивость к солнцу</v>
          </cell>
          <cell r="U22" t="str">
            <v>Устойчивость к слизням</v>
          </cell>
        </row>
        <row r="23">
          <cell r="A23" t="str">
            <v>*</v>
          </cell>
          <cell r="C23" t="str">
            <v>Коллекция 1</v>
          </cell>
        </row>
        <row r="24">
          <cell r="A24" t="str">
            <v>87-107-0001</v>
          </cell>
          <cell r="B24" t="str">
            <v>фото</v>
          </cell>
          <cell r="C24" t="str">
            <v>Abiqua Drinking Gourd</v>
          </cell>
          <cell r="D24" t="str">
            <v>стандартный</v>
          </cell>
          <cell r="E24">
            <v>250</v>
          </cell>
          <cell r="F24">
            <v>0.52</v>
          </cell>
          <cell r="G24">
            <v>0.92</v>
          </cell>
          <cell r="I24">
            <v>0</v>
          </cell>
          <cell r="J24">
            <v>0</v>
          </cell>
          <cell r="K24" t="str">
            <v>-</v>
          </cell>
          <cell r="L24">
            <v>0</v>
          </cell>
          <cell r="N24" t="str">
            <v>голубой</v>
          </cell>
          <cell r="O24" t="str">
            <v xml:space="preserve"> </v>
          </cell>
          <cell r="P24" t="str">
            <v xml:space="preserve"> </v>
          </cell>
          <cell r="Q24" t="str">
            <v>ML</v>
          </cell>
          <cell r="S24" t="str">
            <v>морщинистая</v>
          </cell>
          <cell r="T24" t="str">
            <v xml:space="preserve"> </v>
          </cell>
        </row>
        <row r="25">
          <cell r="A25" t="str">
            <v>87-107-0002</v>
          </cell>
          <cell r="B25" t="str">
            <v>фото</v>
          </cell>
          <cell r="C25" t="str">
            <v>American Halo</v>
          </cell>
          <cell r="D25" t="str">
            <v>стандартный</v>
          </cell>
          <cell r="E25">
            <v>250</v>
          </cell>
          <cell r="F25">
            <v>0.76</v>
          </cell>
          <cell r="G25">
            <v>1.17</v>
          </cell>
          <cell r="I25">
            <v>0</v>
          </cell>
          <cell r="J25">
            <v>0</v>
          </cell>
          <cell r="K25" t="str">
            <v>-</v>
          </cell>
          <cell r="L25">
            <v>0</v>
          </cell>
          <cell r="N25" t="str">
            <v xml:space="preserve"> </v>
          </cell>
          <cell r="O25" t="str">
            <v>голубой</v>
          </cell>
          <cell r="P25" t="str">
            <v>кремовый</v>
          </cell>
          <cell r="Q25" t="str">
            <v>L</v>
          </cell>
          <cell r="T25" t="str">
            <v xml:space="preserve"> </v>
          </cell>
        </row>
        <row r="26">
          <cell r="A26" t="str">
            <v>87-107-0004</v>
          </cell>
          <cell r="B26" t="str">
            <v>фото</v>
          </cell>
          <cell r="C26" t="str">
            <v>Band of Gold</v>
          </cell>
          <cell r="D26" t="str">
            <v>стандартный</v>
          </cell>
          <cell r="E26">
            <v>250</v>
          </cell>
          <cell r="F26">
            <v>0.76</v>
          </cell>
          <cell r="G26">
            <v>1.17</v>
          </cell>
          <cell r="I26">
            <v>0</v>
          </cell>
          <cell r="J26">
            <v>0</v>
          </cell>
          <cell r="K26" t="str">
            <v>-</v>
          </cell>
          <cell r="L26">
            <v>0</v>
          </cell>
          <cell r="N26" t="str">
            <v>зеленый</v>
          </cell>
          <cell r="O26" t="str">
            <v xml:space="preserve"> </v>
          </cell>
          <cell r="P26" t="str">
            <v>золотой</v>
          </cell>
          <cell r="Q26" t="str">
            <v>M</v>
          </cell>
          <cell r="S26" t="str">
            <v>большие листя с золотыми краями</v>
          </cell>
          <cell r="T26" t="str">
            <v xml:space="preserve"> </v>
          </cell>
        </row>
        <row r="27">
          <cell r="A27" t="str">
            <v>87-107-0003</v>
          </cell>
          <cell r="B27" t="str">
            <v>фото</v>
          </cell>
          <cell r="C27" t="str">
            <v>Barbara Ann</v>
          </cell>
          <cell r="D27" t="str">
            <v>стандартный</v>
          </cell>
          <cell r="E27">
            <v>250</v>
          </cell>
          <cell r="F27">
            <v>0.88</v>
          </cell>
          <cell r="G27">
            <v>1.28</v>
          </cell>
          <cell r="I27">
            <v>0</v>
          </cell>
          <cell r="J27">
            <v>0</v>
          </cell>
          <cell r="K27" t="str">
            <v>-</v>
          </cell>
          <cell r="L27">
            <v>0</v>
          </cell>
          <cell r="M27" t="str">
            <v>new</v>
          </cell>
          <cell r="N27" t="str">
            <v>зеленый</v>
          </cell>
          <cell r="O27" t="str">
            <v>зеленый с серо-голубыми полосами</v>
          </cell>
          <cell r="P27" t="str">
            <v>светлый, кремовый</v>
          </cell>
          <cell r="Q27" t="str">
            <v xml:space="preserve">l </v>
          </cell>
          <cell r="T27" t="str">
            <v xml:space="preserve"> </v>
          </cell>
        </row>
        <row r="28">
          <cell r="A28" t="str">
            <v>87-107-0005</v>
          </cell>
          <cell r="B28" t="str">
            <v>фото</v>
          </cell>
          <cell r="C28" t="str">
            <v>Bedazzled</v>
          </cell>
          <cell r="D28" t="str">
            <v>стандартный</v>
          </cell>
          <cell r="E28">
            <v>250</v>
          </cell>
          <cell r="F28">
            <v>0.64</v>
          </cell>
          <cell r="G28">
            <v>1.04</v>
          </cell>
          <cell r="I28">
            <v>0</v>
          </cell>
          <cell r="J28">
            <v>0</v>
          </cell>
          <cell r="K28" t="str">
            <v>-</v>
          </cell>
          <cell r="L28">
            <v>0</v>
          </cell>
          <cell r="M28" t="str">
            <v>new</v>
          </cell>
          <cell r="N28" t="str">
            <v>сине-зеленый</v>
          </cell>
          <cell r="O28" t="str">
            <v>сине-зеленый</v>
          </cell>
          <cell r="P28" t="str">
            <v>белый</v>
          </cell>
          <cell r="Q28" t="str">
            <v>L</v>
          </cell>
          <cell r="R28" t="str">
            <v>да</v>
          </cell>
          <cell r="S28" t="str">
            <v>пышное цветение, гофре на листьях</v>
          </cell>
          <cell r="T28" t="str">
            <v xml:space="preserve"> </v>
          </cell>
        </row>
        <row r="29">
          <cell r="A29" t="str">
            <v>87-107-0006</v>
          </cell>
          <cell r="B29" t="str">
            <v>фото</v>
          </cell>
          <cell r="C29" t="str">
            <v>Ben Vernooij</v>
          </cell>
          <cell r="D29" t="str">
            <v>стандартный</v>
          </cell>
          <cell r="E29">
            <v>250</v>
          </cell>
          <cell r="F29">
            <v>1.57</v>
          </cell>
          <cell r="G29">
            <v>1.97</v>
          </cell>
          <cell r="I29">
            <v>0</v>
          </cell>
          <cell r="J29">
            <v>0</v>
          </cell>
          <cell r="K29" t="str">
            <v>-</v>
          </cell>
          <cell r="L29">
            <v>0</v>
          </cell>
          <cell r="M29" t="str">
            <v>new</v>
          </cell>
          <cell r="N29" t="str">
            <v>зеленый</v>
          </cell>
          <cell r="O29" t="str">
            <v>зеленый с переходом в желтый</v>
          </cell>
          <cell r="P29" t="str">
            <v>желтый</v>
          </cell>
          <cell r="Q29" t="str">
            <v>M</v>
          </cell>
          <cell r="S29" t="str">
            <v>скругленные листья</v>
          </cell>
          <cell r="T29" t="str">
            <v xml:space="preserve"> </v>
          </cell>
        </row>
        <row r="30">
          <cell r="A30" t="str">
            <v>87-107-0007</v>
          </cell>
          <cell r="B30" t="str">
            <v>фото</v>
          </cell>
          <cell r="C30" t="str">
            <v>Blue Angel</v>
          </cell>
          <cell r="D30" t="str">
            <v>стандартный</v>
          </cell>
          <cell r="E30">
            <v>250</v>
          </cell>
          <cell r="F30">
            <v>0.8</v>
          </cell>
          <cell r="G30">
            <v>1.21</v>
          </cell>
          <cell r="I30">
            <v>0</v>
          </cell>
          <cell r="J30">
            <v>0</v>
          </cell>
          <cell r="K30" t="str">
            <v>-</v>
          </cell>
          <cell r="L30">
            <v>0</v>
          </cell>
          <cell r="N30" t="str">
            <v>голубой/ зеленый</v>
          </cell>
          <cell r="O30" t="str">
            <v xml:space="preserve"> </v>
          </cell>
          <cell r="P30" t="str">
            <v xml:space="preserve"> </v>
          </cell>
          <cell r="Q30" t="str">
            <v>L</v>
          </cell>
          <cell r="T30" t="str">
            <v xml:space="preserve"> </v>
          </cell>
        </row>
        <row r="31">
          <cell r="A31" t="str">
            <v>87-107-0008</v>
          </cell>
          <cell r="B31" t="str">
            <v>фото</v>
          </cell>
          <cell r="C31" t="str">
            <v>Blue Cadet</v>
          </cell>
          <cell r="D31" t="str">
            <v>стандартный</v>
          </cell>
          <cell r="E31">
            <v>250</v>
          </cell>
          <cell r="F31">
            <v>0.6</v>
          </cell>
          <cell r="G31">
            <v>1</v>
          </cell>
          <cell r="I31">
            <v>0</v>
          </cell>
          <cell r="J31">
            <v>0</v>
          </cell>
          <cell r="K31" t="str">
            <v>-</v>
          </cell>
          <cell r="L31">
            <v>0</v>
          </cell>
          <cell r="N31" t="str">
            <v>голубой</v>
          </cell>
          <cell r="O31" t="str">
            <v xml:space="preserve"> </v>
          </cell>
          <cell r="P31" t="str">
            <v xml:space="preserve"> </v>
          </cell>
          <cell r="Q31" t="str">
            <v>SM</v>
          </cell>
          <cell r="T31" t="str">
            <v xml:space="preserve"> </v>
          </cell>
        </row>
        <row r="32">
          <cell r="A32" t="str">
            <v>87-107-0009</v>
          </cell>
          <cell r="B32" t="str">
            <v>фото</v>
          </cell>
          <cell r="C32" t="str">
            <v>Blue Flame</v>
          </cell>
          <cell r="D32" t="str">
            <v>стандартный</v>
          </cell>
          <cell r="E32">
            <v>250</v>
          </cell>
          <cell r="F32">
            <v>0.72</v>
          </cell>
          <cell r="G32">
            <v>1.1200000000000001</v>
          </cell>
          <cell r="I32">
            <v>0</v>
          </cell>
          <cell r="J32">
            <v>0</v>
          </cell>
          <cell r="K32" t="str">
            <v>-</v>
          </cell>
          <cell r="L32">
            <v>0</v>
          </cell>
          <cell r="M32" t="str">
            <v>new</v>
          </cell>
          <cell r="N32" t="str">
            <v>зеленый</v>
          </cell>
          <cell r="O32" t="str">
            <v>сине-зеленый</v>
          </cell>
          <cell r="P32" t="str">
            <v>белый</v>
          </cell>
          <cell r="Q32" t="str">
            <v>M</v>
          </cell>
          <cell r="R32" t="str">
            <v xml:space="preserve"> </v>
          </cell>
          <cell r="S32" t="str">
            <v>оригинальная форма листьев</v>
          </cell>
          <cell r="T32" t="str">
            <v xml:space="preserve"> </v>
          </cell>
        </row>
        <row r="33">
          <cell r="A33" t="str">
            <v>87-107-0010</v>
          </cell>
          <cell r="B33" t="str">
            <v>фото</v>
          </cell>
          <cell r="C33" t="str">
            <v>Blue Hawaii</v>
          </cell>
          <cell r="D33" t="str">
            <v>стандартный</v>
          </cell>
          <cell r="E33">
            <v>250</v>
          </cell>
          <cell r="F33">
            <v>0.72</v>
          </cell>
          <cell r="G33">
            <v>1.1200000000000001</v>
          </cell>
          <cell r="I33">
            <v>0</v>
          </cell>
          <cell r="J33">
            <v>0</v>
          </cell>
          <cell r="K33" t="str">
            <v>-</v>
          </cell>
          <cell r="L33">
            <v>0</v>
          </cell>
          <cell r="M33" t="str">
            <v>new</v>
          </cell>
          <cell r="N33" t="str">
            <v>сине-зеленый</v>
          </cell>
          <cell r="O33" t="str">
            <v>сине-зеленый</v>
          </cell>
          <cell r="P33" t="str">
            <v>белый</v>
          </cell>
          <cell r="Q33" t="str">
            <v>L</v>
          </cell>
          <cell r="R33" t="str">
            <v>да</v>
          </cell>
          <cell r="S33" t="str">
            <v>пышное цветение, гофре на листьях</v>
          </cell>
          <cell r="T33" t="str">
            <v xml:space="preserve"> </v>
          </cell>
        </row>
        <row r="34">
          <cell r="A34" t="str">
            <v>87-107-0011</v>
          </cell>
          <cell r="B34" t="str">
            <v>фото</v>
          </cell>
          <cell r="C34" t="str">
            <v>Blue Mouse Ears</v>
          </cell>
          <cell r="D34" t="str">
            <v>стандартный</v>
          </cell>
          <cell r="E34">
            <v>250</v>
          </cell>
          <cell r="F34">
            <v>0.6</v>
          </cell>
          <cell r="G34">
            <v>1</v>
          </cell>
          <cell r="I34">
            <v>0</v>
          </cell>
          <cell r="J34">
            <v>0</v>
          </cell>
          <cell r="K34" t="str">
            <v>-</v>
          </cell>
          <cell r="L34">
            <v>0</v>
          </cell>
          <cell r="N34" t="str">
            <v>голубой</v>
          </cell>
          <cell r="O34" t="str">
            <v xml:space="preserve"> </v>
          </cell>
          <cell r="P34" t="str">
            <v xml:space="preserve"> </v>
          </cell>
          <cell r="Q34" t="str">
            <v>S</v>
          </cell>
          <cell r="T34" t="str">
            <v xml:space="preserve"> </v>
          </cell>
          <cell r="U34" t="str">
            <v>ДА</v>
          </cell>
        </row>
        <row r="35">
          <cell r="A35" t="str">
            <v>87-107-0012</v>
          </cell>
          <cell r="B35" t="str">
            <v>фото</v>
          </cell>
          <cell r="C35" t="str">
            <v>Bressingham Blue</v>
          </cell>
          <cell r="D35" t="str">
            <v>стандартный</v>
          </cell>
          <cell r="E35">
            <v>250</v>
          </cell>
          <cell r="F35">
            <v>0.48</v>
          </cell>
          <cell r="G35">
            <v>0.88</v>
          </cell>
          <cell r="I35">
            <v>0</v>
          </cell>
          <cell r="J35">
            <v>0</v>
          </cell>
          <cell r="K35" t="str">
            <v>-</v>
          </cell>
          <cell r="L35">
            <v>0</v>
          </cell>
          <cell r="N35" t="str">
            <v>голубой</v>
          </cell>
          <cell r="O35" t="str">
            <v xml:space="preserve"> </v>
          </cell>
          <cell r="P35" t="str">
            <v xml:space="preserve"> </v>
          </cell>
          <cell r="Q35" t="str">
            <v>ML</v>
          </cell>
          <cell r="T35" t="str">
            <v xml:space="preserve"> </v>
          </cell>
        </row>
        <row r="36">
          <cell r="A36" t="str">
            <v>87-107-0013</v>
          </cell>
          <cell r="B36" t="str">
            <v>фото</v>
          </cell>
          <cell r="C36" t="str">
            <v>Brother Stefan</v>
          </cell>
          <cell r="D36" t="str">
            <v>стандартный</v>
          </cell>
          <cell r="E36">
            <v>250</v>
          </cell>
          <cell r="F36">
            <v>1.57</v>
          </cell>
          <cell r="G36">
            <v>1.97</v>
          </cell>
          <cell r="I36">
            <v>0</v>
          </cell>
          <cell r="J36">
            <v>0</v>
          </cell>
          <cell r="K36" t="str">
            <v>-</v>
          </cell>
          <cell r="L36">
            <v>0</v>
          </cell>
          <cell r="M36" t="str">
            <v>new</v>
          </cell>
          <cell r="N36" t="str">
            <v>желтый</v>
          </cell>
          <cell r="O36" t="str">
            <v>желтый</v>
          </cell>
          <cell r="P36" t="str">
            <v>зеленый</v>
          </cell>
          <cell r="Q36" t="str">
            <v>L</v>
          </cell>
          <cell r="S36" t="str">
            <v>скругленные плотные листья, долго сохраняет свежесть</v>
          </cell>
          <cell r="T36" t="str">
            <v xml:space="preserve"> </v>
          </cell>
        </row>
        <row r="37">
          <cell r="A37" t="str">
            <v>87-107-0014</v>
          </cell>
          <cell r="B37" t="str">
            <v>фото</v>
          </cell>
          <cell r="C37" t="str">
            <v>Cherry Berry</v>
          </cell>
          <cell r="D37" t="str">
            <v>стандартный</v>
          </cell>
          <cell r="E37">
            <v>250</v>
          </cell>
          <cell r="F37">
            <v>1.26</v>
          </cell>
          <cell r="G37">
            <v>1.66</v>
          </cell>
          <cell r="I37">
            <v>0</v>
          </cell>
          <cell r="J37">
            <v>0</v>
          </cell>
          <cell r="K37" t="str">
            <v>-</v>
          </cell>
          <cell r="L37">
            <v>0</v>
          </cell>
          <cell r="M37" t="str">
            <v>new</v>
          </cell>
          <cell r="N37" t="str">
            <v>белый</v>
          </cell>
          <cell r="O37" t="str">
            <v>белый</v>
          </cell>
          <cell r="P37" t="str">
            <v>зеленый</v>
          </cell>
          <cell r="Q37" t="str">
            <v>M</v>
          </cell>
          <cell r="S37" t="str">
            <v>фиолетовые цветки</v>
          </cell>
          <cell r="T37" t="str">
            <v>ДА</v>
          </cell>
        </row>
        <row r="38">
          <cell r="A38" t="str">
            <v>87-107-0015</v>
          </cell>
          <cell r="B38" t="str">
            <v>фото</v>
          </cell>
          <cell r="C38" t="str">
            <v>Christmas Pageant</v>
          </cell>
          <cell r="D38" t="str">
            <v>стандартный</v>
          </cell>
          <cell r="E38">
            <v>250</v>
          </cell>
          <cell r="F38">
            <v>0.8</v>
          </cell>
          <cell r="G38">
            <v>1.2</v>
          </cell>
          <cell r="I38">
            <v>0</v>
          </cell>
          <cell r="J38">
            <v>0</v>
          </cell>
          <cell r="K38" t="str">
            <v>-</v>
          </cell>
          <cell r="L38">
            <v>0</v>
          </cell>
          <cell r="M38" t="str">
            <v>new</v>
          </cell>
          <cell r="N38" t="str">
            <v>зеленый</v>
          </cell>
          <cell r="O38" t="str">
            <v>зеленый</v>
          </cell>
          <cell r="P38" t="str">
            <v>белый</v>
          </cell>
          <cell r="Q38" t="str">
            <v>L</v>
          </cell>
          <cell r="R38" t="str">
            <v xml:space="preserve"> </v>
          </cell>
          <cell r="S38" t="str">
            <v>сиреневые цветки, округлые листья</v>
          </cell>
          <cell r="T38" t="str">
            <v xml:space="preserve"> </v>
          </cell>
        </row>
        <row r="39">
          <cell r="A39" t="str">
            <v>87-107-0016</v>
          </cell>
          <cell r="B39" t="str">
            <v>фото</v>
          </cell>
          <cell r="C39" t="str">
            <v>Cinderella</v>
          </cell>
          <cell r="D39" t="str">
            <v>стандартный</v>
          </cell>
          <cell r="E39">
            <v>250</v>
          </cell>
          <cell r="F39">
            <v>1.1100000000000001</v>
          </cell>
          <cell r="G39">
            <v>1.51</v>
          </cell>
          <cell r="I39">
            <v>0</v>
          </cell>
          <cell r="J39">
            <v>0</v>
          </cell>
          <cell r="K39" t="str">
            <v>-</v>
          </cell>
          <cell r="L39">
            <v>0</v>
          </cell>
          <cell r="M39" t="str">
            <v>new</v>
          </cell>
          <cell r="N39" t="str">
            <v>зеленый</v>
          </cell>
          <cell r="O39" t="str">
            <v>зеленый</v>
          </cell>
          <cell r="P39" t="str">
            <v>светло-зеленый</v>
          </cell>
          <cell r="Q39" t="str">
            <v>L</v>
          </cell>
          <cell r="T39" t="str">
            <v xml:space="preserve"> </v>
          </cell>
        </row>
        <row r="40">
          <cell r="A40" t="str">
            <v>87-107-0017</v>
          </cell>
          <cell r="B40" t="str">
            <v>фото</v>
          </cell>
          <cell r="C40" t="str">
            <v>Climax</v>
          </cell>
          <cell r="D40" t="str">
            <v>стандартный</v>
          </cell>
          <cell r="E40">
            <v>250</v>
          </cell>
          <cell r="F40">
            <v>1.41</v>
          </cell>
          <cell r="G40">
            <v>1.81</v>
          </cell>
          <cell r="I40">
            <v>0</v>
          </cell>
          <cell r="J40">
            <v>0</v>
          </cell>
          <cell r="K40" t="str">
            <v>-</v>
          </cell>
          <cell r="L40">
            <v>0</v>
          </cell>
          <cell r="N40" t="str">
            <v xml:space="preserve"> </v>
          </cell>
          <cell r="O40" t="str">
            <v>сине-зеленый</v>
          </cell>
          <cell r="P40" t="str">
            <v>желтый</v>
          </cell>
          <cell r="Q40" t="str">
            <v>L</v>
          </cell>
          <cell r="T40" t="str">
            <v xml:space="preserve"> </v>
          </cell>
        </row>
        <row r="41">
          <cell r="A41" t="str">
            <v>87-107-0018</v>
          </cell>
          <cell r="B41" t="str">
            <v>фото</v>
          </cell>
          <cell r="C41" t="str">
            <v>Curly Fries</v>
          </cell>
          <cell r="D41" t="str">
            <v>стандартный</v>
          </cell>
          <cell r="E41">
            <v>250</v>
          </cell>
          <cell r="F41">
            <v>1.57</v>
          </cell>
          <cell r="G41">
            <v>1.97</v>
          </cell>
          <cell r="I41">
            <v>0</v>
          </cell>
          <cell r="J41">
            <v>0</v>
          </cell>
          <cell r="K41" t="str">
            <v>-</v>
          </cell>
          <cell r="L41">
            <v>0</v>
          </cell>
          <cell r="M41" t="str">
            <v>new</v>
          </cell>
          <cell r="N41" t="str">
            <v>желтый с бронзовым оттенком</v>
          </cell>
          <cell r="O41" t="str">
            <v>желтый с бронзовым оттенком</v>
          </cell>
          <cell r="P41" t="str">
            <v>желтый с бронзовым оттенком</v>
          </cell>
          <cell r="Q41" t="str">
            <v>S</v>
          </cell>
          <cell r="S41" t="str">
            <v>быстрый рост, пышный куст</v>
          </cell>
          <cell r="T41" t="str">
            <v xml:space="preserve"> </v>
          </cell>
        </row>
        <row r="42">
          <cell r="A42" t="str">
            <v>87-107-0019</v>
          </cell>
          <cell r="B42" t="str">
            <v>фото</v>
          </cell>
          <cell r="C42" t="str">
            <v>Devon Green</v>
          </cell>
          <cell r="D42" t="str">
            <v>стандартный</v>
          </cell>
          <cell r="E42">
            <v>250</v>
          </cell>
          <cell r="F42">
            <v>0.84</v>
          </cell>
          <cell r="G42">
            <v>1.25</v>
          </cell>
          <cell r="I42">
            <v>0</v>
          </cell>
          <cell r="J42">
            <v>0</v>
          </cell>
          <cell r="K42" t="str">
            <v>-</v>
          </cell>
          <cell r="L42">
            <v>0</v>
          </cell>
          <cell r="N42" t="str">
            <v>темно- зеленый</v>
          </cell>
          <cell r="O42" t="str">
            <v xml:space="preserve"> </v>
          </cell>
          <cell r="P42" t="str">
            <v xml:space="preserve"> </v>
          </cell>
          <cell r="Q42" t="str">
            <v>M</v>
          </cell>
          <cell r="S42" t="str">
            <v>глянцевые листья</v>
          </cell>
          <cell r="T42" t="str">
            <v xml:space="preserve"> </v>
          </cell>
          <cell r="U42" t="str">
            <v>ДА</v>
          </cell>
        </row>
        <row r="43">
          <cell r="A43" t="str">
            <v>87-107-0020</v>
          </cell>
          <cell r="B43" t="str">
            <v>фото</v>
          </cell>
          <cell r="C43" t="str">
            <v>Dream Queen</v>
          </cell>
          <cell r="D43" t="str">
            <v>стандартный</v>
          </cell>
          <cell r="E43">
            <v>250</v>
          </cell>
          <cell r="F43">
            <v>1.41</v>
          </cell>
          <cell r="G43">
            <v>1.81</v>
          </cell>
          <cell r="I43">
            <v>0</v>
          </cell>
          <cell r="J43">
            <v>0</v>
          </cell>
          <cell r="K43" t="str">
            <v>-</v>
          </cell>
          <cell r="L43">
            <v>0</v>
          </cell>
          <cell r="N43" t="str">
            <v xml:space="preserve"> </v>
          </cell>
          <cell r="O43" t="str">
            <v>кремовый</v>
          </cell>
          <cell r="P43" t="str">
            <v>голубой</v>
          </cell>
          <cell r="Q43" t="str">
            <v>S</v>
          </cell>
          <cell r="T43" t="str">
            <v xml:space="preserve"> </v>
          </cell>
        </row>
        <row r="44">
          <cell r="A44" t="str">
            <v>87-107-0021</v>
          </cell>
          <cell r="B44" t="str">
            <v>фото</v>
          </cell>
          <cell r="C44" t="str">
            <v>Earth Angel</v>
          </cell>
          <cell r="D44" t="str">
            <v>стандартный</v>
          </cell>
          <cell r="E44">
            <v>250</v>
          </cell>
          <cell r="F44">
            <v>0.92</v>
          </cell>
          <cell r="G44">
            <v>1.33</v>
          </cell>
          <cell r="I44">
            <v>0</v>
          </cell>
          <cell r="J44">
            <v>0</v>
          </cell>
          <cell r="K44" t="str">
            <v>-</v>
          </cell>
          <cell r="L44">
            <v>0</v>
          </cell>
          <cell r="M44" t="str">
            <v>Хоста 2009 года</v>
          </cell>
          <cell r="N44" t="str">
            <v xml:space="preserve"> </v>
          </cell>
          <cell r="O44" t="str">
            <v>сине-зеленый</v>
          </cell>
          <cell r="P44" t="str">
            <v>желтый</v>
          </cell>
          <cell r="Q44" t="str">
            <v>L</v>
          </cell>
          <cell r="T44" t="str">
            <v xml:space="preserve"> </v>
          </cell>
        </row>
        <row r="45">
          <cell r="A45" t="str">
            <v>87-107-0060</v>
          </cell>
          <cell r="B45" t="str">
            <v>фото</v>
          </cell>
          <cell r="C45" t="str">
            <v>Elegans</v>
          </cell>
          <cell r="D45" t="str">
            <v>стандартный</v>
          </cell>
          <cell r="E45">
            <v>250</v>
          </cell>
          <cell r="F45">
            <v>0.48</v>
          </cell>
          <cell r="G45">
            <v>0.88</v>
          </cell>
          <cell r="I45">
            <v>0</v>
          </cell>
          <cell r="J45">
            <v>0</v>
          </cell>
          <cell r="K45" t="str">
            <v>-</v>
          </cell>
          <cell r="L45">
            <v>0</v>
          </cell>
          <cell r="N45" t="str">
            <v>голубой</v>
          </cell>
          <cell r="O45" t="str">
            <v xml:space="preserve"> </v>
          </cell>
          <cell r="P45" t="str">
            <v xml:space="preserve"> </v>
          </cell>
          <cell r="Q45" t="str">
            <v>L</v>
          </cell>
          <cell r="T45" t="str">
            <v xml:space="preserve"> </v>
          </cell>
        </row>
        <row r="46">
          <cell r="A46" t="str">
            <v>87-107-0022</v>
          </cell>
          <cell r="B46" t="str">
            <v>фото</v>
          </cell>
          <cell r="C46" t="str">
            <v>Fire and Ice</v>
          </cell>
          <cell r="D46" t="str">
            <v>стандартный</v>
          </cell>
          <cell r="E46">
            <v>250</v>
          </cell>
          <cell r="F46">
            <v>1.49</v>
          </cell>
          <cell r="G46">
            <v>1.89</v>
          </cell>
          <cell r="I46">
            <v>0</v>
          </cell>
          <cell r="J46">
            <v>0</v>
          </cell>
          <cell r="K46" t="str">
            <v>-</v>
          </cell>
          <cell r="L46">
            <v>0</v>
          </cell>
          <cell r="M46" t="str">
            <v>Special Attention</v>
          </cell>
          <cell r="N46" t="str">
            <v xml:space="preserve"> </v>
          </cell>
          <cell r="O46" t="str">
            <v>белый</v>
          </cell>
          <cell r="P46" t="str">
            <v>зеленый</v>
          </cell>
          <cell r="Q46" t="str">
            <v>M</v>
          </cell>
          <cell r="T46" t="str">
            <v xml:space="preserve"> </v>
          </cell>
        </row>
        <row r="47">
          <cell r="A47" t="str">
            <v>87-107-0023</v>
          </cell>
          <cell r="B47" t="str">
            <v>фото</v>
          </cell>
          <cell r="C47" t="str">
            <v>Firn Line</v>
          </cell>
          <cell r="D47" t="str">
            <v>стандартный</v>
          </cell>
          <cell r="E47">
            <v>250</v>
          </cell>
          <cell r="F47">
            <v>1.41</v>
          </cell>
          <cell r="G47">
            <v>1.81</v>
          </cell>
          <cell r="I47">
            <v>0</v>
          </cell>
          <cell r="J47">
            <v>0</v>
          </cell>
          <cell r="K47" t="str">
            <v>-</v>
          </cell>
          <cell r="L47">
            <v>0</v>
          </cell>
          <cell r="N47" t="str">
            <v>голубой</v>
          </cell>
          <cell r="O47" t="str">
            <v xml:space="preserve"> </v>
          </cell>
          <cell r="P47" t="str">
            <v>желтый</v>
          </cell>
          <cell r="Q47" t="str">
            <v>M</v>
          </cell>
          <cell r="T47" t="str">
            <v xml:space="preserve"> </v>
          </cell>
          <cell r="U47" t="str">
            <v>ДА</v>
          </cell>
        </row>
        <row r="48">
          <cell r="A48" t="str">
            <v>87-107-0024</v>
          </cell>
          <cell r="B48" t="str">
            <v>фото</v>
          </cell>
          <cell r="C48" t="str">
            <v>First Frost</v>
          </cell>
          <cell r="D48" t="str">
            <v>стандартный</v>
          </cell>
          <cell r="E48">
            <v>250</v>
          </cell>
          <cell r="F48">
            <v>0.68</v>
          </cell>
          <cell r="G48">
            <v>1.08</v>
          </cell>
          <cell r="I48">
            <v>0</v>
          </cell>
          <cell r="J48">
            <v>0</v>
          </cell>
          <cell r="K48" t="str">
            <v>-</v>
          </cell>
          <cell r="L48">
            <v>0</v>
          </cell>
          <cell r="M48" t="str">
            <v>Хоста 2010 года</v>
          </cell>
          <cell r="N48" t="str">
            <v xml:space="preserve"> </v>
          </cell>
          <cell r="O48" t="str">
            <v>голубой</v>
          </cell>
          <cell r="P48" t="str">
            <v>кремовый</v>
          </cell>
          <cell r="Q48" t="str">
            <v>SM</v>
          </cell>
          <cell r="T48" t="str">
            <v xml:space="preserve"> </v>
          </cell>
          <cell r="U48" t="str">
            <v>ДА</v>
          </cell>
        </row>
        <row r="49">
          <cell r="A49" t="str">
            <v>87-107-0025</v>
          </cell>
          <cell r="B49" t="str">
            <v>фото</v>
          </cell>
          <cell r="C49" t="str">
            <v>Forbidden Fruit</v>
          </cell>
          <cell r="D49" t="str">
            <v>стандартный</v>
          </cell>
          <cell r="E49">
            <v>250</v>
          </cell>
          <cell r="F49">
            <v>1.34</v>
          </cell>
          <cell r="G49">
            <v>1.74</v>
          </cell>
          <cell r="I49">
            <v>0</v>
          </cell>
          <cell r="J49">
            <v>0</v>
          </cell>
          <cell r="K49" t="str">
            <v>-</v>
          </cell>
          <cell r="L49">
            <v>0</v>
          </cell>
          <cell r="M49" t="str">
            <v>new</v>
          </cell>
          <cell r="N49" t="str">
            <v>желтый</v>
          </cell>
          <cell r="O49" t="str">
            <v>желтый</v>
          </cell>
          <cell r="P49" t="str">
            <v>зеленый</v>
          </cell>
          <cell r="Q49" t="str">
            <v>L</v>
          </cell>
          <cell r="S49" t="str">
            <v>плотные глянцевые листья, сиреневые цветки</v>
          </cell>
          <cell r="T49" t="str">
            <v xml:space="preserve"> </v>
          </cell>
        </row>
        <row r="50">
          <cell r="A50" t="str">
            <v>87-107-0026</v>
          </cell>
          <cell r="B50" t="str">
            <v>фото</v>
          </cell>
          <cell r="C50" t="str">
            <v>Fourteen Carats</v>
          </cell>
          <cell r="D50" t="str">
            <v>стандартный</v>
          </cell>
          <cell r="E50">
            <v>250</v>
          </cell>
          <cell r="F50">
            <v>0.72</v>
          </cell>
          <cell r="G50">
            <v>1.1200000000000001</v>
          </cell>
          <cell r="I50">
            <v>0</v>
          </cell>
          <cell r="J50">
            <v>0</v>
          </cell>
          <cell r="K50" t="str">
            <v>-</v>
          </cell>
          <cell r="L50">
            <v>0</v>
          </cell>
          <cell r="M50" t="str">
            <v>new</v>
          </cell>
          <cell r="N50" t="str">
            <v>желтый</v>
          </cell>
          <cell r="O50" t="str">
            <v>желтый</v>
          </cell>
          <cell r="P50" t="str">
            <v>желтый</v>
          </cell>
          <cell r="Q50" t="str">
            <v>M</v>
          </cell>
          <cell r="S50" t="str">
            <v>белые цветки, большие круглые листья</v>
          </cell>
          <cell r="T50" t="str">
            <v xml:space="preserve"> </v>
          </cell>
        </row>
        <row r="51">
          <cell r="A51" t="str">
            <v>87-107-0027</v>
          </cell>
          <cell r="B51" t="str">
            <v>фото</v>
          </cell>
          <cell r="C51" t="str">
            <v>Fragrant Bouquet</v>
          </cell>
          <cell r="D51" t="str">
            <v>стандартный</v>
          </cell>
          <cell r="E51">
            <v>250</v>
          </cell>
          <cell r="F51">
            <v>0.44</v>
          </cell>
          <cell r="G51">
            <v>0.84</v>
          </cell>
          <cell r="I51">
            <v>0</v>
          </cell>
          <cell r="J51">
            <v>0</v>
          </cell>
          <cell r="K51" t="str">
            <v>-</v>
          </cell>
          <cell r="L51">
            <v>0</v>
          </cell>
          <cell r="N51" t="str">
            <v xml:space="preserve"> </v>
          </cell>
          <cell r="O51" t="str">
            <v>светло-зеленый</v>
          </cell>
          <cell r="P51" t="str">
            <v>кремовый</v>
          </cell>
          <cell r="Q51" t="str">
            <v>ML</v>
          </cell>
          <cell r="R51" t="str">
            <v>да</v>
          </cell>
          <cell r="T51" t="str">
            <v>ДА</v>
          </cell>
        </row>
        <row r="52">
          <cell r="A52" t="str">
            <v>87-107-0028</v>
          </cell>
          <cell r="B52" t="str">
            <v>фото</v>
          </cell>
          <cell r="C52" t="str">
            <v>Francee</v>
          </cell>
          <cell r="D52" t="str">
            <v>стандартный</v>
          </cell>
          <cell r="E52">
            <v>250</v>
          </cell>
          <cell r="F52">
            <v>0.41000000000000003</v>
          </cell>
          <cell r="G52">
            <v>0.81</v>
          </cell>
          <cell r="I52">
            <v>0</v>
          </cell>
          <cell r="J52">
            <v>0</v>
          </cell>
          <cell r="K52" t="str">
            <v>-</v>
          </cell>
          <cell r="L52">
            <v>0</v>
          </cell>
          <cell r="N52" t="str">
            <v xml:space="preserve"> </v>
          </cell>
          <cell r="O52" t="str">
            <v>зеленый</v>
          </cell>
          <cell r="P52" t="str">
            <v>белый</v>
          </cell>
          <cell r="Q52" t="str">
            <v>M</v>
          </cell>
          <cell r="T52" t="str">
            <v xml:space="preserve"> </v>
          </cell>
        </row>
        <row r="53">
          <cell r="A53" t="str">
            <v>87-107-0062</v>
          </cell>
          <cell r="B53" t="str">
            <v>фото</v>
          </cell>
          <cell r="C53" t="str">
            <v>Frances Williams</v>
          </cell>
          <cell r="D53" t="str">
            <v>стандартный</v>
          </cell>
          <cell r="E53">
            <v>250</v>
          </cell>
          <cell r="F53">
            <v>0.44</v>
          </cell>
          <cell r="G53">
            <v>0.84</v>
          </cell>
          <cell r="I53">
            <v>0</v>
          </cell>
          <cell r="J53">
            <v>0</v>
          </cell>
          <cell r="K53" t="str">
            <v>-</v>
          </cell>
          <cell r="L53">
            <v>0</v>
          </cell>
          <cell r="M53" t="str">
            <v>Special Attention</v>
          </cell>
          <cell r="N53" t="str">
            <v xml:space="preserve"> </v>
          </cell>
          <cell r="O53" t="str">
            <v>голубой</v>
          </cell>
          <cell r="P53" t="str">
            <v>желтый</v>
          </cell>
          <cell r="Q53" t="str">
            <v>ML</v>
          </cell>
          <cell r="T53" t="str">
            <v xml:space="preserve"> </v>
          </cell>
        </row>
        <row r="54">
          <cell r="A54" t="str">
            <v>87-107-0030</v>
          </cell>
          <cell r="B54" t="str">
            <v>фото</v>
          </cell>
          <cell r="C54" t="str">
            <v>Frozen Margarita</v>
          </cell>
          <cell r="D54" t="str">
            <v>стандартный</v>
          </cell>
          <cell r="E54">
            <v>250</v>
          </cell>
          <cell r="F54">
            <v>0.64</v>
          </cell>
          <cell r="G54">
            <v>1.04</v>
          </cell>
          <cell r="I54">
            <v>0</v>
          </cell>
          <cell r="J54">
            <v>0</v>
          </cell>
          <cell r="K54" t="str">
            <v>-</v>
          </cell>
          <cell r="L54">
            <v>0</v>
          </cell>
          <cell r="M54" t="str">
            <v>new</v>
          </cell>
          <cell r="N54" t="str">
            <v>зеленый</v>
          </cell>
          <cell r="O54" t="str">
            <v>зеленый</v>
          </cell>
          <cell r="P54" t="str">
            <v>белый</v>
          </cell>
          <cell r="Q54" t="str">
            <v>M</v>
          </cell>
          <cell r="R54" t="str">
            <v>да</v>
          </cell>
          <cell r="S54" t="str">
            <v>сиреневые цветки</v>
          </cell>
          <cell r="T54" t="str">
            <v xml:space="preserve"> </v>
          </cell>
        </row>
        <row r="55">
          <cell r="A55" t="str">
            <v>87-107-0031</v>
          </cell>
          <cell r="B55" t="str">
            <v>фото</v>
          </cell>
          <cell r="C55" t="str">
            <v>Funny Mouse</v>
          </cell>
          <cell r="D55" t="str">
            <v>стандартный</v>
          </cell>
          <cell r="E55">
            <v>250</v>
          </cell>
          <cell r="F55">
            <v>1.42</v>
          </cell>
          <cell r="G55">
            <v>1.82</v>
          </cell>
          <cell r="I55">
            <v>0</v>
          </cell>
          <cell r="J55">
            <v>0</v>
          </cell>
          <cell r="K55" t="str">
            <v>-</v>
          </cell>
          <cell r="L55">
            <v>0</v>
          </cell>
          <cell r="M55" t="str">
            <v>new</v>
          </cell>
          <cell r="N55" t="str">
            <v>сине-зеленый</v>
          </cell>
          <cell r="O55" t="str">
            <v>сине-зеленый</v>
          </cell>
          <cell r="P55" t="str">
            <v>белый</v>
          </cell>
          <cell r="Q55" t="str">
            <v>S</v>
          </cell>
          <cell r="S55" t="str">
            <v>лавандовые цветки, округлая форма листьев</v>
          </cell>
          <cell r="T55" t="str">
            <v xml:space="preserve"> </v>
          </cell>
        </row>
        <row r="56">
          <cell r="A56" t="str">
            <v>87-107-0032</v>
          </cell>
          <cell r="B56" t="str">
            <v>фото</v>
          </cell>
          <cell r="C56" t="str">
            <v>George Smith</v>
          </cell>
          <cell r="D56" t="str">
            <v>стандартный</v>
          </cell>
          <cell r="E56">
            <v>250</v>
          </cell>
          <cell r="F56">
            <v>1.1100000000000001</v>
          </cell>
          <cell r="G56">
            <v>1.51</v>
          </cell>
          <cell r="I56">
            <v>0</v>
          </cell>
          <cell r="J56">
            <v>0</v>
          </cell>
          <cell r="K56" t="str">
            <v>-</v>
          </cell>
          <cell r="L56">
            <v>0</v>
          </cell>
          <cell r="M56" t="str">
            <v>new</v>
          </cell>
          <cell r="N56" t="str">
            <v>желтый</v>
          </cell>
          <cell r="O56" t="str">
            <v>желтый</v>
          </cell>
          <cell r="P56" t="str">
            <v>зеленый</v>
          </cell>
          <cell r="Q56" t="str">
            <v>M</v>
          </cell>
          <cell r="S56" t="str">
            <v>белые цветки, большие листья изящной округлой формы</v>
          </cell>
          <cell r="T56" t="str">
            <v>ДА</v>
          </cell>
        </row>
        <row r="57">
          <cell r="A57" t="str">
            <v>87-107-0033</v>
          </cell>
          <cell r="B57" t="str">
            <v>фото</v>
          </cell>
          <cell r="C57" t="str">
            <v>Golden Tiara</v>
          </cell>
          <cell r="D57" t="str">
            <v>стандартный</v>
          </cell>
          <cell r="E57">
            <v>250</v>
          </cell>
          <cell r="F57">
            <v>0.52</v>
          </cell>
          <cell r="G57">
            <v>0.92</v>
          </cell>
          <cell r="I57">
            <v>0</v>
          </cell>
          <cell r="J57">
            <v>0</v>
          </cell>
          <cell r="K57" t="str">
            <v>-</v>
          </cell>
          <cell r="L57">
            <v>0</v>
          </cell>
          <cell r="N57" t="str">
            <v xml:space="preserve"> </v>
          </cell>
          <cell r="O57" t="str">
            <v>светло-зеленый</v>
          </cell>
          <cell r="P57" t="str">
            <v>золотой</v>
          </cell>
          <cell r="Q57" t="str">
            <v>SM</v>
          </cell>
          <cell r="T57" t="str">
            <v>ДА</v>
          </cell>
        </row>
        <row r="58">
          <cell r="A58" t="str">
            <v>87-107-0034</v>
          </cell>
          <cell r="B58" t="str">
            <v>фото</v>
          </cell>
          <cell r="C58" t="str">
            <v>Guacamole</v>
          </cell>
          <cell r="D58" t="str">
            <v>стандартный</v>
          </cell>
          <cell r="E58">
            <v>250</v>
          </cell>
          <cell r="F58">
            <v>0.52</v>
          </cell>
          <cell r="G58">
            <v>0.92</v>
          </cell>
          <cell r="I58">
            <v>0</v>
          </cell>
          <cell r="J58">
            <v>0</v>
          </cell>
          <cell r="K58" t="str">
            <v>-</v>
          </cell>
          <cell r="L58">
            <v>0</v>
          </cell>
          <cell r="N58" t="str">
            <v xml:space="preserve"> </v>
          </cell>
          <cell r="O58" t="str">
            <v>светло-зеленый</v>
          </cell>
          <cell r="P58" t="str">
            <v>темно-зеленый</v>
          </cell>
          <cell r="Q58" t="str">
            <v>ML</v>
          </cell>
          <cell r="R58" t="str">
            <v>да</v>
          </cell>
          <cell r="T58" t="str">
            <v xml:space="preserve"> </v>
          </cell>
        </row>
        <row r="59">
          <cell r="A59" t="str">
            <v>87-107-0035</v>
          </cell>
          <cell r="B59" t="str">
            <v>фото</v>
          </cell>
          <cell r="C59" t="str">
            <v>Guardian Angel</v>
          </cell>
          <cell r="D59" t="str">
            <v>стандартный</v>
          </cell>
          <cell r="E59">
            <v>250</v>
          </cell>
          <cell r="F59">
            <v>1.42</v>
          </cell>
          <cell r="G59">
            <v>1.82</v>
          </cell>
          <cell r="I59">
            <v>0</v>
          </cell>
          <cell r="J59">
            <v>0</v>
          </cell>
          <cell r="K59" t="str">
            <v>-</v>
          </cell>
          <cell r="L59">
            <v>0</v>
          </cell>
          <cell r="M59" t="str">
            <v>new</v>
          </cell>
          <cell r="N59" t="str">
            <v>желтый</v>
          </cell>
          <cell r="O59" t="str">
            <v>желтый</v>
          </cell>
          <cell r="P59" t="str">
            <v>синий</v>
          </cell>
          <cell r="Q59" t="str">
            <v>L</v>
          </cell>
          <cell r="S59" t="str">
            <v>быстрый рост, пышный куст</v>
          </cell>
          <cell r="T59" t="str">
            <v xml:space="preserve"> </v>
          </cell>
        </row>
        <row r="60">
          <cell r="A60" t="str">
            <v>87-107-0036</v>
          </cell>
          <cell r="B60" t="str">
            <v>фото</v>
          </cell>
          <cell r="C60" t="str">
            <v>Halcyon</v>
          </cell>
          <cell r="D60" t="str">
            <v>стандартный</v>
          </cell>
          <cell r="E60">
            <v>250</v>
          </cell>
          <cell r="F60">
            <v>0.52</v>
          </cell>
          <cell r="G60">
            <v>0.92</v>
          </cell>
          <cell r="I60">
            <v>0</v>
          </cell>
          <cell r="J60">
            <v>0</v>
          </cell>
          <cell r="K60" t="str">
            <v>-</v>
          </cell>
          <cell r="L60">
            <v>0</v>
          </cell>
          <cell r="N60" t="str">
            <v>голубой</v>
          </cell>
          <cell r="O60" t="str">
            <v xml:space="preserve"> </v>
          </cell>
          <cell r="P60" t="str">
            <v xml:space="preserve"> </v>
          </cell>
          <cell r="Q60" t="str">
            <v>M</v>
          </cell>
          <cell r="T60" t="str">
            <v xml:space="preserve"> </v>
          </cell>
          <cell r="U60" t="str">
            <v>ДА</v>
          </cell>
        </row>
        <row r="61">
          <cell r="A61" t="str">
            <v>87-107-0038</v>
          </cell>
          <cell r="B61" t="str">
            <v>фото</v>
          </cell>
          <cell r="C61" t="str">
            <v>Hands Up</v>
          </cell>
          <cell r="D61" t="str">
            <v>стандартный</v>
          </cell>
          <cell r="E61">
            <v>250</v>
          </cell>
          <cell r="F61">
            <v>1.57</v>
          </cell>
          <cell r="G61">
            <v>1.97</v>
          </cell>
          <cell r="I61">
            <v>0</v>
          </cell>
          <cell r="J61">
            <v>0</v>
          </cell>
          <cell r="K61" t="str">
            <v>-</v>
          </cell>
          <cell r="L61">
            <v>0</v>
          </cell>
          <cell r="M61" t="str">
            <v>new</v>
          </cell>
          <cell r="N61" t="str">
            <v>зеленый</v>
          </cell>
          <cell r="O61" t="str">
            <v>зеленый</v>
          </cell>
          <cell r="P61" t="str">
            <v>белый</v>
          </cell>
          <cell r="Q61" t="str">
            <v>M</v>
          </cell>
          <cell r="S61" t="str">
            <v>плотные листья, пышный куст</v>
          </cell>
          <cell r="T61" t="str">
            <v xml:space="preserve"> </v>
          </cell>
          <cell r="U61" t="str">
            <v>ДА</v>
          </cell>
        </row>
        <row r="62">
          <cell r="A62" t="str">
            <v>87-107-0039</v>
          </cell>
          <cell r="B62" t="str">
            <v>фото</v>
          </cell>
          <cell r="C62" t="str">
            <v>Hippodrome</v>
          </cell>
          <cell r="D62" t="str">
            <v>стандартный</v>
          </cell>
          <cell r="E62">
            <v>250</v>
          </cell>
          <cell r="F62">
            <v>1.08</v>
          </cell>
          <cell r="G62">
            <v>1.48</v>
          </cell>
          <cell r="I62">
            <v>0</v>
          </cell>
          <cell r="J62">
            <v>0</v>
          </cell>
          <cell r="K62" t="str">
            <v>-</v>
          </cell>
          <cell r="L62">
            <v>0</v>
          </cell>
          <cell r="M62" t="str">
            <v>new</v>
          </cell>
          <cell r="N62" t="str">
            <v>зеленый</v>
          </cell>
          <cell r="O62" t="str">
            <v>сине-зеленый</v>
          </cell>
          <cell r="P62" t="str">
            <v>белый</v>
          </cell>
          <cell r="Q62" t="str">
            <v>M</v>
          </cell>
          <cell r="R62" t="str">
            <v xml:space="preserve"> </v>
          </cell>
          <cell r="S62" t="str">
            <v>оригинальная форма листьев</v>
          </cell>
          <cell r="T62" t="str">
            <v xml:space="preserve"> </v>
          </cell>
        </row>
        <row r="63">
          <cell r="A63" t="str">
            <v>87-107-0040</v>
          </cell>
          <cell r="B63" t="str">
            <v>фото</v>
          </cell>
          <cell r="C63" t="str">
            <v>His Honor</v>
          </cell>
          <cell r="D63" t="str">
            <v>стандартный</v>
          </cell>
          <cell r="E63">
            <v>250</v>
          </cell>
          <cell r="F63">
            <v>1.18</v>
          </cell>
          <cell r="G63">
            <v>1.58</v>
          </cell>
          <cell r="I63">
            <v>0</v>
          </cell>
          <cell r="J63">
            <v>0</v>
          </cell>
          <cell r="K63" t="str">
            <v>-</v>
          </cell>
          <cell r="L63">
            <v>0</v>
          </cell>
          <cell r="M63" t="str">
            <v>new</v>
          </cell>
          <cell r="N63" t="str">
            <v>зеленый</v>
          </cell>
          <cell r="O63" t="str">
            <v>зеленый</v>
          </cell>
          <cell r="P63" t="str">
            <v>желтый</v>
          </cell>
          <cell r="Q63" t="str">
            <v>XL</v>
          </cell>
          <cell r="S63" t="str">
            <v>цветки почти белые</v>
          </cell>
          <cell r="T63" t="str">
            <v xml:space="preserve"> </v>
          </cell>
        </row>
        <row r="64">
          <cell r="A64" t="str">
            <v>87-107-0041</v>
          </cell>
          <cell r="B64" t="str">
            <v>фото</v>
          </cell>
          <cell r="C64" t="str">
            <v>Lakeside Cupcake</v>
          </cell>
          <cell r="D64" t="str">
            <v>стандартный</v>
          </cell>
          <cell r="E64">
            <v>250</v>
          </cell>
          <cell r="F64">
            <v>1.34</v>
          </cell>
          <cell r="G64">
            <v>1.74</v>
          </cell>
          <cell r="I64">
            <v>0</v>
          </cell>
          <cell r="J64">
            <v>0</v>
          </cell>
          <cell r="K64" t="str">
            <v>-</v>
          </cell>
          <cell r="L64">
            <v>0</v>
          </cell>
          <cell r="M64" t="str">
            <v>new</v>
          </cell>
          <cell r="N64" t="str">
            <v>зеленый</v>
          </cell>
          <cell r="O64" t="str">
            <v>кремово-белый</v>
          </cell>
          <cell r="P64" t="str">
            <v>голубовато-зеленая кайма</v>
          </cell>
          <cell r="Q64" t="str">
            <v>S</v>
          </cell>
          <cell r="S64" t="str">
            <v>с возрастом листья становятся чашевидными</v>
          </cell>
          <cell r="T64" t="str">
            <v xml:space="preserve"> </v>
          </cell>
        </row>
        <row r="65">
          <cell r="A65" t="str">
            <v>87-107-0042</v>
          </cell>
          <cell r="B65" t="str">
            <v>фото</v>
          </cell>
          <cell r="C65" t="str">
            <v>Lakeside Meter Maid</v>
          </cell>
          <cell r="D65" t="str">
            <v>стандартный</v>
          </cell>
          <cell r="E65">
            <v>250</v>
          </cell>
          <cell r="F65">
            <v>1.18</v>
          </cell>
          <cell r="G65">
            <v>1.58</v>
          </cell>
          <cell r="I65">
            <v>0</v>
          </cell>
          <cell r="J65">
            <v>0</v>
          </cell>
          <cell r="K65" t="str">
            <v>-</v>
          </cell>
          <cell r="L65">
            <v>0</v>
          </cell>
          <cell r="M65" t="str">
            <v>new</v>
          </cell>
          <cell r="N65" t="str">
            <v>темно-зеленый</v>
          </cell>
          <cell r="O65" t="str">
            <v>белый</v>
          </cell>
          <cell r="P65" t="str">
            <v>зеленый</v>
          </cell>
          <cell r="Q65" t="str">
            <v>M</v>
          </cell>
          <cell r="S65" t="str">
            <v>цветки лавандового цвета, быстро растет</v>
          </cell>
          <cell r="T65" t="str">
            <v xml:space="preserve"> </v>
          </cell>
        </row>
        <row r="66">
          <cell r="A66" t="str">
            <v>87-107-0043</v>
          </cell>
          <cell r="B66" t="str">
            <v>фото</v>
          </cell>
          <cell r="C66" t="str">
            <v>Lakeside Spruce Goose</v>
          </cell>
          <cell r="D66" t="str">
            <v>стандартный</v>
          </cell>
          <cell r="E66">
            <v>250</v>
          </cell>
          <cell r="F66">
            <v>0.8</v>
          </cell>
          <cell r="G66">
            <v>1.2</v>
          </cell>
          <cell r="I66">
            <v>0</v>
          </cell>
          <cell r="J66">
            <v>0</v>
          </cell>
          <cell r="K66" t="str">
            <v>-</v>
          </cell>
          <cell r="L66">
            <v>0</v>
          </cell>
          <cell r="M66" t="str">
            <v>new</v>
          </cell>
          <cell r="N66" t="str">
            <v>темно-зеленый</v>
          </cell>
          <cell r="O66" t="str">
            <v>зеленый</v>
          </cell>
          <cell r="P66" t="str">
            <v>кремово-белый</v>
          </cell>
          <cell r="Q66" t="str">
            <v>M</v>
          </cell>
          <cell r="S66" t="str">
            <v>заостренные листья</v>
          </cell>
          <cell r="T66" t="str">
            <v xml:space="preserve"> </v>
          </cell>
        </row>
        <row r="67">
          <cell r="A67" t="str">
            <v>87-107-0044</v>
          </cell>
          <cell r="B67" t="str">
            <v>фото</v>
          </cell>
          <cell r="C67" t="str">
            <v>Libby</v>
          </cell>
          <cell r="D67" t="str">
            <v>стандартный</v>
          </cell>
          <cell r="E67">
            <v>250</v>
          </cell>
          <cell r="F67">
            <v>0.72</v>
          </cell>
          <cell r="G67">
            <v>1.1200000000000001</v>
          </cell>
          <cell r="I67">
            <v>0</v>
          </cell>
          <cell r="J67">
            <v>0</v>
          </cell>
          <cell r="K67" t="str">
            <v>-</v>
          </cell>
          <cell r="L67">
            <v>0</v>
          </cell>
          <cell r="M67" t="str">
            <v>new</v>
          </cell>
          <cell r="N67" t="str">
            <v>темно-зеленый</v>
          </cell>
          <cell r="O67" t="str">
            <v>зеленый</v>
          </cell>
          <cell r="P67" t="str">
            <v>белый</v>
          </cell>
          <cell r="Q67" t="str">
            <v>M</v>
          </cell>
          <cell r="S67" t="str">
            <v>цветки лавандового цвета</v>
          </cell>
          <cell r="T67" t="str">
            <v xml:space="preserve"> </v>
          </cell>
        </row>
        <row r="68">
          <cell r="A68" t="str">
            <v>87-107-0045</v>
          </cell>
          <cell r="B68" t="str">
            <v>фото</v>
          </cell>
          <cell r="C68" t="str">
            <v>Majesty</v>
          </cell>
          <cell r="D68" t="str">
            <v>стандартный</v>
          </cell>
          <cell r="E68">
            <v>250</v>
          </cell>
          <cell r="F68">
            <v>1.96</v>
          </cell>
          <cell r="G68">
            <v>2.36</v>
          </cell>
          <cell r="I68">
            <v>0</v>
          </cell>
          <cell r="J68">
            <v>0</v>
          </cell>
          <cell r="K68" t="str">
            <v>-</v>
          </cell>
          <cell r="L68">
            <v>0</v>
          </cell>
          <cell r="M68" t="str">
            <v>new</v>
          </cell>
          <cell r="N68" t="str">
            <v>темно-зеленый</v>
          </cell>
          <cell r="O68" t="str">
            <v>зеленый</v>
          </cell>
          <cell r="P68" t="str">
            <v>белый</v>
          </cell>
          <cell r="Q68" t="str">
            <v>M</v>
          </cell>
          <cell r="S68" t="str">
            <v>цветки почти белые</v>
          </cell>
          <cell r="T68" t="str">
            <v xml:space="preserve"> </v>
          </cell>
        </row>
        <row r="69">
          <cell r="A69" t="str">
            <v>87-107-0046</v>
          </cell>
          <cell r="B69" t="str">
            <v>фото</v>
          </cell>
          <cell r="C69" t="str">
            <v>Minuteman</v>
          </cell>
          <cell r="D69" t="str">
            <v>стандартный</v>
          </cell>
          <cell r="E69">
            <v>250</v>
          </cell>
          <cell r="F69">
            <v>0.84</v>
          </cell>
          <cell r="G69">
            <v>1.25</v>
          </cell>
          <cell r="I69">
            <v>0</v>
          </cell>
          <cell r="J69">
            <v>0</v>
          </cell>
          <cell r="K69" t="str">
            <v>-</v>
          </cell>
          <cell r="L69">
            <v>0</v>
          </cell>
          <cell r="N69" t="str">
            <v xml:space="preserve"> </v>
          </cell>
          <cell r="O69" t="str">
            <v>темно-зеленый</v>
          </cell>
          <cell r="P69" t="str">
            <v>белый</v>
          </cell>
          <cell r="Q69" t="str">
            <v>SM</v>
          </cell>
          <cell r="T69" t="str">
            <v xml:space="preserve"> </v>
          </cell>
        </row>
        <row r="70">
          <cell r="A70" t="str">
            <v>87-107-0048</v>
          </cell>
          <cell r="B70" t="str">
            <v>фото</v>
          </cell>
          <cell r="C70" t="str">
            <v>Night Before Christmas</v>
          </cell>
          <cell r="D70" t="str">
            <v>стандартный</v>
          </cell>
          <cell r="E70">
            <v>250</v>
          </cell>
          <cell r="F70">
            <v>0.92</v>
          </cell>
          <cell r="G70">
            <v>1.33</v>
          </cell>
          <cell r="I70">
            <v>0</v>
          </cell>
          <cell r="J70">
            <v>0</v>
          </cell>
          <cell r="K70" t="str">
            <v>-</v>
          </cell>
          <cell r="L70">
            <v>0</v>
          </cell>
          <cell r="N70" t="str">
            <v xml:space="preserve"> </v>
          </cell>
          <cell r="O70" t="str">
            <v>белый</v>
          </cell>
          <cell r="P70" t="str">
            <v>зеленый</v>
          </cell>
          <cell r="Q70" t="str">
            <v>ML</v>
          </cell>
          <cell r="T70" t="str">
            <v xml:space="preserve"> </v>
          </cell>
        </row>
        <row r="71">
          <cell r="A71" t="str">
            <v>87-107-0049</v>
          </cell>
          <cell r="B71" t="str">
            <v>фото</v>
          </cell>
          <cell r="C71" t="str">
            <v>Oh Cindy</v>
          </cell>
          <cell r="D71" t="str">
            <v>стандартный</v>
          </cell>
          <cell r="E71">
            <v>250</v>
          </cell>
          <cell r="F71">
            <v>1.18</v>
          </cell>
          <cell r="G71">
            <v>1.58</v>
          </cell>
          <cell r="I71">
            <v>0</v>
          </cell>
          <cell r="J71">
            <v>0</v>
          </cell>
          <cell r="K71" t="str">
            <v>-</v>
          </cell>
          <cell r="L71">
            <v>0</v>
          </cell>
          <cell r="M71" t="str">
            <v>new</v>
          </cell>
          <cell r="N71" t="str">
            <v>темно-зеленый</v>
          </cell>
          <cell r="O71" t="str">
            <v>зеленый</v>
          </cell>
          <cell r="P71" t="str">
            <v>кремово-белый</v>
          </cell>
          <cell r="Q71" t="str">
            <v>ML</v>
          </cell>
          <cell r="S71" t="str">
            <v>листья овальные</v>
          </cell>
          <cell r="T71" t="str">
            <v xml:space="preserve"> </v>
          </cell>
        </row>
        <row r="72">
          <cell r="A72" t="str">
            <v>87-107-0050</v>
          </cell>
          <cell r="B72" t="str">
            <v>фото</v>
          </cell>
          <cell r="C72" t="str">
            <v>Orange Marmalade</v>
          </cell>
          <cell r="D72" t="str">
            <v>стандартный</v>
          </cell>
          <cell r="E72">
            <v>250</v>
          </cell>
          <cell r="F72">
            <v>1.65</v>
          </cell>
          <cell r="G72">
            <v>2.0599999999999996</v>
          </cell>
          <cell r="I72">
            <v>0</v>
          </cell>
          <cell r="J72">
            <v>0</v>
          </cell>
          <cell r="K72" t="str">
            <v>-</v>
          </cell>
          <cell r="L72">
            <v>0</v>
          </cell>
          <cell r="M72" t="str">
            <v>Special Attention</v>
          </cell>
          <cell r="N72" t="str">
            <v xml:space="preserve"> </v>
          </cell>
          <cell r="O72" t="str">
            <v>золотой</v>
          </cell>
          <cell r="P72" t="str">
            <v>зеленый</v>
          </cell>
          <cell r="Q72" t="str">
            <v>ML</v>
          </cell>
          <cell r="T72" t="str">
            <v xml:space="preserve"> </v>
          </cell>
        </row>
        <row r="73">
          <cell r="A73" t="str">
            <v>87-107-0051</v>
          </cell>
          <cell r="B73" t="str">
            <v>фото</v>
          </cell>
          <cell r="C73" t="str">
            <v>Patriot</v>
          </cell>
          <cell r="D73" t="str">
            <v>стандартный</v>
          </cell>
          <cell r="E73">
            <v>250</v>
          </cell>
          <cell r="F73">
            <v>0.84</v>
          </cell>
          <cell r="G73">
            <v>1.25</v>
          </cell>
          <cell r="I73">
            <v>0</v>
          </cell>
          <cell r="J73">
            <v>0</v>
          </cell>
          <cell r="K73" t="str">
            <v>-</v>
          </cell>
          <cell r="L73">
            <v>0</v>
          </cell>
          <cell r="M73" t="str">
            <v>Special Attention</v>
          </cell>
          <cell r="N73" t="str">
            <v xml:space="preserve"> </v>
          </cell>
          <cell r="O73" t="str">
            <v>зеленый</v>
          </cell>
          <cell r="P73" t="str">
            <v>белый</v>
          </cell>
          <cell r="Q73" t="str">
            <v>M</v>
          </cell>
          <cell r="T73" t="str">
            <v xml:space="preserve"> </v>
          </cell>
        </row>
        <row r="74">
          <cell r="A74" t="str">
            <v>87-107-0053</v>
          </cell>
          <cell r="B74" t="str">
            <v>фото</v>
          </cell>
          <cell r="C74" t="str">
            <v>Paul's Glory</v>
          </cell>
          <cell r="D74" t="str">
            <v>стандартный</v>
          </cell>
          <cell r="E74">
            <v>250</v>
          </cell>
          <cell r="F74">
            <v>0.8</v>
          </cell>
          <cell r="G74">
            <v>1.21</v>
          </cell>
          <cell r="I74">
            <v>0</v>
          </cell>
          <cell r="J74">
            <v>0</v>
          </cell>
          <cell r="K74" t="str">
            <v>-</v>
          </cell>
          <cell r="L74">
            <v>0</v>
          </cell>
          <cell r="N74" t="str">
            <v xml:space="preserve"> </v>
          </cell>
          <cell r="O74" t="str">
            <v>голубой</v>
          </cell>
          <cell r="P74" t="str">
            <v>желтый</v>
          </cell>
          <cell r="Q74" t="str">
            <v>ML</v>
          </cell>
          <cell r="T74" t="str">
            <v xml:space="preserve"> </v>
          </cell>
        </row>
        <row r="75">
          <cell r="A75" t="str">
            <v>87-107-0054</v>
          </cell>
          <cell r="B75" t="str">
            <v>фото</v>
          </cell>
          <cell r="C75" t="str">
            <v>Pilgrim</v>
          </cell>
          <cell r="D75" t="str">
            <v>стандартный</v>
          </cell>
          <cell r="E75">
            <v>250</v>
          </cell>
          <cell r="F75">
            <v>0.72</v>
          </cell>
          <cell r="G75">
            <v>1.1200000000000001</v>
          </cell>
          <cell r="I75">
            <v>0</v>
          </cell>
          <cell r="J75">
            <v>0</v>
          </cell>
          <cell r="K75" t="str">
            <v>-</v>
          </cell>
          <cell r="L75">
            <v>0</v>
          </cell>
          <cell r="M75" t="str">
            <v>new</v>
          </cell>
          <cell r="N75" t="str">
            <v>светло-зеленый</v>
          </cell>
          <cell r="O75" t="str">
            <v>зеленый</v>
          </cell>
          <cell r="P75" t="str">
            <v>светло-кремовый</v>
          </cell>
          <cell r="Q75" t="str">
            <v>SM</v>
          </cell>
          <cell r="S75" t="str">
            <v>цветки светло-лавандовые</v>
          </cell>
          <cell r="T75" t="str">
            <v xml:space="preserve"> </v>
          </cell>
        </row>
        <row r="76">
          <cell r="A76" t="str">
            <v>87-107-0055</v>
          </cell>
          <cell r="B76" t="str">
            <v>фото</v>
          </cell>
          <cell r="C76" t="str">
            <v>Queen Josephine</v>
          </cell>
          <cell r="D76" t="str">
            <v>стандартный</v>
          </cell>
          <cell r="E76">
            <v>250</v>
          </cell>
          <cell r="F76">
            <v>0.8</v>
          </cell>
          <cell r="G76">
            <v>1.21</v>
          </cell>
          <cell r="I76">
            <v>0</v>
          </cell>
          <cell r="J76">
            <v>0</v>
          </cell>
          <cell r="K76" t="str">
            <v>-</v>
          </cell>
          <cell r="L76">
            <v>0</v>
          </cell>
          <cell r="N76" t="str">
            <v xml:space="preserve"> </v>
          </cell>
          <cell r="O76" t="str">
            <v>зеленый</v>
          </cell>
          <cell r="P76" t="str">
            <v>кремовый</v>
          </cell>
          <cell r="Q76" t="str">
            <v>M</v>
          </cell>
          <cell r="T76" t="str">
            <v xml:space="preserve"> </v>
          </cell>
        </row>
        <row r="77">
          <cell r="A77" t="str">
            <v>87-107-0056</v>
          </cell>
          <cell r="B77" t="str">
            <v>фото</v>
          </cell>
          <cell r="C77" t="str">
            <v>Rainforest Sunrise</v>
          </cell>
          <cell r="D77" t="str">
            <v>стандартный</v>
          </cell>
          <cell r="E77">
            <v>250</v>
          </cell>
          <cell r="F77">
            <v>1.41</v>
          </cell>
          <cell r="G77">
            <v>1.81</v>
          </cell>
          <cell r="I77">
            <v>0</v>
          </cell>
          <cell r="J77">
            <v>0</v>
          </cell>
          <cell r="K77" t="str">
            <v>-</v>
          </cell>
          <cell r="L77">
            <v>0</v>
          </cell>
          <cell r="N77" t="str">
            <v xml:space="preserve"> </v>
          </cell>
          <cell r="O77" t="str">
            <v>желтый</v>
          </cell>
          <cell r="P77" t="str">
            <v>темно-зеленый</v>
          </cell>
          <cell r="Q77" t="str">
            <v>M</v>
          </cell>
          <cell r="S77" t="str">
            <v>морщинистая</v>
          </cell>
          <cell r="T77" t="str">
            <v xml:space="preserve"> </v>
          </cell>
        </row>
        <row r="78">
          <cell r="A78" t="str">
            <v>87-107-0057</v>
          </cell>
          <cell r="B78" t="str">
            <v>фото</v>
          </cell>
          <cell r="C78" t="str">
            <v>Royal Standard</v>
          </cell>
          <cell r="D78" t="str">
            <v>стандартный</v>
          </cell>
          <cell r="E78">
            <v>250</v>
          </cell>
          <cell r="F78">
            <v>0.48</v>
          </cell>
          <cell r="G78">
            <v>0.88</v>
          </cell>
          <cell r="I78">
            <v>0</v>
          </cell>
          <cell r="J78">
            <v>0</v>
          </cell>
          <cell r="K78" t="str">
            <v>-</v>
          </cell>
          <cell r="L78">
            <v>0</v>
          </cell>
          <cell r="N78" t="str">
            <v>темно- зеленый</v>
          </cell>
          <cell r="O78" t="str">
            <v xml:space="preserve"> </v>
          </cell>
          <cell r="P78" t="str">
            <v xml:space="preserve"> </v>
          </cell>
          <cell r="Q78" t="str">
            <v>ML</v>
          </cell>
          <cell r="R78" t="str">
            <v>да</v>
          </cell>
          <cell r="T78" t="str">
            <v>ДА</v>
          </cell>
        </row>
        <row r="79">
          <cell r="A79" t="str">
            <v>87-107-0059</v>
          </cell>
          <cell r="B79" t="str">
            <v>фото</v>
          </cell>
          <cell r="C79" t="str">
            <v>Sagae</v>
          </cell>
          <cell r="D79" t="str">
            <v>стандартный</v>
          </cell>
          <cell r="E79">
            <v>250</v>
          </cell>
          <cell r="F79">
            <v>1.41</v>
          </cell>
          <cell r="G79">
            <v>1.81</v>
          </cell>
          <cell r="I79">
            <v>0</v>
          </cell>
          <cell r="J79">
            <v>0</v>
          </cell>
          <cell r="K79" t="str">
            <v>-</v>
          </cell>
          <cell r="L79">
            <v>0</v>
          </cell>
          <cell r="N79" t="str">
            <v xml:space="preserve"> </v>
          </cell>
          <cell r="O79" t="str">
            <v>сине-зеленый</v>
          </cell>
          <cell r="P79" t="str">
            <v>кремовый</v>
          </cell>
          <cell r="Q79" t="str">
            <v>VL</v>
          </cell>
          <cell r="T79" t="str">
            <v>ДА</v>
          </cell>
        </row>
        <row r="80">
          <cell r="A80" t="str">
            <v>87-107-0064</v>
          </cell>
          <cell r="B80" t="str">
            <v>фото</v>
          </cell>
          <cell r="C80" t="str">
            <v>Silver Shadow</v>
          </cell>
          <cell r="D80" t="str">
            <v>стандартный</v>
          </cell>
          <cell r="E80">
            <v>250</v>
          </cell>
          <cell r="F80">
            <v>0.72</v>
          </cell>
          <cell r="G80">
            <v>1.1200000000000001</v>
          </cell>
          <cell r="I80">
            <v>0</v>
          </cell>
          <cell r="J80">
            <v>0</v>
          </cell>
          <cell r="K80" t="str">
            <v>-</v>
          </cell>
          <cell r="L80">
            <v>0</v>
          </cell>
          <cell r="M80" t="str">
            <v>new</v>
          </cell>
          <cell r="N80" t="str">
            <v>темно-зеленый</v>
          </cell>
          <cell r="O80" t="str">
            <v>зеленый</v>
          </cell>
          <cell r="P80" t="str">
            <v>тонкая серебристо-белая кайма</v>
          </cell>
          <cell r="Q80" t="str">
            <v>M</v>
          </cell>
          <cell r="S80" t="str">
            <v>цветки лавандового цвета</v>
          </cell>
          <cell r="T80" t="str">
            <v xml:space="preserve"> </v>
          </cell>
        </row>
        <row r="81">
          <cell r="A81" t="str">
            <v>87-107-0065</v>
          </cell>
          <cell r="B81" t="str">
            <v>фото</v>
          </cell>
          <cell r="C81" t="str">
            <v>Snow Cap</v>
          </cell>
          <cell r="D81" t="str">
            <v>стандартный</v>
          </cell>
          <cell r="E81">
            <v>250</v>
          </cell>
          <cell r="F81">
            <v>0.57000000000000006</v>
          </cell>
          <cell r="G81">
            <v>0.97</v>
          </cell>
          <cell r="I81">
            <v>0</v>
          </cell>
          <cell r="J81">
            <v>0</v>
          </cell>
          <cell r="K81" t="str">
            <v>-</v>
          </cell>
          <cell r="L81">
            <v>0</v>
          </cell>
          <cell r="M81" t="str">
            <v>new</v>
          </cell>
          <cell r="N81" t="str">
            <v>сине-зеленый</v>
          </cell>
          <cell r="O81" t="str">
            <v>зеленый</v>
          </cell>
          <cell r="P81" t="str">
            <v>кремово-желтый</v>
          </cell>
          <cell r="Q81" t="str">
            <v>M</v>
          </cell>
          <cell r="S81" t="str">
            <v>листья окурглые, морщинистые</v>
          </cell>
          <cell r="T81" t="str">
            <v xml:space="preserve"> </v>
          </cell>
        </row>
        <row r="82">
          <cell r="A82" t="str">
            <v>87-107-0066</v>
          </cell>
          <cell r="B82" t="str">
            <v>фото</v>
          </cell>
          <cell r="C82" t="str">
            <v>So Sweet</v>
          </cell>
          <cell r="D82" t="str">
            <v>стандартный</v>
          </cell>
          <cell r="E82">
            <v>250</v>
          </cell>
          <cell r="F82">
            <v>0.48</v>
          </cell>
          <cell r="G82">
            <v>0.88</v>
          </cell>
          <cell r="I82">
            <v>0</v>
          </cell>
          <cell r="J82">
            <v>0</v>
          </cell>
          <cell r="K82" t="str">
            <v>-</v>
          </cell>
          <cell r="L82">
            <v>0</v>
          </cell>
          <cell r="N82" t="str">
            <v xml:space="preserve"> </v>
          </cell>
          <cell r="O82" t="str">
            <v>зеленый</v>
          </cell>
          <cell r="P82" t="str">
            <v>желтый</v>
          </cell>
          <cell r="Q82" t="str">
            <v>SM</v>
          </cell>
          <cell r="R82" t="str">
            <v>да</v>
          </cell>
          <cell r="S82" t="str">
            <v>глянцевые листья</v>
          </cell>
          <cell r="T82" t="str">
            <v>ДА</v>
          </cell>
        </row>
        <row r="83">
          <cell r="A83" t="str">
            <v>87-107-0067</v>
          </cell>
          <cell r="B83" t="str">
            <v>фото</v>
          </cell>
          <cell r="C83" t="str">
            <v>Sugar and Spice</v>
          </cell>
          <cell r="D83" t="str">
            <v>стандартный</v>
          </cell>
          <cell r="E83">
            <v>250</v>
          </cell>
          <cell r="F83">
            <v>0.76</v>
          </cell>
          <cell r="G83">
            <v>1.17</v>
          </cell>
          <cell r="I83">
            <v>0</v>
          </cell>
          <cell r="J83">
            <v>0</v>
          </cell>
          <cell r="K83" t="str">
            <v>-</v>
          </cell>
          <cell r="L83">
            <v>0</v>
          </cell>
          <cell r="N83" t="str">
            <v xml:space="preserve"> </v>
          </cell>
          <cell r="O83" t="str">
            <v>темно-зеленый</v>
          </cell>
          <cell r="P83" t="str">
            <v>белый</v>
          </cell>
          <cell r="Q83" t="str">
            <v>M</v>
          </cell>
          <cell r="R83" t="str">
            <v>да</v>
          </cell>
          <cell r="T83" t="str">
            <v>ДА</v>
          </cell>
        </row>
        <row r="84">
          <cell r="A84" t="str">
            <v>87-107-0068</v>
          </cell>
          <cell r="B84" t="str">
            <v>фото</v>
          </cell>
          <cell r="C84" t="str">
            <v>Sugar Daddy</v>
          </cell>
          <cell r="D84" t="str">
            <v>стандартный</v>
          </cell>
          <cell r="E84">
            <v>250</v>
          </cell>
          <cell r="F84">
            <v>1.08</v>
          </cell>
          <cell r="G84">
            <v>1.49</v>
          </cell>
          <cell r="I84">
            <v>0</v>
          </cell>
          <cell r="J84">
            <v>0</v>
          </cell>
          <cell r="K84" t="str">
            <v>-</v>
          </cell>
          <cell r="L84">
            <v>0</v>
          </cell>
          <cell r="N84" t="str">
            <v xml:space="preserve"> </v>
          </cell>
          <cell r="O84" t="str">
            <v>голубой</v>
          </cell>
          <cell r="P84" t="str">
            <v>кремовый</v>
          </cell>
          <cell r="Q84" t="str">
            <v>ML</v>
          </cell>
          <cell r="S84" t="str">
            <v>морщинистая</v>
          </cell>
          <cell r="T84" t="str">
            <v xml:space="preserve"> </v>
          </cell>
          <cell r="U84" t="str">
            <v>ДА</v>
          </cell>
        </row>
        <row r="85">
          <cell r="A85" t="str">
            <v>87-107-0069</v>
          </cell>
          <cell r="B85" t="str">
            <v>фото</v>
          </cell>
          <cell r="C85" t="str">
            <v>Sum and Substance</v>
          </cell>
          <cell r="D85" t="str">
            <v>стандартный</v>
          </cell>
          <cell r="E85">
            <v>250</v>
          </cell>
          <cell r="F85">
            <v>0.96</v>
          </cell>
          <cell r="G85">
            <v>1.37</v>
          </cell>
          <cell r="I85">
            <v>0</v>
          </cell>
          <cell r="J85">
            <v>0</v>
          </cell>
          <cell r="K85" t="str">
            <v>-</v>
          </cell>
          <cell r="L85">
            <v>0</v>
          </cell>
          <cell r="N85" t="str">
            <v>желтый</v>
          </cell>
          <cell r="O85" t="str">
            <v xml:space="preserve"> </v>
          </cell>
          <cell r="P85" t="str">
            <v xml:space="preserve"> </v>
          </cell>
          <cell r="Q85" t="str">
            <v>XL</v>
          </cell>
          <cell r="T85" t="str">
            <v>ДА</v>
          </cell>
        </row>
        <row r="86">
          <cell r="A86" t="str">
            <v>87-107-0071</v>
          </cell>
          <cell r="B86" t="str">
            <v>фото</v>
          </cell>
          <cell r="C86" t="str">
            <v>Sunshine Glory</v>
          </cell>
          <cell r="D86" t="str">
            <v>стандартный</v>
          </cell>
          <cell r="E86">
            <v>250</v>
          </cell>
          <cell r="F86">
            <v>1.03</v>
          </cell>
          <cell r="G86">
            <v>1.43</v>
          </cell>
          <cell r="I86">
            <v>0</v>
          </cell>
          <cell r="J86">
            <v>0</v>
          </cell>
          <cell r="K86" t="str">
            <v>-</v>
          </cell>
          <cell r="L86">
            <v>0</v>
          </cell>
          <cell r="M86" t="str">
            <v>new</v>
          </cell>
          <cell r="N86" t="str">
            <v>ярко-зелный</v>
          </cell>
          <cell r="O86" t="str">
            <v>зеленый</v>
          </cell>
          <cell r="P86" t="str">
            <v>бело-кремовый</v>
          </cell>
          <cell r="Q86" t="str">
            <v>XL</v>
          </cell>
          <cell r="S86" t="str">
            <v>цветки бледно-лавандового цвета</v>
          </cell>
          <cell r="T86" t="str">
            <v xml:space="preserve"> </v>
          </cell>
        </row>
        <row r="87">
          <cell r="A87" t="str">
            <v>87-107-0072</v>
          </cell>
          <cell r="B87" t="str">
            <v>фото</v>
          </cell>
          <cell r="C87" t="str">
            <v>Sweet Innocence</v>
          </cell>
          <cell r="D87" t="str">
            <v>стандартный</v>
          </cell>
          <cell r="E87">
            <v>250</v>
          </cell>
          <cell r="F87">
            <v>1.18</v>
          </cell>
          <cell r="G87">
            <v>1.58</v>
          </cell>
          <cell r="I87">
            <v>0</v>
          </cell>
          <cell r="J87">
            <v>0</v>
          </cell>
          <cell r="K87" t="str">
            <v>-</v>
          </cell>
          <cell r="L87">
            <v>0</v>
          </cell>
          <cell r="M87" t="str">
            <v>new</v>
          </cell>
          <cell r="N87" t="str">
            <v>яблочно-зеленый</v>
          </cell>
          <cell r="O87" t="str">
            <v>зеленый</v>
          </cell>
          <cell r="P87" t="str">
            <v>бледно-желтый</v>
          </cell>
          <cell r="Q87" t="str">
            <v>ML</v>
          </cell>
          <cell r="S87" t="str">
            <v>на открытом солнце белый край листа не горит</v>
          </cell>
          <cell r="T87" t="str">
            <v xml:space="preserve"> </v>
          </cell>
        </row>
        <row r="88">
          <cell r="A88" t="str">
            <v>87-107-0073</v>
          </cell>
          <cell r="B88" t="str">
            <v>фото</v>
          </cell>
          <cell r="C88" t="str">
            <v>Tea at Betty</v>
          </cell>
          <cell r="D88" t="str">
            <v>стандартный</v>
          </cell>
          <cell r="E88">
            <v>250</v>
          </cell>
          <cell r="F88">
            <v>1.34</v>
          </cell>
          <cell r="G88">
            <v>1.74</v>
          </cell>
          <cell r="I88">
            <v>0</v>
          </cell>
          <cell r="J88">
            <v>0</v>
          </cell>
          <cell r="K88" t="str">
            <v>-</v>
          </cell>
          <cell r="L88">
            <v>0</v>
          </cell>
          <cell r="M88" t="str">
            <v>new</v>
          </cell>
          <cell r="N88" t="str">
            <v>зеленый</v>
          </cell>
          <cell r="O88" t="str">
            <v>зеленый</v>
          </cell>
          <cell r="P88" t="str">
            <v>желтый</v>
          </cell>
          <cell r="Q88" t="str">
            <v>ML</v>
          </cell>
          <cell r="S88" t="str">
            <v>цветки лавандового цвета</v>
          </cell>
          <cell r="T88" t="str">
            <v xml:space="preserve"> </v>
          </cell>
        </row>
        <row r="89">
          <cell r="A89" t="str">
            <v>87-107-0074</v>
          </cell>
          <cell r="B89" t="str">
            <v>фото</v>
          </cell>
          <cell r="C89" t="str">
            <v>Tokudama Flavocircinalis</v>
          </cell>
          <cell r="D89" t="str">
            <v>стандартный</v>
          </cell>
          <cell r="E89">
            <v>250</v>
          </cell>
          <cell r="F89">
            <v>0.8</v>
          </cell>
          <cell r="G89">
            <v>1.21</v>
          </cell>
          <cell r="I89">
            <v>0</v>
          </cell>
          <cell r="J89">
            <v>0</v>
          </cell>
          <cell r="K89" t="str">
            <v>-</v>
          </cell>
          <cell r="L89">
            <v>0</v>
          </cell>
          <cell r="N89" t="str">
            <v xml:space="preserve"> </v>
          </cell>
          <cell r="O89" t="str">
            <v>голубой</v>
          </cell>
          <cell r="P89" t="str">
            <v>желтый</v>
          </cell>
          <cell r="Q89" t="str">
            <v>M</v>
          </cell>
          <cell r="S89" t="str">
            <v>морщинистая</v>
          </cell>
          <cell r="T89" t="str">
            <v xml:space="preserve"> </v>
          </cell>
        </row>
        <row r="90">
          <cell r="A90" t="str">
            <v>87-107-0075</v>
          </cell>
          <cell r="B90" t="str">
            <v>фото</v>
          </cell>
          <cell r="C90" t="str">
            <v>Tootie Mae</v>
          </cell>
          <cell r="D90" t="str">
            <v>стандартный</v>
          </cell>
          <cell r="E90">
            <v>250</v>
          </cell>
          <cell r="F90">
            <v>1.18</v>
          </cell>
          <cell r="G90">
            <v>1.58</v>
          </cell>
          <cell r="I90">
            <v>0</v>
          </cell>
          <cell r="J90">
            <v>0</v>
          </cell>
          <cell r="K90" t="str">
            <v>-</v>
          </cell>
          <cell r="L90">
            <v>0</v>
          </cell>
          <cell r="M90" t="str">
            <v>new</v>
          </cell>
          <cell r="N90" t="str">
            <v>синевато-зеленые</v>
          </cell>
          <cell r="O90" t="str">
            <v>зеленый</v>
          </cell>
          <cell r="P90" t="str">
            <v>желтый</v>
          </cell>
          <cell r="Q90" t="str">
            <v>ML</v>
          </cell>
          <cell r="S90" t="str">
            <v>цветки почти белые</v>
          </cell>
          <cell r="T90" t="str">
            <v xml:space="preserve"> </v>
          </cell>
        </row>
        <row r="91">
          <cell r="A91" t="str">
            <v>87-107-0076</v>
          </cell>
          <cell r="B91" t="str">
            <v>фото</v>
          </cell>
          <cell r="C91" t="str">
            <v>Twilight</v>
          </cell>
          <cell r="D91" t="str">
            <v>стандартный</v>
          </cell>
          <cell r="E91">
            <v>250</v>
          </cell>
          <cell r="F91">
            <v>0.84</v>
          </cell>
          <cell r="G91">
            <v>1.25</v>
          </cell>
          <cell r="I91">
            <v>0</v>
          </cell>
          <cell r="J91">
            <v>0</v>
          </cell>
          <cell r="K91" t="str">
            <v>-</v>
          </cell>
          <cell r="L91">
            <v>0</v>
          </cell>
          <cell r="N91" t="str">
            <v xml:space="preserve"> </v>
          </cell>
          <cell r="O91" t="str">
            <v>зеленый</v>
          </cell>
          <cell r="P91" t="str">
            <v>золотой</v>
          </cell>
          <cell r="Q91" t="str">
            <v>M</v>
          </cell>
          <cell r="T91" t="str">
            <v xml:space="preserve"> </v>
          </cell>
        </row>
        <row r="92">
          <cell r="A92" t="str">
            <v>87-107-0077</v>
          </cell>
          <cell r="B92" t="str">
            <v>фото</v>
          </cell>
          <cell r="C92" t="str">
            <v>Volcano Island</v>
          </cell>
          <cell r="D92" t="str">
            <v>стандартный</v>
          </cell>
          <cell r="E92">
            <v>250</v>
          </cell>
          <cell r="F92">
            <v>2.34</v>
          </cell>
          <cell r="G92">
            <v>2.74</v>
          </cell>
          <cell r="I92">
            <v>0</v>
          </cell>
          <cell r="J92">
            <v>0</v>
          </cell>
          <cell r="K92" t="str">
            <v>-</v>
          </cell>
          <cell r="L92">
            <v>0</v>
          </cell>
          <cell r="M92" t="str">
            <v>new</v>
          </cell>
          <cell r="N92" t="str">
            <v>желтые с темно-зеленой каймой</v>
          </cell>
          <cell r="O92" t="str">
            <v>кремово-белый</v>
          </cell>
          <cell r="P92" t="str">
            <v>темно-зеленый</v>
          </cell>
          <cell r="Q92" t="str">
            <v>M</v>
          </cell>
          <cell r="S92" t="str">
            <v>цветки светло-лавандового цвета</v>
          </cell>
          <cell r="T92" t="str">
            <v xml:space="preserve"> </v>
          </cell>
          <cell r="U92" t="str">
            <v>ДА</v>
          </cell>
        </row>
        <row r="93">
          <cell r="A93" t="str">
            <v>87-107-0078</v>
          </cell>
          <cell r="B93" t="str">
            <v>фото</v>
          </cell>
          <cell r="C93" t="str">
            <v>Warwick Comet</v>
          </cell>
          <cell r="D93" t="str">
            <v>стандартный</v>
          </cell>
          <cell r="E93">
            <v>250</v>
          </cell>
          <cell r="F93">
            <v>1.34</v>
          </cell>
          <cell r="G93">
            <v>1.74</v>
          </cell>
          <cell r="I93">
            <v>0</v>
          </cell>
          <cell r="J93">
            <v>0</v>
          </cell>
          <cell r="K93" t="str">
            <v>-</v>
          </cell>
          <cell r="L93">
            <v>0</v>
          </cell>
          <cell r="M93" t="str">
            <v>new</v>
          </cell>
          <cell r="N93" t="str">
            <v>темно-зеленый</v>
          </cell>
          <cell r="O93" t="str">
            <v>золотисто-сливочный</v>
          </cell>
          <cell r="P93" t="str">
            <v>зеленый</v>
          </cell>
          <cell r="Q93" t="str">
            <v>M</v>
          </cell>
          <cell r="S93" t="str">
            <v>листья довольно плотные, с вафельной поверхностью</v>
          </cell>
          <cell r="T93" t="str">
            <v xml:space="preserve"> </v>
          </cell>
        </row>
        <row r="94">
          <cell r="A94" t="str">
            <v>87-107-0079</v>
          </cell>
          <cell r="B94" t="str">
            <v>фото</v>
          </cell>
          <cell r="C94" t="str">
            <v>Whirlwind</v>
          </cell>
          <cell r="D94" t="str">
            <v>стандартный</v>
          </cell>
          <cell r="E94">
            <v>250</v>
          </cell>
          <cell r="F94">
            <v>0.92</v>
          </cell>
          <cell r="G94">
            <v>1.33</v>
          </cell>
          <cell r="I94">
            <v>0</v>
          </cell>
          <cell r="J94">
            <v>0</v>
          </cell>
          <cell r="K94" t="str">
            <v>-</v>
          </cell>
          <cell r="L94">
            <v>0</v>
          </cell>
          <cell r="N94" t="str">
            <v xml:space="preserve"> </v>
          </cell>
          <cell r="O94" t="str">
            <v>кремовый</v>
          </cell>
          <cell r="P94" t="str">
            <v>темно-зеленый</v>
          </cell>
          <cell r="Q94" t="str">
            <v>M</v>
          </cell>
          <cell r="T94" t="str">
            <v>ДА</v>
          </cell>
        </row>
        <row r="95">
          <cell r="A95" t="str">
            <v>87-107-0080</v>
          </cell>
          <cell r="B95" t="str">
            <v>фото</v>
          </cell>
          <cell r="C95" t="str">
            <v>Wide Brim</v>
          </cell>
          <cell r="D95" t="str">
            <v>стандартный</v>
          </cell>
          <cell r="E95">
            <v>250</v>
          </cell>
          <cell r="F95">
            <v>0.52</v>
          </cell>
          <cell r="G95">
            <v>0.92</v>
          </cell>
          <cell r="I95">
            <v>0</v>
          </cell>
          <cell r="J95">
            <v>0</v>
          </cell>
          <cell r="K95" t="str">
            <v>-</v>
          </cell>
          <cell r="L95">
            <v>0</v>
          </cell>
          <cell r="N95" t="str">
            <v xml:space="preserve"> </v>
          </cell>
          <cell r="O95" t="str">
            <v>зеленый</v>
          </cell>
          <cell r="P95" t="str">
            <v>желтый</v>
          </cell>
          <cell r="Q95" t="str">
            <v>ML</v>
          </cell>
          <cell r="T95" t="str">
            <v xml:space="preserve"> </v>
          </cell>
        </row>
        <row r="96">
          <cell r="A96" t="str">
            <v>87-107-0082</v>
          </cell>
          <cell r="B96" t="str">
            <v>фото</v>
          </cell>
          <cell r="C96" t="str">
            <v>Winter Snow</v>
          </cell>
          <cell r="D96" t="str">
            <v>стандартный</v>
          </cell>
          <cell r="E96">
            <v>250</v>
          </cell>
          <cell r="F96">
            <v>0.95</v>
          </cell>
          <cell r="G96">
            <v>1.35</v>
          </cell>
          <cell r="I96">
            <v>0</v>
          </cell>
          <cell r="J96">
            <v>0</v>
          </cell>
          <cell r="K96" t="str">
            <v>-</v>
          </cell>
          <cell r="L96">
            <v>0</v>
          </cell>
          <cell r="M96" t="str">
            <v>new</v>
          </cell>
          <cell r="N96" t="str">
            <v>зеленый</v>
          </cell>
          <cell r="O96" t="str">
            <v>зеленый</v>
          </cell>
          <cell r="P96" t="str">
            <v>белый</v>
          </cell>
          <cell r="Q96" t="str">
            <v>XL</v>
          </cell>
          <cell r="S96" t="str">
            <v>цветки лавандового цвета</v>
          </cell>
          <cell r="T96" t="str">
            <v xml:space="preserve"> </v>
          </cell>
        </row>
        <row r="97">
          <cell r="A97" t="str">
            <v>87-107-0083</v>
          </cell>
          <cell r="B97" t="str">
            <v>фото</v>
          </cell>
          <cell r="C97" t="str">
            <v>Yellow Polka Dot Bikini</v>
          </cell>
          <cell r="D97" t="str">
            <v>стандартный</v>
          </cell>
          <cell r="E97">
            <v>250</v>
          </cell>
          <cell r="F97">
            <v>1.34</v>
          </cell>
          <cell r="G97">
            <v>1.74</v>
          </cell>
          <cell r="I97">
            <v>0</v>
          </cell>
          <cell r="J97">
            <v>0</v>
          </cell>
          <cell r="K97" t="str">
            <v>-</v>
          </cell>
          <cell r="L97">
            <v>0</v>
          </cell>
          <cell r="M97" t="str">
            <v>new</v>
          </cell>
          <cell r="N97" t="str">
            <v>зелено-желтый</v>
          </cell>
          <cell r="O97" t="str">
            <v>темно-зеленый</v>
          </cell>
          <cell r="P97" t="str">
            <v>яблочно-зеленый</v>
          </cell>
          <cell r="Q97" t="str">
            <v>SM</v>
          </cell>
          <cell r="S97" t="str">
            <v>цветки лавандового цвета</v>
          </cell>
          <cell r="T97" t="str">
            <v xml:space="preserve"> </v>
          </cell>
        </row>
        <row r="98">
          <cell r="A98" t="str">
            <v>87-107-0084</v>
          </cell>
          <cell r="B98" t="str">
            <v>фото</v>
          </cell>
          <cell r="C98" t="str">
            <v>Yellow River</v>
          </cell>
          <cell r="D98" t="str">
            <v>стандартный</v>
          </cell>
          <cell r="E98">
            <v>250</v>
          </cell>
          <cell r="F98">
            <v>0.6</v>
          </cell>
          <cell r="G98">
            <v>1</v>
          </cell>
          <cell r="I98">
            <v>0</v>
          </cell>
          <cell r="J98">
            <v>0</v>
          </cell>
          <cell r="K98" t="str">
            <v>-</v>
          </cell>
          <cell r="L98">
            <v>0</v>
          </cell>
          <cell r="N98" t="str">
            <v xml:space="preserve"> </v>
          </cell>
          <cell r="O98" t="str">
            <v>темно-зеленый</v>
          </cell>
          <cell r="P98" t="str">
            <v>желтый</v>
          </cell>
          <cell r="Q98" t="str">
            <v>ML</v>
          </cell>
          <cell r="T98" t="str">
            <v xml:space="preserve"> </v>
          </cell>
        </row>
        <row r="99">
          <cell r="C99" t="str">
            <v>Коллекция 2</v>
          </cell>
        </row>
        <row r="100">
          <cell r="A100" t="str">
            <v>87-77-0085</v>
          </cell>
          <cell r="B100" t="str">
            <v>фото</v>
          </cell>
          <cell r="C100" t="str">
            <v>Abiqua Moonbeam</v>
          </cell>
          <cell r="D100" t="str">
            <v>большой</v>
          </cell>
          <cell r="E100">
            <v>150</v>
          </cell>
          <cell r="F100">
            <v>0.68</v>
          </cell>
          <cell r="G100">
            <v>1.08</v>
          </cell>
          <cell r="I100">
            <v>0</v>
          </cell>
          <cell r="J100">
            <v>0</v>
          </cell>
          <cell r="K100" t="str">
            <v>-</v>
          </cell>
          <cell r="L100">
            <v>0</v>
          </cell>
          <cell r="N100" t="str">
            <v xml:space="preserve"> </v>
          </cell>
          <cell r="O100" t="str">
            <v>зеленый</v>
          </cell>
          <cell r="P100" t="str">
            <v>светло-зеленый</v>
          </cell>
          <cell r="Q100" t="str">
            <v>ML</v>
          </cell>
          <cell r="T100" t="str">
            <v xml:space="preserve"> </v>
          </cell>
        </row>
        <row r="101">
          <cell r="A101" t="str">
            <v>87-77-0200</v>
          </cell>
          <cell r="B101" t="str">
            <v>фото</v>
          </cell>
          <cell r="C101" t="str">
            <v>Abiqua Moonbeam</v>
          </cell>
          <cell r="D101" t="str">
            <v>стандартный</v>
          </cell>
          <cell r="E101">
            <v>250</v>
          </cell>
          <cell r="F101">
            <v>0.6</v>
          </cell>
          <cell r="G101">
            <v>1</v>
          </cell>
          <cell r="I101">
            <v>0</v>
          </cell>
          <cell r="J101">
            <v>0</v>
          </cell>
          <cell r="K101" t="str">
            <v>-</v>
          </cell>
          <cell r="L101">
            <v>0</v>
          </cell>
          <cell r="N101" t="str">
            <v xml:space="preserve"> </v>
          </cell>
          <cell r="O101" t="str">
            <v>зеленый</v>
          </cell>
          <cell r="P101" t="str">
            <v>светло-зеленый</v>
          </cell>
          <cell r="Q101" t="str">
            <v>ML</v>
          </cell>
          <cell r="T101" t="str">
            <v xml:space="preserve"> </v>
          </cell>
        </row>
        <row r="102">
          <cell r="A102" t="str">
            <v>87-77-0405</v>
          </cell>
          <cell r="B102" t="str">
            <v>фото</v>
          </cell>
          <cell r="C102" t="str">
            <v>Abiqua Moonbeam</v>
          </cell>
          <cell r="D102" t="str">
            <v>маленький</v>
          </cell>
          <cell r="E102">
            <v>500</v>
          </cell>
          <cell r="F102">
            <v>0.52</v>
          </cell>
          <cell r="G102">
            <v>0.92</v>
          </cell>
          <cell r="I102">
            <v>0</v>
          </cell>
          <cell r="J102">
            <v>0</v>
          </cell>
          <cell r="K102" t="str">
            <v>-</v>
          </cell>
          <cell r="L102">
            <v>0</v>
          </cell>
          <cell r="N102" t="str">
            <v xml:space="preserve"> </v>
          </cell>
          <cell r="O102" t="str">
            <v>зеленый</v>
          </cell>
          <cell r="P102" t="str">
            <v>светло-зеленый</v>
          </cell>
          <cell r="Q102" t="str">
            <v>ML</v>
          </cell>
          <cell r="T102" t="str">
            <v xml:space="preserve"> </v>
          </cell>
        </row>
        <row r="103">
          <cell r="A103" t="str">
            <v>87-77-0096</v>
          </cell>
          <cell r="B103" t="str">
            <v>фото</v>
          </cell>
          <cell r="C103" t="str">
            <v>Adorable</v>
          </cell>
          <cell r="D103" t="str">
            <v>большой</v>
          </cell>
          <cell r="E103">
            <v>150</v>
          </cell>
          <cell r="F103">
            <v>0.92</v>
          </cell>
          <cell r="G103">
            <v>1.33</v>
          </cell>
          <cell r="I103">
            <v>0</v>
          </cell>
          <cell r="J103">
            <v>0</v>
          </cell>
          <cell r="K103" t="str">
            <v>-</v>
          </cell>
          <cell r="L103">
            <v>0</v>
          </cell>
          <cell r="N103" t="str">
            <v xml:space="preserve"> </v>
          </cell>
          <cell r="O103" t="str">
            <v>желтый</v>
          </cell>
          <cell r="P103" t="str">
            <v>зеленый</v>
          </cell>
          <cell r="Q103" t="str">
            <v>M</v>
          </cell>
          <cell r="R103" t="str">
            <v>да</v>
          </cell>
          <cell r="S103" t="str">
            <v>блестящие листья</v>
          </cell>
          <cell r="T103" t="str">
            <v>ДА</v>
          </cell>
        </row>
        <row r="104">
          <cell r="A104" t="str">
            <v>87-77-0201</v>
          </cell>
          <cell r="B104" t="str">
            <v>фото</v>
          </cell>
          <cell r="C104" t="str">
            <v>Adorable</v>
          </cell>
          <cell r="D104" t="str">
            <v>стандартный</v>
          </cell>
          <cell r="E104">
            <v>250</v>
          </cell>
          <cell r="F104">
            <v>0.76</v>
          </cell>
          <cell r="G104">
            <v>1.17</v>
          </cell>
          <cell r="I104">
            <v>0</v>
          </cell>
          <cell r="J104">
            <v>0</v>
          </cell>
          <cell r="K104" t="str">
            <v>-</v>
          </cell>
          <cell r="L104">
            <v>0</v>
          </cell>
          <cell r="N104" t="str">
            <v xml:space="preserve"> </v>
          </cell>
          <cell r="O104" t="str">
            <v>желтый</v>
          </cell>
          <cell r="P104" t="str">
            <v>зеленый</v>
          </cell>
          <cell r="Q104" t="str">
            <v>M</v>
          </cell>
          <cell r="R104" t="str">
            <v>да</v>
          </cell>
          <cell r="S104" t="str">
            <v>блестящие листья</v>
          </cell>
          <cell r="T104" t="str">
            <v>ДА</v>
          </cell>
        </row>
        <row r="105">
          <cell r="A105" t="str">
            <v>87-77-0406</v>
          </cell>
          <cell r="B105" t="str">
            <v>фото</v>
          </cell>
          <cell r="C105" t="str">
            <v>Adorable</v>
          </cell>
          <cell r="D105" t="str">
            <v>маленький</v>
          </cell>
          <cell r="E105">
            <v>500</v>
          </cell>
          <cell r="F105">
            <v>0.6</v>
          </cell>
          <cell r="G105">
            <v>1</v>
          </cell>
          <cell r="I105">
            <v>0</v>
          </cell>
          <cell r="J105">
            <v>0</v>
          </cell>
          <cell r="K105" t="str">
            <v>-</v>
          </cell>
          <cell r="L105">
            <v>0</v>
          </cell>
          <cell r="N105" t="str">
            <v xml:space="preserve"> </v>
          </cell>
          <cell r="O105" t="str">
            <v>желтый</v>
          </cell>
          <cell r="P105" t="str">
            <v>зеленый</v>
          </cell>
          <cell r="Q105" t="str">
            <v>M</v>
          </cell>
          <cell r="R105" t="str">
            <v>да</v>
          </cell>
          <cell r="S105" t="str">
            <v>блестящие листья</v>
          </cell>
          <cell r="T105" t="str">
            <v>ДА</v>
          </cell>
        </row>
        <row r="106">
          <cell r="A106" t="str">
            <v>87-77-0202</v>
          </cell>
          <cell r="B106" t="str">
            <v>фото</v>
          </cell>
          <cell r="C106" t="str">
            <v>Alligator Alley</v>
          </cell>
          <cell r="D106" t="str">
            <v>стандартный</v>
          </cell>
          <cell r="E106">
            <v>250</v>
          </cell>
          <cell r="F106">
            <v>2.0599999999999996</v>
          </cell>
          <cell r="G106">
            <v>2.46</v>
          </cell>
          <cell r="I106">
            <v>0</v>
          </cell>
          <cell r="J106">
            <v>0</v>
          </cell>
          <cell r="K106" t="str">
            <v>-</v>
          </cell>
          <cell r="L106">
            <v>0</v>
          </cell>
          <cell r="N106" t="str">
            <v xml:space="preserve"> </v>
          </cell>
          <cell r="O106" t="str">
            <v>бело-желтый</v>
          </cell>
          <cell r="P106" t="str">
            <v>голубой</v>
          </cell>
          <cell r="Q106" t="str">
            <v>ML</v>
          </cell>
          <cell r="T106" t="str">
            <v xml:space="preserve"> </v>
          </cell>
        </row>
        <row r="107">
          <cell r="A107" t="str">
            <v>87-77-0407</v>
          </cell>
          <cell r="B107" t="str">
            <v>фото</v>
          </cell>
          <cell r="C107" t="str">
            <v>Alligator Alley</v>
          </cell>
          <cell r="D107" t="str">
            <v>маленький</v>
          </cell>
          <cell r="E107">
            <v>500</v>
          </cell>
          <cell r="F107">
            <v>1.65</v>
          </cell>
          <cell r="G107">
            <v>2.0599999999999996</v>
          </cell>
          <cell r="I107">
            <v>0</v>
          </cell>
          <cell r="J107">
            <v>0</v>
          </cell>
          <cell r="K107" t="str">
            <v>-</v>
          </cell>
          <cell r="L107">
            <v>0</v>
          </cell>
          <cell r="N107" t="str">
            <v xml:space="preserve"> </v>
          </cell>
          <cell r="O107" t="str">
            <v>бело-желтый</v>
          </cell>
          <cell r="P107" t="str">
            <v>голубой</v>
          </cell>
          <cell r="Q107" t="str">
            <v>ML</v>
          </cell>
          <cell r="T107" t="str">
            <v xml:space="preserve"> </v>
          </cell>
        </row>
        <row r="108">
          <cell r="A108" t="str">
            <v>87-77-0065</v>
          </cell>
          <cell r="B108" t="str">
            <v>фото</v>
          </cell>
          <cell r="C108" t="str">
            <v>Alvatine Taylor</v>
          </cell>
          <cell r="D108" t="str">
            <v>большой</v>
          </cell>
          <cell r="E108">
            <v>150</v>
          </cell>
          <cell r="F108">
            <v>0.52</v>
          </cell>
          <cell r="G108">
            <v>0.92</v>
          </cell>
          <cell r="I108">
            <v>0</v>
          </cell>
          <cell r="J108">
            <v>0</v>
          </cell>
          <cell r="K108" t="str">
            <v>-</v>
          </cell>
          <cell r="L108">
            <v>0</v>
          </cell>
          <cell r="N108" t="str">
            <v xml:space="preserve"> </v>
          </cell>
          <cell r="O108" t="str">
            <v>голубой</v>
          </cell>
          <cell r="P108" t="str">
            <v>желтый</v>
          </cell>
          <cell r="Q108" t="str">
            <v>L</v>
          </cell>
          <cell r="T108" t="str">
            <v xml:space="preserve"> </v>
          </cell>
        </row>
        <row r="109">
          <cell r="A109" t="str">
            <v>87-77-0203</v>
          </cell>
          <cell r="B109" t="str">
            <v>фото</v>
          </cell>
          <cell r="C109" t="str">
            <v>Alvatine Taylor</v>
          </cell>
          <cell r="D109" t="str">
            <v>стандартный</v>
          </cell>
          <cell r="E109">
            <v>250</v>
          </cell>
          <cell r="F109">
            <v>0.44</v>
          </cell>
          <cell r="G109">
            <v>0.84</v>
          </cell>
          <cell r="I109">
            <v>0</v>
          </cell>
          <cell r="J109">
            <v>0</v>
          </cell>
          <cell r="K109" t="str">
            <v>-</v>
          </cell>
          <cell r="L109">
            <v>0</v>
          </cell>
          <cell r="N109" t="str">
            <v xml:space="preserve"> </v>
          </cell>
          <cell r="O109" t="str">
            <v>голубой</v>
          </cell>
          <cell r="P109" t="str">
            <v>желтый</v>
          </cell>
          <cell r="Q109" t="str">
            <v>L</v>
          </cell>
          <cell r="T109" t="str">
            <v xml:space="preserve"> </v>
          </cell>
        </row>
        <row r="110">
          <cell r="A110" t="str">
            <v>87-77-0408</v>
          </cell>
          <cell r="B110" t="str">
            <v>фото</v>
          </cell>
          <cell r="C110" t="str">
            <v>Alvatine Taylor</v>
          </cell>
          <cell r="D110" t="str">
            <v>маленький</v>
          </cell>
          <cell r="E110">
            <v>500</v>
          </cell>
          <cell r="F110">
            <v>0.36</v>
          </cell>
          <cell r="G110">
            <v>0.76</v>
          </cell>
          <cell r="I110">
            <v>0</v>
          </cell>
          <cell r="J110">
            <v>0</v>
          </cell>
          <cell r="K110" t="str">
            <v>-</v>
          </cell>
          <cell r="L110">
            <v>0</v>
          </cell>
          <cell r="N110" t="str">
            <v xml:space="preserve"> </v>
          </cell>
          <cell r="O110" t="str">
            <v>голубой</v>
          </cell>
          <cell r="P110" t="str">
            <v>желтый</v>
          </cell>
          <cell r="Q110" t="str">
            <v>L</v>
          </cell>
          <cell r="T110" t="str">
            <v xml:space="preserve"> </v>
          </cell>
        </row>
        <row r="111">
          <cell r="A111" t="str">
            <v>87-77-0204</v>
          </cell>
          <cell r="B111" t="str">
            <v>фото</v>
          </cell>
          <cell r="C111" t="str">
            <v>Amazone</v>
          </cell>
          <cell r="D111" t="str">
            <v>стандартный</v>
          </cell>
          <cell r="E111">
            <v>250</v>
          </cell>
          <cell r="F111">
            <v>2.0599999999999996</v>
          </cell>
          <cell r="G111">
            <v>2.46</v>
          </cell>
          <cell r="I111">
            <v>0</v>
          </cell>
          <cell r="J111">
            <v>0</v>
          </cell>
          <cell r="K111" t="str">
            <v>-</v>
          </cell>
          <cell r="L111">
            <v>0</v>
          </cell>
          <cell r="N111" t="str">
            <v xml:space="preserve"> </v>
          </cell>
          <cell r="O111" t="str">
            <v>белый</v>
          </cell>
          <cell r="P111" t="str">
            <v>темно-зеленый</v>
          </cell>
          <cell r="Q111" t="str">
            <v>M</v>
          </cell>
          <cell r="T111" t="str">
            <v xml:space="preserve"> </v>
          </cell>
        </row>
        <row r="112">
          <cell r="A112" t="str">
            <v>87-77-0097</v>
          </cell>
          <cell r="B112" t="str">
            <v>фото</v>
          </cell>
          <cell r="C112" t="str">
            <v>American Halo</v>
          </cell>
          <cell r="D112" t="str">
            <v>большой</v>
          </cell>
          <cell r="E112">
            <v>150</v>
          </cell>
          <cell r="F112">
            <v>0.92</v>
          </cell>
          <cell r="G112">
            <v>1.33</v>
          </cell>
          <cell r="I112">
            <v>0</v>
          </cell>
          <cell r="J112">
            <v>0</v>
          </cell>
          <cell r="K112" t="str">
            <v>-</v>
          </cell>
          <cell r="L112">
            <v>0</v>
          </cell>
          <cell r="N112" t="str">
            <v xml:space="preserve"> </v>
          </cell>
          <cell r="O112" t="str">
            <v>голубой</v>
          </cell>
          <cell r="P112" t="str">
            <v>кремовый</v>
          </cell>
          <cell r="Q112" t="str">
            <v>L</v>
          </cell>
        </row>
        <row r="113">
          <cell r="A113" t="str">
            <v>87-77-0205</v>
          </cell>
          <cell r="B113" t="str">
            <v>фото</v>
          </cell>
          <cell r="C113" t="str">
            <v>American Halo</v>
          </cell>
          <cell r="D113" t="str">
            <v>стандартный</v>
          </cell>
          <cell r="E113">
            <v>250</v>
          </cell>
          <cell r="F113">
            <v>0.76</v>
          </cell>
          <cell r="G113">
            <v>1.17</v>
          </cell>
          <cell r="I113">
            <v>0</v>
          </cell>
          <cell r="J113">
            <v>0</v>
          </cell>
          <cell r="K113" t="str">
            <v>-</v>
          </cell>
          <cell r="L113">
            <v>0</v>
          </cell>
          <cell r="O113" t="str">
            <v>голубой</v>
          </cell>
          <cell r="P113" t="str">
            <v>кремовый</v>
          </cell>
          <cell r="Q113" t="str">
            <v>L</v>
          </cell>
        </row>
        <row r="114">
          <cell r="A114" t="str">
            <v>87-77-0409</v>
          </cell>
          <cell r="B114" t="str">
            <v>фото</v>
          </cell>
          <cell r="C114" t="str">
            <v>American Halo</v>
          </cell>
          <cell r="D114" t="str">
            <v>маленький</v>
          </cell>
          <cell r="E114">
            <v>500</v>
          </cell>
          <cell r="F114">
            <v>0.6</v>
          </cell>
          <cell r="G114">
            <v>1</v>
          </cell>
          <cell r="I114">
            <v>0</v>
          </cell>
          <cell r="J114">
            <v>0</v>
          </cell>
          <cell r="K114" t="str">
            <v>-</v>
          </cell>
          <cell r="L114">
            <v>0</v>
          </cell>
          <cell r="O114" t="str">
            <v>голубой</v>
          </cell>
          <cell r="P114" t="str">
            <v>кремовый</v>
          </cell>
          <cell r="Q114" t="str">
            <v>L</v>
          </cell>
        </row>
        <row r="115">
          <cell r="A115" t="str">
            <v>87-77-0206</v>
          </cell>
          <cell r="B115" t="str">
            <v>фото</v>
          </cell>
          <cell r="C115" t="str">
            <v>Ann Kulpa</v>
          </cell>
          <cell r="D115" t="str">
            <v>стандартный</v>
          </cell>
          <cell r="E115">
            <v>250</v>
          </cell>
          <cell r="F115">
            <v>1.41</v>
          </cell>
          <cell r="G115">
            <v>1.81</v>
          </cell>
          <cell r="I115">
            <v>0</v>
          </cell>
          <cell r="J115">
            <v>0</v>
          </cell>
          <cell r="K115" t="str">
            <v>-</v>
          </cell>
          <cell r="L115">
            <v>0</v>
          </cell>
          <cell r="N115" t="str">
            <v xml:space="preserve"> </v>
          </cell>
          <cell r="O115" t="str">
            <v>белый</v>
          </cell>
          <cell r="P115" t="str">
            <v>зеленый</v>
          </cell>
          <cell r="Q115" t="str">
            <v>M</v>
          </cell>
          <cell r="T115" t="str">
            <v xml:space="preserve"> </v>
          </cell>
        </row>
        <row r="116">
          <cell r="A116" t="str">
            <v>87-77-0410</v>
          </cell>
          <cell r="B116" t="str">
            <v>фото</v>
          </cell>
          <cell r="C116" t="str">
            <v>Ann Kulpa</v>
          </cell>
          <cell r="D116" t="str">
            <v>маленький</v>
          </cell>
          <cell r="E116">
            <v>500</v>
          </cell>
          <cell r="F116">
            <v>1.25</v>
          </cell>
          <cell r="G116">
            <v>1.65</v>
          </cell>
          <cell r="I116">
            <v>0</v>
          </cell>
          <cell r="J116">
            <v>0</v>
          </cell>
          <cell r="K116" t="str">
            <v>-</v>
          </cell>
          <cell r="L116">
            <v>0</v>
          </cell>
          <cell r="N116" t="str">
            <v xml:space="preserve"> </v>
          </cell>
          <cell r="O116" t="str">
            <v>белый</v>
          </cell>
          <cell r="P116" t="str">
            <v>зеленый</v>
          </cell>
          <cell r="Q116" t="str">
            <v>M</v>
          </cell>
          <cell r="T116" t="str">
            <v xml:space="preserve"> </v>
          </cell>
        </row>
        <row r="117">
          <cell r="A117" t="str">
            <v>87-77-0131</v>
          </cell>
          <cell r="B117" t="str">
            <v>фото</v>
          </cell>
          <cell r="C117" t="str">
            <v>Anne</v>
          </cell>
          <cell r="D117" t="str">
            <v>большой</v>
          </cell>
          <cell r="E117">
            <v>150</v>
          </cell>
          <cell r="F117">
            <v>0.98</v>
          </cell>
          <cell r="G117">
            <v>1.3800000000000001</v>
          </cell>
          <cell r="I117">
            <v>0</v>
          </cell>
          <cell r="J117">
            <v>0</v>
          </cell>
          <cell r="K117" t="str">
            <v>-</v>
          </cell>
          <cell r="L117">
            <v>0</v>
          </cell>
          <cell r="M117" t="str">
            <v>Special Attention</v>
          </cell>
          <cell r="N117" t="str">
            <v xml:space="preserve"> </v>
          </cell>
          <cell r="O117" t="str">
            <v>темно-зеленый</v>
          </cell>
          <cell r="P117" t="str">
            <v>золотой</v>
          </cell>
          <cell r="Q117" t="str">
            <v>M</v>
          </cell>
          <cell r="T117" t="str">
            <v xml:space="preserve"> </v>
          </cell>
        </row>
        <row r="118">
          <cell r="A118" t="str">
            <v>87-77-0207</v>
          </cell>
          <cell r="B118" t="str">
            <v>фото</v>
          </cell>
          <cell r="C118" t="str">
            <v>Anne</v>
          </cell>
          <cell r="D118" t="str">
            <v>стандартный</v>
          </cell>
          <cell r="E118">
            <v>250</v>
          </cell>
          <cell r="F118">
            <v>0.84</v>
          </cell>
          <cell r="G118">
            <v>1.25</v>
          </cell>
          <cell r="I118">
            <v>0</v>
          </cell>
          <cell r="J118">
            <v>0</v>
          </cell>
          <cell r="K118" t="str">
            <v>-</v>
          </cell>
          <cell r="L118">
            <v>0</v>
          </cell>
          <cell r="M118" t="str">
            <v>Special Attention</v>
          </cell>
          <cell r="N118" t="str">
            <v xml:space="preserve"> </v>
          </cell>
          <cell r="O118" t="str">
            <v>темно-зеленый</v>
          </cell>
          <cell r="P118" t="str">
            <v>золотой</v>
          </cell>
          <cell r="Q118" t="str">
            <v>M</v>
          </cell>
          <cell r="T118" t="str">
            <v xml:space="preserve"> </v>
          </cell>
        </row>
        <row r="119">
          <cell r="A119" t="str">
            <v>87-77-0411</v>
          </cell>
          <cell r="B119" t="str">
            <v>фото</v>
          </cell>
          <cell r="C119" t="str">
            <v>Anne</v>
          </cell>
          <cell r="D119" t="str">
            <v>маленький</v>
          </cell>
          <cell r="E119">
            <v>500</v>
          </cell>
          <cell r="F119">
            <v>0.68</v>
          </cell>
          <cell r="G119">
            <v>1.08</v>
          </cell>
          <cell r="I119">
            <v>0</v>
          </cell>
          <cell r="J119">
            <v>0</v>
          </cell>
          <cell r="K119" t="str">
            <v>-</v>
          </cell>
          <cell r="L119">
            <v>0</v>
          </cell>
          <cell r="M119" t="str">
            <v>Special Attention</v>
          </cell>
          <cell r="N119" t="str">
            <v xml:space="preserve"> </v>
          </cell>
          <cell r="O119" t="str">
            <v>темно-зеленый</v>
          </cell>
          <cell r="P119" t="str">
            <v>золотой</v>
          </cell>
          <cell r="Q119" t="str">
            <v>M</v>
          </cell>
          <cell r="T119" t="str">
            <v xml:space="preserve"> </v>
          </cell>
        </row>
        <row r="120">
          <cell r="A120" t="str">
            <v>87-77-0066</v>
          </cell>
          <cell r="B120" t="str">
            <v>фото</v>
          </cell>
          <cell r="C120" t="str">
            <v>Antioch</v>
          </cell>
          <cell r="D120" t="str">
            <v>большой</v>
          </cell>
          <cell r="E120">
            <v>150</v>
          </cell>
          <cell r="F120">
            <v>0.52</v>
          </cell>
          <cell r="G120">
            <v>0.92</v>
          </cell>
          <cell r="I120">
            <v>0</v>
          </cell>
          <cell r="J120">
            <v>0</v>
          </cell>
          <cell r="K120" t="str">
            <v>-</v>
          </cell>
          <cell r="L120">
            <v>0</v>
          </cell>
          <cell r="N120" t="str">
            <v xml:space="preserve"> </v>
          </cell>
          <cell r="O120" t="str">
            <v>зеленый</v>
          </cell>
          <cell r="P120" t="str">
            <v>кремовый</v>
          </cell>
          <cell r="Q120" t="str">
            <v>ML</v>
          </cell>
          <cell r="T120" t="str">
            <v xml:space="preserve"> </v>
          </cell>
        </row>
        <row r="121">
          <cell r="A121" t="str">
            <v>87-77-0208</v>
          </cell>
          <cell r="B121" t="str">
            <v>фото</v>
          </cell>
          <cell r="C121" t="str">
            <v>Antioch</v>
          </cell>
          <cell r="D121" t="str">
            <v>стандартный</v>
          </cell>
          <cell r="E121">
            <v>250</v>
          </cell>
          <cell r="F121">
            <v>0.44</v>
          </cell>
          <cell r="G121">
            <v>0.84</v>
          </cell>
          <cell r="I121">
            <v>0</v>
          </cell>
          <cell r="J121">
            <v>0</v>
          </cell>
          <cell r="K121" t="str">
            <v>-</v>
          </cell>
          <cell r="L121">
            <v>0</v>
          </cell>
          <cell r="N121" t="str">
            <v xml:space="preserve"> </v>
          </cell>
          <cell r="O121" t="str">
            <v>зеленый</v>
          </cell>
          <cell r="P121" t="str">
            <v>кремовый</v>
          </cell>
          <cell r="Q121" t="str">
            <v>ML</v>
          </cell>
          <cell r="T121" t="str">
            <v xml:space="preserve"> </v>
          </cell>
        </row>
        <row r="122">
          <cell r="A122" t="str">
            <v>87-77-0412</v>
          </cell>
          <cell r="B122" t="str">
            <v>фото</v>
          </cell>
          <cell r="C122" t="str">
            <v>Antioch</v>
          </cell>
          <cell r="D122" t="str">
            <v>маленький</v>
          </cell>
          <cell r="E122">
            <v>500</v>
          </cell>
          <cell r="F122">
            <v>0.33</v>
          </cell>
          <cell r="G122">
            <v>0.73</v>
          </cell>
          <cell r="I122">
            <v>0</v>
          </cell>
          <cell r="J122">
            <v>0</v>
          </cell>
          <cell r="K122" t="str">
            <v>-</v>
          </cell>
          <cell r="L122">
            <v>0</v>
          </cell>
          <cell r="N122" t="str">
            <v xml:space="preserve"> </v>
          </cell>
          <cell r="O122" t="str">
            <v>зеленый</v>
          </cell>
          <cell r="P122" t="str">
            <v>кремовый</v>
          </cell>
          <cell r="Q122" t="str">
            <v>ML</v>
          </cell>
          <cell r="T122" t="str">
            <v xml:space="preserve"> </v>
          </cell>
        </row>
        <row r="123">
          <cell r="A123" t="str">
            <v>87-77-0209</v>
          </cell>
          <cell r="B123" t="str">
            <v>фото</v>
          </cell>
          <cell r="C123" t="str">
            <v>Aphrodite</v>
          </cell>
          <cell r="D123" t="str">
            <v>стандартный</v>
          </cell>
          <cell r="E123">
            <v>250</v>
          </cell>
          <cell r="F123">
            <v>2.0599999999999996</v>
          </cell>
          <cell r="G123">
            <v>2.46</v>
          </cell>
          <cell r="I123">
            <v>0</v>
          </cell>
          <cell r="J123">
            <v>0</v>
          </cell>
          <cell r="K123" t="str">
            <v>-</v>
          </cell>
          <cell r="L123">
            <v>0</v>
          </cell>
          <cell r="N123" t="str">
            <v>светло-зеленый</v>
          </cell>
          <cell r="O123" t="str">
            <v xml:space="preserve"> </v>
          </cell>
          <cell r="P123" t="str">
            <v xml:space="preserve"> </v>
          </cell>
          <cell r="Q123" t="str">
            <v>M</v>
          </cell>
          <cell r="R123" t="str">
            <v>да</v>
          </cell>
          <cell r="T123" t="str">
            <v>ДА</v>
          </cell>
        </row>
        <row r="124">
          <cell r="A124" t="str">
            <v>87-77-0413</v>
          </cell>
          <cell r="B124" t="str">
            <v>фото</v>
          </cell>
          <cell r="C124" t="str">
            <v>Aphrodite</v>
          </cell>
          <cell r="D124" t="str">
            <v>маленький</v>
          </cell>
          <cell r="E124">
            <v>500</v>
          </cell>
          <cell r="F124">
            <v>1.65</v>
          </cell>
          <cell r="G124">
            <v>2.0599999999999996</v>
          </cell>
          <cell r="I124">
            <v>0</v>
          </cell>
          <cell r="J124">
            <v>0</v>
          </cell>
          <cell r="K124" t="str">
            <v>-</v>
          </cell>
          <cell r="L124">
            <v>0</v>
          </cell>
          <cell r="N124" t="str">
            <v>светло-зеленый</v>
          </cell>
          <cell r="O124" t="str">
            <v xml:space="preserve"> </v>
          </cell>
          <cell r="P124" t="str">
            <v xml:space="preserve"> </v>
          </cell>
          <cell r="Q124" t="str">
            <v>M</v>
          </cell>
          <cell r="R124" t="str">
            <v>да</v>
          </cell>
          <cell r="T124" t="str">
            <v>ДА</v>
          </cell>
        </row>
        <row r="125">
          <cell r="A125" t="str">
            <v>87-77-0095</v>
          </cell>
          <cell r="B125" t="str">
            <v>фото</v>
          </cell>
          <cell r="C125" t="str">
            <v>Atlantis</v>
          </cell>
          <cell r="D125" t="str">
            <v>большой</v>
          </cell>
          <cell r="E125">
            <v>150</v>
          </cell>
          <cell r="F125">
            <v>0.84</v>
          </cell>
          <cell r="G125">
            <v>1.25</v>
          </cell>
          <cell r="I125">
            <v>0</v>
          </cell>
          <cell r="J125">
            <v>0</v>
          </cell>
          <cell r="K125" t="str">
            <v>-</v>
          </cell>
          <cell r="L125">
            <v>0</v>
          </cell>
          <cell r="N125" t="str">
            <v xml:space="preserve"> </v>
          </cell>
          <cell r="O125" t="str">
            <v>темно-зеленый</v>
          </cell>
          <cell r="P125" t="str">
            <v>желтый</v>
          </cell>
          <cell r="Q125" t="str">
            <v>L</v>
          </cell>
          <cell r="T125" t="str">
            <v xml:space="preserve"> </v>
          </cell>
        </row>
        <row r="126">
          <cell r="A126" t="str">
            <v>87-77-0210</v>
          </cell>
          <cell r="B126" t="str">
            <v>фото</v>
          </cell>
          <cell r="C126" t="str">
            <v>Atlantis</v>
          </cell>
          <cell r="D126" t="str">
            <v>стандартный</v>
          </cell>
          <cell r="E126">
            <v>250</v>
          </cell>
          <cell r="F126">
            <v>0.68</v>
          </cell>
          <cell r="G126">
            <v>1.08</v>
          </cell>
          <cell r="I126">
            <v>0</v>
          </cell>
          <cell r="J126">
            <v>0</v>
          </cell>
          <cell r="K126" t="str">
            <v>-</v>
          </cell>
          <cell r="L126">
            <v>0</v>
          </cell>
          <cell r="N126" t="str">
            <v xml:space="preserve"> </v>
          </cell>
          <cell r="O126" t="str">
            <v>темно-зеленый</v>
          </cell>
          <cell r="P126" t="str">
            <v>желтый</v>
          </cell>
          <cell r="Q126" t="str">
            <v>L</v>
          </cell>
          <cell r="T126" t="str">
            <v xml:space="preserve"> </v>
          </cell>
        </row>
        <row r="127">
          <cell r="A127" t="str">
            <v>87-77-0414</v>
          </cell>
          <cell r="B127" t="str">
            <v>фото</v>
          </cell>
          <cell r="C127" t="str">
            <v>Atlantis</v>
          </cell>
          <cell r="D127" t="str">
            <v>маленький</v>
          </cell>
          <cell r="E127">
            <v>500</v>
          </cell>
          <cell r="F127">
            <v>0.6</v>
          </cell>
          <cell r="G127">
            <v>1</v>
          </cell>
          <cell r="I127">
            <v>0</v>
          </cell>
          <cell r="J127">
            <v>0</v>
          </cell>
          <cell r="K127" t="str">
            <v>-</v>
          </cell>
          <cell r="L127">
            <v>0</v>
          </cell>
          <cell r="N127" t="str">
            <v xml:space="preserve"> </v>
          </cell>
          <cell r="O127" t="str">
            <v>темно-зеленый</v>
          </cell>
          <cell r="P127" t="str">
            <v>желтый</v>
          </cell>
          <cell r="Q127" t="str">
            <v>L</v>
          </cell>
          <cell r="T127" t="str">
            <v xml:space="preserve"> </v>
          </cell>
        </row>
        <row r="128">
          <cell r="A128" t="str">
            <v>87-77-0067</v>
          </cell>
          <cell r="B128" t="str">
            <v>фото</v>
          </cell>
          <cell r="C128" t="str">
            <v>August Moon</v>
          </cell>
          <cell r="D128" t="str">
            <v>большой</v>
          </cell>
          <cell r="E128">
            <v>150</v>
          </cell>
          <cell r="F128">
            <v>0.52</v>
          </cell>
          <cell r="G128">
            <v>0.92</v>
          </cell>
          <cell r="I128">
            <v>0</v>
          </cell>
          <cell r="J128">
            <v>0</v>
          </cell>
          <cell r="K128" t="str">
            <v>-</v>
          </cell>
          <cell r="L128">
            <v>0</v>
          </cell>
          <cell r="N128" t="str">
            <v>желтый</v>
          </cell>
          <cell r="O128" t="str">
            <v xml:space="preserve"> </v>
          </cell>
          <cell r="P128" t="str">
            <v xml:space="preserve"> </v>
          </cell>
          <cell r="Q128" t="str">
            <v>ML</v>
          </cell>
          <cell r="T128" t="str">
            <v>ДА</v>
          </cell>
        </row>
        <row r="129">
          <cell r="A129" t="str">
            <v>87-77-0211</v>
          </cell>
          <cell r="B129" t="str">
            <v>фото</v>
          </cell>
          <cell r="C129" t="str">
            <v>August Moon</v>
          </cell>
          <cell r="D129" t="str">
            <v>стандартный</v>
          </cell>
          <cell r="E129">
            <v>250</v>
          </cell>
          <cell r="F129">
            <v>0.44</v>
          </cell>
          <cell r="G129">
            <v>0.84</v>
          </cell>
          <cell r="I129">
            <v>0</v>
          </cell>
          <cell r="J129">
            <v>0</v>
          </cell>
          <cell r="K129" t="str">
            <v>-</v>
          </cell>
          <cell r="L129">
            <v>0</v>
          </cell>
          <cell r="N129" t="str">
            <v>желтый</v>
          </cell>
          <cell r="O129" t="str">
            <v xml:space="preserve"> </v>
          </cell>
          <cell r="P129" t="str">
            <v xml:space="preserve"> </v>
          </cell>
          <cell r="Q129" t="str">
            <v>ML</v>
          </cell>
          <cell r="T129" t="str">
            <v>ДА</v>
          </cell>
        </row>
        <row r="130">
          <cell r="A130" t="str">
            <v>87-77-0415</v>
          </cell>
          <cell r="B130" t="str">
            <v>фото</v>
          </cell>
          <cell r="C130" t="str">
            <v>August Moon</v>
          </cell>
          <cell r="D130" t="str">
            <v>маленький</v>
          </cell>
          <cell r="E130">
            <v>500</v>
          </cell>
          <cell r="F130">
            <v>0.33</v>
          </cell>
          <cell r="G130">
            <v>0.73</v>
          </cell>
          <cell r="I130">
            <v>0</v>
          </cell>
          <cell r="J130">
            <v>0</v>
          </cell>
          <cell r="K130" t="str">
            <v>-</v>
          </cell>
          <cell r="L130">
            <v>0</v>
          </cell>
          <cell r="N130" t="str">
            <v>желтый</v>
          </cell>
          <cell r="O130" t="str">
            <v xml:space="preserve"> </v>
          </cell>
          <cell r="P130" t="str">
            <v xml:space="preserve"> </v>
          </cell>
          <cell r="Q130" t="str">
            <v>ML</v>
          </cell>
          <cell r="T130" t="str">
            <v>ДА</v>
          </cell>
        </row>
        <row r="131">
          <cell r="A131" t="str">
            <v>87-77-0086</v>
          </cell>
          <cell r="B131" t="str">
            <v>фото</v>
          </cell>
          <cell r="C131" t="str">
            <v>Austin Dickinson</v>
          </cell>
          <cell r="D131" t="str">
            <v>большой</v>
          </cell>
          <cell r="E131">
            <v>150</v>
          </cell>
          <cell r="F131">
            <v>0.68</v>
          </cell>
          <cell r="G131">
            <v>1.08</v>
          </cell>
          <cell r="I131">
            <v>0</v>
          </cell>
          <cell r="J131">
            <v>0</v>
          </cell>
          <cell r="K131" t="str">
            <v>-</v>
          </cell>
          <cell r="L131">
            <v>0</v>
          </cell>
          <cell r="N131" t="str">
            <v xml:space="preserve"> </v>
          </cell>
          <cell r="O131" t="str">
            <v>зеленый</v>
          </cell>
          <cell r="P131" t="str">
            <v>желтый</v>
          </cell>
          <cell r="Q131" t="str">
            <v>ML</v>
          </cell>
          <cell r="S131" t="str">
            <v>морщинистая</v>
          </cell>
          <cell r="T131" t="str">
            <v xml:space="preserve"> </v>
          </cell>
        </row>
        <row r="132">
          <cell r="A132" t="str">
            <v>87-77-0212</v>
          </cell>
          <cell r="B132" t="str">
            <v>фото</v>
          </cell>
          <cell r="C132" t="str">
            <v>Austin Dickinson</v>
          </cell>
          <cell r="D132" t="str">
            <v>стандартный</v>
          </cell>
          <cell r="E132">
            <v>250</v>
          </cell>
          <cell r="F132">
            <v>0.6</v>
          </cell>
          <cell r="G132">
            <v>1</v>
          </cell>
          <cell r="I132">
            <v>0</v>
          </cell>
          <cell r="J132">
            <v>0</v>
          </cell>
          <cell r="K132" t="str">
            <v>-</v>
          </cell>
          <cell r="L132">
            <v>0</v>
          </cell>
          <cell r="N132" t="str">
            <v xml:space="preserve"> </v>
          </cell>
          <cell r="O132" t="str">
            <v>зеленый</v>
          </cell>
          <cell r="P132" t="str">
            <v>желтый</v>
          </cell>
          <cell r="Q132" t="str">
            <v>ML</v>
          </cell>
          <cell r="S132" t="str">
            <v>морщинистая</v>
          </cell>
          <cell r="T132" t="str">
            <v xml:space="preserve"> </v>
          </cell>
        </row>
        <row r="133">
          <cell r="A133" t="str">
            <v>87-77-0416</v>
          </cell>
          <cell r="B133" t="str">
            <v>фото</v>
          </cell>
          <cell r="C133" t="str">
            <v>Austin Dickinson</v>
          </cell>
          <cell r="D133" t="str">
            <v>маленький</v>
          </cell>
          <cell r="E133">
            <v>500</v>
          </cell>
          <cell r="F133">
            <v>0.52</v>
          </cell>
          <cell r="G133">
            <v>0.92</v>
          </cell>
          <cell r="I133">
            <v>0</v>
          </cell>
          <cell r="J133">
            <v>0</v>
          </cell>
          <cell r="K133" t="str">
            <v>-</v>
          </cell>
          <cell r="L133">
            <v>0</v>
          </cell>
          <cell r="N133" t="str">
            <v xml:space="preserve"> </v>
          </cell>
          <cell r="O133" t="str">
            <v>зеленый</v>
          </cell>
          <cell r="P133" t="str">
            <v>желтый</v>
          </cell>
          <cell r="Q133" t="str">
            <v>ML</v>
          </cell>
          <cell r="S133" t="str">
            <v>морщинистая</v>
          </cell>
          <cell r="T133" t="str">
            <v xml:space="preserve"> </v>
          </cell>
        </row>
        <row r="134">
          <cell r="A134" t="str">
            <v>87-77-0137</v>
          </cell>
          <cell r="B134" t="str">
            <v>фото</v>
          </cell>
          <cell r="C134" t="str">
            <v>Autumn Frost</v>
          </cell>
          <cell r="D134" t="str">
            <v>большой</v>
          </cell>
          <cell r="E134">
            <v>150</v>
          </cell>
          <cell r="F134">
            <v>1.25</v>
          </cell>
          <cell r="G134">
            <v>1.65</v>
          </cell>
          <cell r="I134">
            <v>0</v>
          </cell>
          <cell r="J134">
            <v>0</v>
          </cell>
          <cell r="K134" t="str">
            <v>-</v>
          </cell>
          <cell r="L134">
            <v>0</v>
          </cell>
          <cell r="N134" t="str">
            <v xml:space="preserve"> </v>
          </cell>
          <cell r="O134" t="str">
            <v>голубой</v>
          </cell>
          <cell r="P134" t="str">
            <v>кремово-желтый</v>
          </cell>
          <cell r="Q134" t="str">
            <v>M</v>
          </cell>
          <cell r="T134" t="str">
            <v xml:space="preserve"> </v>
          </cell>
        </row>
        <row r="135">
          <cell r="A135" t="str">
            <v>87-77-0213</v>
          </cell>
          <cell r="B135" t="str">
            <v>фото</v>
          </cell>
          <cell r="C135" t="str">
            <v>Autumn Frost</v>
          </cell>
          <cell r="D135" t="str">
            <v>стандартный</v>
          </cell>
          <cell r="E135">
            <v>250</v>
          </cell>
          <cell r="F135">
            <v>1.08</v>
          </cell>
          <cell r="G135">
            <v>1.49</v>
          </cell>
          <cell r="I135">
            <v>0</v>
          </cell>
          <cell r="J135">
            <v>0</v>
          </cell>
          <cell r="K135" t="str">
            <v>-</v>
          </cell>
          <cell r="L135">
            <v>0</v>
          </cell>
          <cell r="N135" t="str">
            <v xml:space="preserve"> </v>
          </cell>
          <cell r="O135" t="str">
            <v>голубой</v>
          </cell>
          <cell r="P135" t="str">
            <v>кремово-желтый</v>
          </cell>
          <cell r="Q135" t="str">
            <v>M</v>
          </cell>
          <cell r="T135" t="str">
            <v xml:space="preserve"> </v>
          </cell>
        </row>
        <row r="136">
          <cell r="A136" t="str">
            <v>87-77-0417</v>
          </cell>
          <cell r="B136" t="str">
            <v>фото</v>
          </cell>
          <cell r="C136" t="str">
            <v>Autumn Frost</v>
          </cell>
          <cell r="D136" t="str">
            <v>маленький</v>
          </cell>
          <cell r="E136">
            <v>500</v>
          </cell>
          <cell r="F136">
            <v>0.92</v>
          </cell>
          <cell r="G136">
            <v>1.33</v>
          </cell>
          <cell r="I136">
            <v>0</v>
          </cell>
          <cell r="J136">
            <v>0</v>
          </cell>
          <cell r="K136" t="str">
            <v>-</v>
          </cell>
          <cell r="L136">
            <v>0</v>
          </cell>
          <cell r="N136" t="str">
            <v xml:space="preserve"> </v>
          </cell>
          <cell r="O136" t="str">
            <v>голубой</v>
          </cell>
          <cell r="P136" t="str">
            <v>кремово-желтый</v>
          </cell>
          <cell r="Q136" t="str">
            <v>M</v>
          </cell>
          <cell r="T136" t="str">
            <v xml:space="preserve"> </v>
          </cell>
        </row>
        <row r="137">
          <cell r="A137" t="str">
            <v>87-77-0098</v>
          </cell>
          <cell r="B137" t="str">
            <v>фото</v>
          </cell>
          <cell r="C137" t="str">
            <v>Avocado</v>
          </cell>
          <cell r="D137" t="str">
            <v>большой</v>
          </cell>
          <cell r="E137">
            <v>150</v>
          </cell>
          <cell r="F137">
            <v>0.92</v>
          </cell>
          <cell r="G137">
            <v>1.33</v>
          </cell>
          <cell r="I137">
            <v>0</v>
          </cell>
          <cell r="J137">
            <v>0</v>
          </cell>
          <cell r="K137" t="str">
            <v>-</v>
          </cell>
          <cell r="L137">
            <v>0</v>
          </cell>
          <cell r="N137" t="str">
            <v xml:space="preserve"> </v>
          </cell>
          <cell r="O137" t="str">
            <v>желтый</v>
          </cell>
          <cell r="P137" t="str">
            <v>зеленый</v>
          </cell>
          <cell r="Q137" t="str">
            <v>ML</v>
          </cell>
          <cell r="R137" t="str">
            <v>да</v>
          </cell>
          <cell r="T137" t="str">
            <v xml:space="preserve"> </v>
          </cell>
        </row>
        <row r="138">
          <cell r="A138" t="str">
            <v>87-77-0214</v>
          </cell>
          <cell r="B138" t="str">
            <v>фото</v>
          </cell>
          <cell r="C138" t="str">
            <v>Avocado</v>
          </cell>
          <cell r="D138" t="str">
            <v>стандартный</v>
          </cell>
          <cell r="E138">
            <v>250</v>
          </cell>
          <cell r="F138">
            <v>0.76</v>
          </cell>
          <cell r="G138">
            <v>1.17</v>
          </cell>
          <cell r="I138">
            <v>0</v>
          </cell>
          <cell r="J138">
            <v>0</v>
          </cell>
          <cell r="K138" t="str">
            <v>-</v>
          </cell>
          <cell r="L138">
            <v>0</v>
          </cell>
          <cell r="N138" t="str">
            <v xml:space="preserve"> </v>
          </cell>
          <cell r="O138" t="str">
            <v>желтый</v>
          </cell>
          <cell r="P138" t="str">
            <v>зеленый</v>
          </cell>
          <cell r="Q138" t="str">
            <v>ML</v>
          </cell>
          <cell r="R138" t="str">
            <v>да</v>
          </cell>
          <cell r="T138" t="str">
            <v xml:space="preserve"> </v>
          </cell>
        </row>
        <row r="139">
          <cell r="A139" t="str">
            <v>87-77-0418</v>
          </cell>
          <cell r="B139" t="str">
            <v>фото</v>
          </cell>
          <cell r="C139" t="str">
            <v>Avocado</v>
          </cell>
          <cell r="D139" t="str">
            <v>маленький</v>
          </cell>
          <cell r="E139">
            <v>500</v>
          </cell>
          <cell r="F139">
            <v>0.6</v>
          </cell>
          <cell r="G139">
            <v>1</v>
          </cell>
          <cell r="I139">
            <v>0</v>
          </cell>
          <cell r="J139">
            <v>0</v>
          </cell>
          <cell r="K139" t="str">
            <v>-</v>
          </cell>
          <cell r="L139">
            <v>0</v>
          </cell>
          <cell r="N139" t="str">
            <v xml:space="preserve"> </v>
          </cell>
          <cell r="O139" t="str">
            <v>желтый</v>
          </cell>
          <cell r="P139" t="str">
            <v>зеленый</v>
          </cell>
          <cell r="Q139" t="str">
            <v>ML</v>
          </cell>
          <cell r="R139" t="str">
            <v>да</v>
          </cell>
          <cell r="T139" t="str">
            <v xml:space="preserve"> </v>
          </cell>
        </row>
        <row r="140">
          <cell r="A140" t="str">
            <v>87-77-0099</v>
          </cell>
          <cell r="B140" t="str">
            <v>фото</v>
          </cell>
          <cell r="C140" t="str">
            <v>Banana Kid</v>
          </cell>
          <cell r="D140" t="str">
            <v>большой</v>
          </cell>
          <cell r="E140">
            <v>150</v>
          </cell>
          <cell r="F140">
            <v>0.92</v>
          </cell>
          <cell r="G140">
            <v>1.33</v>
          </cell>
          <cell r="I140">
            <v>0</v>
          </cell>
          <cell r="J140">
            <v>0</v>
          </cell>
          <cell r="K140" t="str">
            <v>-</v>
          </cell>
          <cell r="L140">
            <v>0</v>
          </cell>
          <cell r="N140" t="str">
            <v>желтый</v>
          </cell>
          <cell r="O140" t="str">
            <v xml:space="preserve"> </v>
          </cell>
          <cell r="P140" t="str">
            <v xml:space="preserve"> </v>
          </cell>
          <cell r="Q140" t="str">
            <v>M</v>
          </cell>
          <cell r="T140" t="str">
            <v>ДА</v>
          </cell>
        </row>
        <row r="141">
          <cell r="A141" t="str">
            <v>87-77-0215</v>
          </cell>
          <cell r="B141" t="str">
            <v>фото</v>
          </cell>
          <cell r="C141" t="str">
            <v>Banana Kid</v>
          </cell>
          <cell r="D141" t="str">
            <v>стандартный</v>
          </cell>
          <cell r="E141">
            <v>250</v>
          </cell>
          <cell r="F141">
            <v>0.76</v>
          </cell>
          <cell r="G141">
            <v>1.17</v>
          </cell>
          <cell r="I141">
            <v>0</v>
          </cell>
          <cell r="J141">
            <v>0</v>
          </cell>
          <cell r="K141" t="str">
            <v>-</v>
          </cell>
          <cell r="L141">
            <v>0</v>
          </cell>
          <cell r="N141" t="str">
            <v>желтый</v>
          </cell>
          <cell r="O141" t="str">
            <v xml:space="preserve"> </v>
          </cell>
          <cell r="P141" t="str">
            <v xml:space="preserve"> </v>
          </cell>
          <cell r="Q141" t="str">
            <v>M</v>
          </cell>
          <cell r="T141" t="str">
            <v>ДА</v>
          </cell>
        </row>
        <row r="142">
          <cell r="A142" t="str">
            <v>87-77-0419</v>
          </cell>
          <cell r="B142" t="str">
            <v>фото</v>
          </cell>
          <cell r="C142" t="str">
            <v>Banana Kid</v>
          </cell>
          <cell r="D142" t="str">
            <v>маленький</v>
          </cell>
          <cell r="E142">
            <v>500</v>
          </cell>
          <cell r="F142">
            <v>0.6</v>
          </cell>
          <cell r="G142">
            <v>1</v>
          </cell>
          <cell r="I142">
            <v>0</v>
          </cell>
          <cell r="J142">
            <v>0</v>
          </cell>
          <cell r="K142" t="str">
            <v>-</v>
          </cell>
          <cell r="L142">
            <v>0</v>
          </cell>
          <cell r="N142" t="str">
            <v>желтый</v>
          </cell>
          <cell r="O142" t="str">
            <v xml:space="preserve"> </v>
          </cell>
          <cell r="P142" t="str">
            <v xml:space="preserve"> </v>
          </cell>
          <cell r="Q142" t="str">
            <v>M</v>
          </cell>
          <cell r="T142" t="str">
            <v>ДА</v>
          </cell>
        </row>
        <row r="143">
          <cell r="A143" t="str">
            <v>87-77-0157</v>
          </cell>
          <cell r="B143" t="str">
            <v>фото</v>
          </cell>
          <cell r="C143" t="str">
            <v>Beach Boy</v>
          </cell>
          <cell r="D143" t="str">
            <v>большой</v>
          </cell>
          <cell r="E143">
            <v>150</v>
          </cell>
          <cell r="F143">
            <v>1.65</v>
          </cell>
          <cell r="G143">
            <v>2.0599999999999996</v>
          </cell>
          <cell r="I143">
            <v>0</v>
          </cell>
          <cell r="J143">
            <v>0</v>
          </cell>
          <cell r="K143" t="str">
            <v>-</v>
          </cell>
          <cell r="L143">
            <v>0</v>
          </cell>
          <cell r="N143" t="str">
            <v xml:space="preserve"> </v>
          </cell>
          <cell r="O143" t="str">
            <v>светло-зеленый</v>
          </cell>
          <cell r="P143" t="str">
            <v>голубой</v>
          </cell>
          <cell r="Q143" t="str">
            <v>ML</v>
          </cell>
          <cell r="T143" t="str">
            <v xml:space="preserve"> </v>
          </cell>
        </row>
        <row r="144">
          <cell r="A144" t="str">
            <v>87-77-0217</v>
          </cell>
          <cell r="B144" t="str">
            <v>фото</v>
          </cell>
          <cell r="C144" t="str">
            <v>Beach Boy</v>
          </cell>
          <cell r="D144" t="str">
            <v>стандартный</v>
          </cell>
          <cell r="E144">
            <v>250</v>
          </cell>
          <cell r="F144">
            <v>1.41</v>
          </cell>
          <cell r="G144">
            <v>1.81</v>
          </cell>
          <cell r="I144">
            <v>0</v>
          </cell>
          <cell r="J144">
            <v>0</v>
          </cell>
          <cell r="K144" t="str">
            <v>-</v>
          </cell>
          <cell r="L144">
            <v>0</v>
          </cell>
          <cell r="N144" t="str">
            <v xml:space="preserve"> </v>
          </cell>
          <cell r="O144" t="str">
            <v>светло-зеленый</v>
          </cell>
          <cell r="P144" t="str">
            <v>голубой</v>
          </cell>
          <cell r="Q144" t="str">
            <v>ML</v>
          </cell>
          <cell r="T144" t="str">
            <v xml:space="preserve"> </v>
          </cell>
        </row>
        <row r="145">
          <cell r="A145" t="str">
            <v>87-77-0421</v>
          </cell>
          <cell r="B145" t="str">
            <v>фото</v>
          </cell>
          <cell r="C145" t="str">
            <v>Beach Boy</v>
          </cell>
          <cell r="D145" t="str">
            <v>маленький</v>
          </cell>
          <cell r="E145">
            <v>500</v>
          </cell>
          <cell r="F145">
            <v>1.25</v>
          </cell>
          <cell r="G145">
            <v>1.65</v>
          </cell>
          <cell r="I145">
            <v>0</v>
          </cell>
          <cell r="J145">
            <v>0</v>
          </cell>
          <cell r="K145" t="str">
            <v>-</v>
          </cell>
          <cell r="L145">
            <v>0</v>
          </cell>
          <cell r="N145" t="str">
            <v xml:space="preserve"> </v>
          </cell>
          <cell r="O145" t="str">
            <v>светло-зеленый</v>
          </cell>
          <cell r="P145" t="str">
            <v>голубой</v>
          </cell>
          <cell r="Q145" t="str">
            <v>ML</v>
          </cell>
          <cell r="T145" t="str">
            <v xml:space="preserve"> </v>
          </cell>
        </row>
        <row r="146">
          <cell r="A146" t="str">
            <v>87-77-0100</v>
          </cell>
          <cell r="B146" t="str">
            <v>фото</v>
          </cell>
          <cell r="C146" t="str">
            <v>Big Daddy</v>
          </cell>
          <cell r="D146" t="str">
            <v>большой</v>
          </cell>
          <cell r="E146">
            <v>150</v>
          </cell>
          <cell r="F146">
            <v>0.96</v>
          </cell>
          <cell r="G146">
            <v>1.37</v>
          </cell>
          <cell r="I146">
            <v>0</v>
          </cell>
          <cell r="J146">
            <v>0</v>
          </cell>
          <cell r="K146" t="str">
            <v>-</v>
          </cell>
          <cell r="L146">
            <v>0</v>
          </cell>
          <cell r="N146" t="str">
            <v>голубой</v>
          </cell>
          <cell r="O146" t="str">
            <v xml:space="preserve"> </v>
          </cell>
          <cell r="P146" t="str">
            <v xml:space="preserve"> </v>
          </cell>
          <cell r="Q146" t="str">
            <v>VL</v>
          </cell>
          <cell r="S146" t="str">
            <v>морщинистая</v>
          </cell>
          <cell r="T146" t="str">
            <v xml:space="preserve"> </v>
          </cell>
          <cell r="U146" t="str">
            <v>ДА</v>
          </cell>
        </row>
        <row r="147">
          <cell r="A147" t="str">
            <v>87-77-0218</v>
          </cell>
          <cell r="B147" t="str">
            <v>фото</v>
          </cell>
          <cell r="C147" t="str">
            <v>Big Daddy</v>
          </cell>
          <cell r="D147" t="str">
            <v>стандартный</v>
          </cell>
          <cell r="E147">
            <v>250</v>
          </cell>
          <cell r="F147">
            <v>0.8</v>
          </cell>
          <cell r="G147">
            <v>1.21</v>
          </cell>
          <cell r="I147">
            <v>0</v>
          </cell>
          <cell r="J147">
            <v>0</v>
          </cell>
          <cell r="K147" t="str">
            <v>-</v>
          </cell>
          <cell r="L147">
            <v>0</v>
          </cell>
          <cell r="N147" t="str">
            <v>голубой</v>
          </cell>
          <cell r="O147" t="str">
            <v xml:space="preserve"> </v>
          </cell>
          <cell r="P147" t="str">
            <v xml:space="preserve"> </v>
          </cell>
          <cell r="Q147" t="str">
            <v>VL</v>
          </cell>
          <cell r="S147" t="str">
            <v>морщинистая</v>
          </cell>
          <cell r="T147" t="str">
            <v xml:space="preserve"> </v>
          </cell>
          <cell r="U147" t="str">
            <v>ДА</v>
          </cell>
        </row>
        <row r="148">
          <cell r="A148" t="str">
            <v>87-77-0422</v>
          </cell>
          <cell r="B148" t="str">
            <v>фото</v>
          </cell>
          <cell r="C148" t="str">
            <v>Big Daddy</v>
          </cell>
          <cell r="D148" t="str">
            <v>маленький</v>
          </cell>
          <cell r="E148">
            <v>500</v>
          </cell>
          <cell r="F148">
            <v>0.64</v>
          </cell>
          <cell r="G148">
            <v>1.04</v>
          </cell>
          <cell r="I148">
            <v>0</v>
          </cell>
          <cell r="J148">
            <v>0</v>
          </cell>
          <cell r="K148" t="str">
            <v>-</v>
          </cell>
          <cell r="L148">
            <v>0</v>
          </cell>
          <cell r="N148" t="str">
            <v>голубой</v>
          </cell>
          <cell r="O148" t="str">
            <v xml:space="preserve"> </v>
          </cell>
          <cell r="P148" t="str">
            <v xml:space="preserve"> </v>
          </cell>
          <cell r="Q148" t="str">
            <v>VL</v>
          </cell>
          <cell r="S148" t="str">
            <v>морщинистая</v>
          </cell>
          <cell r="T148" t="str">
            <v xml:space="preserve"> </v>
          </cell>
          <cell r="U148" t="str">
            <v>ДА</v>
          </cell>
        </row>
        <row r="149">
          <cell r="A149" t="str">
            <v>87-77-0158</v>
          </cell>
          <cell r="B149" t="str">
            <v>фото</v>
          </cell>
          <cell r="C149" t="str">
            <v>Big Mama</v>
          </cell>
          <cell r="D149" t="str">
            <v>большой</v>
          </cell>
          <cell r="E149">
            <v>150</v>
          </cell>
          <cell r="F149">
            <v>1.65</v>
          </cell>
          <cell r="G149">
            <v>2.0599999999999996</v>
          </cell>
          <cell r="I149">
            <v>0</v>
          </cell>
          <cell r="J149">
            <v>0</v>
          </cell>
          <cell r="K149" t="str">
            <v>-</v>
          </cell>
          <cell r="L149">
            <v>0</v>
          </cell>
          <cell r="N149" t="str">
            <v>голубой</v>
          </cell>
          <cell r="O149" t="str">
            <v xml:space="preserve"> </v>
          </cell>
          <cell r="P149" t="str">
            <v xml:space="preserve"> </v>
          </cell>
          <cell r="Q149" t="str">
            <v>L</v>
          </cell>
          <cell r="T149" t="str">
            <v xml:space="preserve"> </v>
          </cell>
        </row>
        <row r="150">
          <cell r="A150" t="str">
            <v>87-77-0219</v>
          </cell>
          <cell r="B150" t="str">
            <v>фото</v>
          </cell>
          <cell r="C150" t="str">
            <v>Big Mama</v>
          </cell>
          <cell r="D150" t="str">
            <v>стандартный</v>
          </cell>
          <cell r="E150">
            <v>250</v>
          </cell>
          <cell r="F150">
            <v>1.41</v>
          </cell>
          <cell r="G150">
            <v>1.81</v>
          </cell>
          <cell r="I150">
            <v>0</v>
          </cell>
          <cell r="J150">
            <v>0</v>
          </cell>
          <cell r="K150" t="str">
            <v>-</v>
          </cell>
          <cell r="L150">
            <v>0</v>
          </cell>
          <cell r="N150" t="str">
            <v>голубой</v>
          </cell>
          <cell r="O150" t="str">
            <v xml:space="preserve"> </v>
          </cell>
          <cell r="P150" t="str">
            <v xml:space="preserve"> </v>
          </cell>
          <cell r="Q150" t="str">
            <v>L</v>
          </cell>
          <cell r="T150" t="str">
            <v xml:space="preserve"> </v>
          </cell>
        </row>
        <row r="151">
          <cell r="A151" t="str">
            <v>87-77-0423</v>
          </cell>
          <cell r="B151" t="str">
            <v>фото</v>
          </cell>
          <cell r="C151" t="str">
            <v>Big Mama</v>
          </cell>
          <cell r="D151" t="str">
            <v>маленький</v>
          </cell>
          <cell r="E151">
            <v>500</v>
          </cell>
          <cell r="F151">
            <v>1.17</v>
          </cell>
          <cell r="G151">
            <v>1.57</v>
          </cell>
          <cell r="I151">
            <v>0</v>
          </cell>
          <cell r="J151">
            <v>0</v>
          </cell>
          <cell r="K151" t="str">
            <v>-</v>
          </cell>
          <cell r="L151">
            <v>0</v>
          </cell>
          <cell r="N151" t="str">
            <v>голубой</v>
          </cell>
          <cell r="O151" t="str">
            <v xml:space="preserve"> </v>
          </cell>
          <cell r="P151" t="str">
            <v xml:space="preserve"> </v>
          </cell>
          <cell r="Q151" t="str">
            <v>L</v>
          </cell>
          <cell r="T151" t="str">
            <v xml:space="preserve"> </v>
          </cell>
        </row>
        <row r="152">
          <cell r="A152" t="str">
            <v>87-77-0132</v>
          </cell>
          <cell r="B152" t="str">
            <v>фото</v>
          </cell>
          <cell r="C152" t="str">
            <v>Blue Angel</v>
          </cell>
          <cell r="D152" t="str">
            <v>большой</v>
          </cell>
          <cell r="E152">
            <v>150</v>
          </cell>
          <cell r="F152">
            <v>0.98</v>
          </cell>
          <cell r="G152">
            <v>1.3800000000000001</v>
          </cell>
          <cell r="I152">
            <v>0</v>
          </cell>
          <cell r="J152">
            <v>0</v>
          </cell>
          <cell r="K152" t="str">
            <v>-</v>
          </cell>
          <cell r="L152">
            <v>0</v>
          </cell>
          <cell r="N152" t="str">
            <v>голубой/ зеленый</v>
          </cell>
          <cell r="O152" t="str">
            <v xml:space="preserve"> </v>
          </cell>
          <cell r="P152" t="str">
            <v xml:space="preserve"> </v>
          </cell>
          <cell r="Q152" t="str">
            <v>L</v>
          </cell>
          <cell r="T152" t="str">
            <v xml:space="preserve"> </v>
          </cell>
        </row>
        <row r="153">
          <cell r="A153" t="str">
            <v>87-77-0220</v>
          </cell>
          <cell r="B153" t="str">
            <v>фото</v>
          </cell>
          <cell r="C153" t="str">
            <v>Blue Angel</v>
          </cell>
          <cell r="D153" t="str">
            <v>стандартный</v>
          </cell>
          <cell r="E153">
            <v>250</v>
          </cell>
          <cell r="F153">
            <v>0.8</v>
          </cell>
          <cell r="G153">
            <v>1.21</v>
          </cell>
          <cell r="I153">
            <v>0</v>
          </cell>
          <cell r="J153">
            <v>0</v>
          </cell>
          <cell r="K153" t="str">
            <v>-</v>
          </cell>
          <cell r="L153">
            <v>0</v>
          </cell>
          <cell r="N153" t="str">
            <v>голубой/ зеленый</v>
          </cell>
          <cell r="O153" t="str">
            <v xml:space="preserve"> </v>
          </cell>
          <cell r="P153" t="str">
            <v xml:space="preserve"> </v>
          </cell>
          <cell r="Q153" t="str">
            <v>L</v>
          </cell>
          <cell r="T153" t="str">
            <v xml:space="preserve"> </v>
          </cell>
        </row>
        <row r="154">
          <cell r="A154" t="str">
            <v>87-77-0424</v>
          </cell>
          <cell r="B154" t="str">
            <v>фото</v>
          </cell>
          <cell r="C154" t="str">
            <v>Blue Angel</v>
          </cell>
          <cell r="D154" t="str">
            <v>маленький</v>
          </cell>
          <cell r="E154">
            <v>500</v>
          </cell>
          <cell r="F154">
            <v>0.6</v>
          </cell>
          <cell r="G154">
            <v>1</v>
          </cell>
          <cell r="I154">
            <v>0</v>
          </cell>
          <cell r="J154">
            <v>0</v>
          </cell>
          <cell r="K154" t="str">
            <v>-</v>
          </cell>
          <cell r="L154">
            <v>0</v>
          </cell>
          <cell r="N154" t="str">
            <v>голубой/ зеленый</v>
          </cell>
          <cell r="O154" t="str">
            <v xml:space="preserve"> </v>
          </cell>
          <cell r="P154" t="str">
            <v xml:space="preserve"> </v>
          </cell>
          <cell r="Q154" t="str">
            <v>L</v>
          </cell>
          <cell r="T154" t="str">
            <v xml:space="preserve"> </v>
          </cell>
        </row>
        <row r="155">
          <cell r="A155" t="str">
            <v>87-77-0198</v>
          </cell>
          <cell r="B155" t="str">
            <v>фото</v>
          </cell>
          <cell r="C155" t="str">
            <v>Blue Ivory</v>
          </cell>
          <cell r="D155" t="str">
            <v>большой</v>
          </cell>
          <cell r="E155">
            <v>150</v>
          </cell>
          <cell r="F155">
            <v>2.5</v>
          </cell>
          <cell r="G155">
            <v>2.9099999999999997</v>
          </cell>
          <cell r="I155">
            <v>0</v>
          </cell>
          <cell r="J155">
            <v>0</v>
          </cell>
          <cell r="K155" t="str">
            <v>-</v>
          </cell>
          <cell r="L155">
            <v>0</v>
          </cell>
          <cell r="N155" t="str">
            <v xml:space="preserve"> </v>
          </cell>
          <cell r="O155" t="str">
            <v>голубой</v>
          </cell>
          <cell r="P155" t="str">
            <v>белый</v>
          </cell>
          <cell r="Q155" t="str">
            <v>M</v>
          </cell>
          <cell r="T155" t="str">
            <v xml:space="preserve"> </v>
          </cell>
          <cell r="U155" t="str">
            <v>ДА</v>
          </cell>
        </row>
        <row r="156">
          <cell r="A156" t="str">
            <v>87-77-0222</v>
          </cell>
          <cell r="B156" t="str">
            <v>фото</v>
          </cell>
          <cell r="C156" t="str">
            <v>Blue Ivory</v>
          </cell>
          <cell r="D156" t="str">
            <v>стандартный</v>
          </cell>
          <cell r="E156">
            <v>250</v>
          </cell>
          <cell r="F156">
            <v>2.1799999999999997</v>
          </cell>
          <cell r="G156">
            <v>2.5799999999999996</v>
          </cell>
          <cell r="I156">
            <v>0</v>
          </cell>
          <cell r="J156">
            <v>0</v>
          </cell>
          <cell r="K156" t="str">
            <v>-</v>
          </cell>
          <cell r="L156">
            <v>0</v>
          </cell>
          <cell r="N156" t="str">
            <v xml:space="preserve"> </v>
          </cell>
          <cell r="O156" t="str">
            <v>голубой</v>
          </cell>
          <cell r="P156" t="str">
            <v>белый</v>
          </cell>
          <cell r="Q156" t="str">
            <v>M</v>
          </cell>
          <cell r="T156" t="str">
            <v xml:space="preserve"> </v>
          </cell>
          <cell r="U156" t="str">
            <v>ДА</v>
          </cell>
        </row>
        <row r="157">
          <cell r="A157" t="str">
            <v>87-77-0425</v>
          </cell>
          <cell r="B157" t="str">
            <v>фото</v>
          </cell>
          <cell r="C157" t="str">
            <v>Blue Ivory</v>
          </cell>
          <cell r="D157" t="str">
            <v>маленький</v>
          </cell>
          <cell r="E157">
            <v>500</v>
          </cell>
          <cell r="F157">
            <v>1.85</v>
          </cell>
          <cell r="G157">
            <v>2.2599999999999998</v>
          </cell>
          <cell r="I157">
            <v>0</v>
          </cell>
          <cell r="J157">
            <v>0</v>
          </cell>
          <cell r="K157" t="str">
            <v>-</v>
          </cell>
          <cell r="L157">
            <v>0</v>
          </cell>
          <cell r="N157" t="str">
            <v xml:space="preserve"> </v>
          </cell>
          <cell r="O157" t="str">
            <v>голубой</v>
          </cell>
          <cell r="P157" t="str">
            <v>белый</v>
          </cell>
          <cell r="Q157" t="str">
            <v>M</v>
          </cell>
          <cell r="T157" t="str">
            <v xml:space="preserve"> </v>
          </cell>
          <cell r="U157" t="str">
            <v>ДА</v>
          </cell>
        </row>
        <row r="158">
          <cell r="A158" t="str">
            <v>87-77-0159</v>
          </cell>
          <cell r="B158" t="str">
            <v>фото</v>
          </cell>
          <cell r="C158" t="str">
            <v>Blue Mammoth</v>
          </cell>
          <cell r="D158" t="str">
            <v>большой</v>
          </cell>
          <cell r="E158">
            <v>150</v>
          </cell>
          <cell r="F158">
            <v>1.65</v>
          </cell>
          <cell r="G158">
            <v>2.0599999999999996</v>
          </cell>
          <cell r="I158">
            <v>0</v>
          </cell>
          <cell r="J158">
            <v>0</v>
          </cell>
          <cell r="K158" t="str">
            <v>-</v>
          </cell>
          <cell r="L158">
            <v>0</v>
          </cell>
          <cell r="N158" t="str">
            <v>голубой</v>
          </cell>
          <cell r="O158" t="str">
            <v xml:space="preserve"> </v>
          </cell>
          <cell r="P158" t="str">
            <v xml:space="preserve"> </v>
          </cell>
          <cell r="Q158" t="str">
            <v>L</v>
          </cell>
          <cell r="T158" t="str">
            <v xml:space="preserve"> </v>
          </cell>
        </row>
        <row r="159">
          <cell r="A159" t="str">
            <v>87-77-0223</v>
          </cell>
          <cell r="B159" t="str">
            <v>фото</v>
          </cell>
          <cell r="C159" t="str">
            <v>Blue Mammoth</v>
          </cell>
          <cell r="D159" t="str">
            <v>стандартный</v>
          </cell>
          <cell r="E159">
            <v>250</v>
          </cell>
          <cell r="F159">
            <v>1.41</v>
          </cell>
          <cell r="G159">
            <v>1.81</v>
          </cell>
          <cell r="I159">
            <v>0</v>
          </cell>
          <cell r="J159">
            <v>0</v>
          </cell>
          <cell r="K159" t="str">
            <v>-</v>
          </cell>
          <cell r="L159">
            <v>0</v>
          </cell>
          <cell r="N159" t="str">
            <v>голубой</v>
          </cell>
          <cell r="O159" t="str">
            <v xml:space="preserve"> </v>
          </cell>
          <cell r="P159" t="str">
            <v xml:space="preserve"> </v>
          </cell>
          <cell r="Q159" t="str">
            <v>L</v>
          </cell>
          <cell r="T159" t="str">
            <v xml:space="preserve"> </v>
          </cell>
        </row>
        <row r="160">
          <cell r="A160" t="str">
            <v>87-77-0426</v>
          </cell>
          <cell r="B160" t="str">
            <v>фото</v>
          </cell>
          <cell r="C160" t="str">
            <v>Blue Mammoth</v>
          </cell>
          <cell r="D160" t="str">
            <v>маленький</v>
          </cell>
          <cell r="E160">
            <v>500</v>
          </cell>
          <cell r="F160">
            <v>1.17</v>
          </cell>
          <cell r="G160">
            <v>1.57</v>
          </cell>
          <cell r="I160">
            <v>0</v>
          </cell>
          <cell r="J160">
            <v>0</v>
          </cell>
          <cell r="K160" t="str">
            <v>-</v>
          </cell>
          <cell r="L160">
            <v>0</v>
          </cell>
          <cell r="N160" t="str">
            <v>голубой</v>
          </cell>
          <cell r="O160" t="str">
            <v xml:space="preserve"> </v>
          </cell>
          <cell r="P160" t="str">
            <v xml:space="preserve"> </v>
          </cell>
          <cell r="Q160" t="str">
            <v>L</v>
          </cell>
          <cell r="T160" t="str">
            <v xml:space="preserve"> </v>
          </cell>
        </row>
        <row r="161">
          <cell r="A161" t="str">
            <v>87-77-0225</v>
          </cell>
          <cell r="B161" t="str">
            <v>фото</v>
          </cell>
          <cell r="C161" t="str">
            <v>Blue Stilton</v>
          </cell>
          <cell r="D161" t="str">
            <v>стандартный</v>
          </cell>
          <cell r="E161">
            <v>250</v>
          </cell>
          <cell r="F161">
            <v>0.76</v>
          </cell>
          <cell r="G161">
            <v>1.17</v>
          </cell>
          <cell r="I161">
            <v>0</v>
          </cell>
          <cell r="J161">
            <v>0</v>
          </cell>
          <cell r="K161" t="str">
            <v>-</v>
          </cell>
          <cell r="L161">
            <v>0</v>
          </cell>
          <cell r="N161" t="str">
            <v>голубой</v>
          </cell>
          <cell r="O161" t="str">
            <v xml:space="preserve"> </v>
          </cell>
          <cell r="P161" t="str">
            <v xml:space="preserve"> </v>
          </cell>
          <cell r="Q161" t="str">
            <v>M</v>
          </cell>
          <cell r="S161" t="str">
            <v>улучшенная синяя листва</v>
          </cell>
          <cell r="T161" t="str">
            <v xml:space="preserve"> </v>
          </cell>
        </row>
        <row r="162">
          <cell r="A162" t="str">
            <v>87-77-0428</v>
          </cell>
          <cell r="B162" t="str">
            <v>фото</v>
          </cell>
          <cell r="C162" t="str">
            <v>Blue Stilton</v>
          </cell>
          <cell r="D162" t="str">
            <v>маленький</v>
          </cell>
          <cell r="E162">
            <v>500</v>
          </cell>
          <cell r="F162">
            <v>0.6</v>
          </cell>
          <cell r="G162">
            <v>1</v>
          </cell>
          <cell r="I162">
            <v>0</v>
          </cell>
          <cell r="J162">
            <v>0</v>
          </cell>
          <cell r="K162" t="str">
            <v>-</v>
          </cell>
          <cell r="L162">
            <v>0</v>
          </cell>
          <cell r="N162" t="str">
            <v>голубой</v>
          </cell>
          <cell r="O162" t="str">
            <v xml:space="preserve"> </v>
          </cell>
          <cell r="P162" t="str">
            <v xml:space="preserve"> </v>
          </cell>
          <cell r="Q162" t="str">
            <v>M</v>
          </cell>
          <cell r="S162" t="str">
            <v>улучшенная синяя листва</v>
          </cell>
          <cell r="T162" t="str">
            <v xml:space="preserve"> </v>
          </cell>
        </row>
        <row r="163">
          <cell r="A163" t="str">
            <v>87-77-0138</v>
          </cell>
          <cell r="B163" t="str">
            <v>фото</v>
          </cell>
          <cell r="C163" t="str">
            <v>Blue Umbrellas</v>
          </cell>
          <cell r="D163" t="str">
            <v>большой</v>
          </cell>
          <cell r="E163">
            <v>150</v>
          </cell>
          <cell r="F163">
            <v>1.25</v>
          </cell>
          <cell r="G163">
            <v>1.65</v>
          </cell>
          <cell r="I163">
            <v>0</v>
          </cell>
          <cell r="J163">
            <v>0</v>
          </cell>
          <cell r="K163" t="str">
            <v>-</v>
          </cell>
          <cell r="L163">
            <v>0</v>
          </cell>
          <cell r="N163" t="str">
            <v>голубой</v>
          </cell>
          <cell r="O163" t="str">
            <v xml:space="preserve"> </v>
          </cell>
          <cell r="P163" t="str">
            <v xml:space="preserve"> </v>
          </cell>
          <cell r="Q163" t="str">
            <v>L</v>
          </cell>
          <cell r="T163" t="str">
            <v xml:space="preserve"> </v>
          </cell>
        </row>
        <row r="164">
          <cell r="A164" t="str">
            <v>87-77-0226</v>
          </cell>
          <cell r="B164" t="str">
            <v>фото</v>
          </cell>
          <cell r="C164" t="str">
            <v>Blue Umbrellas</v>
          </cell>
          <cell r="D164" t="str">
            <v>стандартный</v>
          </cell>
          <cell r="E164">
            <v>250</v>
          </cell>
          <cell r="F164">
            <v>1.08</v>
          </cell>
          <cell r="G164">
            <v>1.49</v>
          </cell>
          <cell r="I164">
            <v>0</v>
          </cell>
          <cell r="J164">
            <v>0</v>
          </cell>
          <cell r="K164" t="str">
            <v>-</v>
          </cell>
          <cell r="L164">
            <v>0</v>
          </cell>
          <cell r="N164" t="str">
            <v>голубой</v>
          </cell>
          <cell r="O164" t="str">
            <v xml:space="preserve"> </v>
          </cell>
          <cell r="P164" t="str">
            <v xml:space="preserve"> </v>
          </cell>
          <cell r="Q164" t="str">
            <v>L</v>
          </cell>
          <cell r="T164" t="str">
            <v xml:space="preserve"> </v>
          </cell>
        </row>
        <row r="165">
          <cell r="A165" t="str">
            <v>87-77-0429</v>
          </cell>
          <cell r="B165" t="str">
            <v>фото</v>
          </cell>
          <cell r="C165" t="str">
            <v>Blue Umbrellas</v>
          </cell>
          <cell r="D165" t="str">
            <v>маленький</v>
          </cell>
          <cell r="E165">
            <v>500</v>
          </cell>
          <cell r="F165">
            <v>0.92</v>
          </cell>
          <cell r="G165">
            <v>1.33</v>
          </cell>
          <cell r="I165">
            <v>0</v>
          </cell>
          <cell r="J165">
            <v>0</v>
          </cell>
          <cell r="K165" t="str">
            <v>-</v>
          </cell>
          <cell r="L165">
            <v>0</v>
          </cell>
          <cell r="N165" t="str">
            <v>голубой</v>
          </cell>
          <cell r="O165" t="str">
            <v xml:space="preserve"> </v>
          </cell>
          <cell r="P165" t="str">
            <v xml:space="preserve"> </v>
          </cell>
          <cell r="Q165" t="str">
            <v>L</v>
          </cell>
          <cell r="T165" t="str">
            <v xml:space="preserve"> </v>
          </cell>
        </row>
        <row r="166">
          <cell r="A166" t="str">
            <v>87-77-0139</v>
          </cell>
          <cell r="B166" t="str">
            <v>фото</v>
          </cell>
          <cell r="C166" t="str">
            <v>Blue Vision</v>
          </cell>
          <cell r="D166" t="str">
            <v>большой</v>
          </cell>
          <cell r="E166">
            <v>150</v>
          </cell>
          <cell r="F166">
            <v>1.25</v>
          </cell>
          <cell r="G166">
            <v>1.65</v>
          </cell>
          <cell r="I166">
            <v>0</v>
          </cell>
          <cell r="J166">
            <v>0</v>
          </cell>
          <cell r="K166" t="str">
            <v>-</v>
          </cell>
          <cell r="L166">
            <v>0</v>
          </cell>
          <cell r="N166" t="str">
            <v>голубой</v>
          </cell>
          <cell r="O166" t="str">
            <v xml:space="preserve"> </v>
          </cell>
          <cell r="P166" t="str">
            <v xml:space="preserve"> </v>
          </cell>
          <cell r="Q166" t="str">
            <v>VL</v>
          </cell>
          <cell r="T166" t="str">
            <v xml:space="preserve"> </v>
          </cell>
        </row>
        <row r="167">
          <cell r="A167" t="str">
            <v>87-77-0227</v>
          </cell>
          <cell r="B167" t="str">
            <v>фото</v>
          </cell>
          <cell r="C167" t="str">
            <v>Blue Vision</v>
          </cell>
          <cell r="D167" t="str">
            <v>стандартный</v>
          </cell>
          <cell r="E167">
            <v>250</v>
          </cell>
          <cell r="F167">
            <v>1.08</v>
          </cell>
          <cell r="G167">
            <v>1.49</v>
          </cell>
          <cell r="I167">
            <v>0</v>
          </cell>
          <cell r="J167">
            <v>0</v>
          </cell>
          <cell r="K167" t="str">
            <v>-</v>
          </cell>
          <cell r="L167">
            <v>0</v>
          </cell>
          <cell r="N167" t="str">
            <v>голубой</v>
          </cell>
          <cell r="O167" t="str">
            <v xml:space="preserve"> </v>
          </cell>
          <cell r="P167" t="str">
            <v xml:space="preserve"> </v>
          </cell>
          <cell r="Q167" t="str">
            <v>VL</v>
          </cell>
          <cell r="T167" t="str">
            <v xml:space="preserve"> </v>
          </cell>
        </row>
        <row r="168">
          <cell r="A168" t="str">
            <v>87-77-0430</v>
          </cell>
          <cell r="B168" t="str">
            <v>фото</v>
          </cell>
          <cell r="C168" t="str">
            <v>Blue Vision</v>
          </cell>
          <cell r="D168" t="str">
            <v>маленький</v>
          </cell>
          <cell r="E168">
            <v>500</v>
          </cell>
          <cell r="F168">
            <v>0.92</v>
          </cell>
          <cell r="G168">
            <v>1.33</v>
          </cell>
          <cell r="I168">
            <v>0</v>
          </cell>
          <cell r="J168">
            <v>0</v>
          </cell>
          <cell r="K168" t="str">
            <v>-</v>
          </cell>
          <cell r="L168">
            <v>0</v>
          </cell>
          <cell r="N168" t="str">
            <v>голубой</v>
          </cell>
          <cell r="O168" t="str">
            <v xml:space="preserve"> </v>
          </cell>
          <cell r="P168" t="str">
            <v xml:space="preserve"> </v>
          </cell>
          <cell r="Q168" t="str">
            <v>VL</v>
          </cell>
          <cell r="T168" t="str">
            <v xml:space="preserve"> </v>
          </cell>
        </row>
        <row r="169">
          <cell r="A169" t="str">
            <v>87-77-0228</v>
          </cell>
          <cell r="B169" t="str">
            <v>фото</v>
          </cell>
          <cell r="C169" t="str">
            <v>Bobcat</v>
          </cell>
          <cell r="D169" t="str">
            <v>стандартный</v>
          </cell>
          <cell r="E169">
            <v>250</v>
          </cell>
          <cell r="F169">
            <v>1.41</v>
          </cell>
          <cell r="G169">
            <v>1.81</v>
          </cell>
          <cell r="I169">
            <v>0</v>
          </cell>
          <cell r="J169">
            <v>0</v>
          </cell>
          <cell r="K169" t="str">
            <v>-</v>
          </cell>
          <cell r="L169">
            <v>0</v>
          </cell>
          <cell r="N169" t="str">
            <v xml:space="preserve"> </v>
          </cell>
          <cell r="O169" t="str">
            <v>голубой</v>
          </cell>
          <cell r="P169" t="str">
            <v>кремовый</v>
          </cell>
          <cell r="Q169" t="str">
            <v>M</v>
          </cell>
          <cell r="T169" t="str">
            <v xml:space="preserve"> </v>
          </cell>
        </row>
        <row r="170">
          <cell r="A170" t="str">
            <v>87-77-0101</v>
          </cell>
          <cell r="B170" t="str">
            <v>фото</v>
          </cell>
          <cell r="C170" t="str">
            <v>Brim Cup</v>
          </cell>
          <cell r="D170" t="str">
            <v>большой</v>
          </cell>
          <cell r="E170">
            <v>150</v>
          </cell>
          <cell r="F170">
            <v>0.92</v>
          </cell>
          <cell r="G170">
            <v>1.33</v>
          </cell>
          <cell r="I170">
            <v>0</v>
          </cell>
          <cell r="J170">
            <v>0</v>
          </cell>
          <cell r="K170" t="str">
            <v>-</v>
          </cell>
          <cell r="L170">
            <v>0</v>
          </cell>
          <cell r="N170" t="str">
            <v xml:space="preserve"> </v>
          </cell>
          <cell r="O170" t="str">
            <v>темно-зеленый</v>
          </cell>
          <cell r="P170" t="str">
            <v>желтый</v>
          </cell>
          <cell r="Q170" t="str">
            <v>M</v>
          </cell>
          <cell r="S170" t="str">
            <v>чашевидная</v>
          </cell>
          <cell r="T170" t="str">
            <v xml:space="preserve"> </v>
          </cell>
        </row>
        <row r="171">
          <cell r="A171" t="str">
            <v>87-77-0230</v>
          </cell>
          <cell r="B171" t="str">
            <v>фото</v>
          </cell>
          <cell r="C171" t="str">
            <v>Brim Cup</v>
          </cell>
          <cell r="D171" t="str">
            <v>стандартный</v>
          </cell>
          <cell r="E171">
            <v>250</v>
          </cell>
          <cell r="F171">
            <v>0.8</v>
          </cell>
          <cell r="G171">
            <v>1.21</v>
          </cell>
          <cell r="I171">
            <v>0</v>
          </cell>
          <cell r="J171">
            <v>0</v>
          </cell>
          <cell r="K171" t="str">
            <v>-</v>
          </cell>
          <cell r="L171">
            <v>0</v>
          </cell>
          <cell r="N171" t="str">
            <v xml:space="preserve"> </v>
          </cell>
          <cell r="O171" t="str">
            <v>темно-зеленый</v>
          </cell>
          <cell r="P171" t="str">
            <v>желтый</v>
          </cell>
          <cell r="Q171" t="str">
            <v>M</v>
          </cell>
          <cell r="S171" t="str">
            <v>чашевидная</v>
          </cell>
          <cell r="T171" t="str">
            <v xml:space="preserve"> </v>
          </cell>
        </row>
        <row r="172">
          <cell r="A172" t="str">
            <v>87-77-0432</v>
          </cell>
          <cell r="B172" t="str">
            <v>фото</v>
          </cell>
          <cell r="C172" t="str">
            <v>Brim Cup</v>
          </cell>
          <cell r="D172" t="str">
            <v>маленький</v>
          </cell>
          <cell r="E172">
            <v>500</v>
          </cell>
          <cell r="F172">
            <v>0.64</v>
          </cell>
          <cell r="G172">
            <v>1.04</v>
          </cell>
          <cell r="I172">
            <v>0</v>
          </cell>
          <cell r="J172">
            <v>0</v>
          </cell>
          <cell r="K172" t="str">
            <v>-</v>
          </cell>
          <cell r="L172">
            <v>0</v>
          </cell>
          <cell r="N172" t="str">
            <v xml:space="preserve"> </v>
          </cell>
          <cell r="O172" t="str">
            <v>темно-зеленый</v>
          </cell>
          <cell r="P172" t="str">
            <v>желтый</v>
          </cell>
          <cell r="Q172" t="str">
            <v>M</v>
          </cell>
          <cell r="S172" t="str">
            <v>чашевидная</v>
          </cell>
          <cell r="T172" t="str">
            <v xml:space="preserve"> </v>
          </cell>
        </row>
        <row r="173">
          <cell r="A173" t="str">
            <v>87-77-0231</v>
          </cell>
          <cell r="B173" t="str">
            <v>фото</v>
          </cell>
          <cell r="C173" t="str">
            <v>Broad Street</v>
          </cell>
          <cell r="D173" t="str">
            <v>стандартный</v>
          </cell>
          <cell r="E173">
            <v>250</v>
          </cell>
          <cell r="F173">
            <v>2.0599999999999996</v>
          </cell>
          <cell r="G173">
            <v>2.46</v>
          </cell>
          <cell r="I173">
            <v>0</v>
          </cell>
          <cell r="J173">
            <v>0</v>
          </cell>
          <cell r="K173" t="str">
            <v>-</v>
          </cell>
          <cell r="L173">
            <v>0</v>
          </cell>
          <cell r="N173" t="str">
            <v>желтый</v>
          </cell>
          <cell r="O173" t="str">
            <v>кремовый</v>
          </cell>
          <cell r="P173" t="str">
            <v>зеленый</v>
          </cell>
          <cell r="Q173" t="str">
            <v>ML</v>
          </cell>
          <cell r="T173" t="str">
            <v xml:space="preserve"> </v>
          </cell>
        </row>
        <row r="174">
          <cell r="A174" t="str">
            <v>87-77-2180</v>
          </cell>
          <cell r="B174" t="str">
            <v>фото</v>
          </cell>
          <cell r="C174" t="str">
            <v>Broadband</v>
          </cell>
          <cell r="D174" t="str">
            <v>стандартный</v>
          </cell>
          <cell r="E174">
            <v>250</v>
          </cell>
          <cell r="F174">
            <v>2.0599999999999996</v>
          </cell>
          <cell r="G174">
            <v>2.46</v>
          </cell>
          <cell r="I174">
            <v>0</v>
          </cell>
          <cell r="J174">
            <v>0</v>
          </cell>
          <cell r="K174" t="str">
            <v>-</v>
          </cell>
          <cell r="L174">
            <v>0</v>
          </cell>
          <cell r="M174" t="str">
            <v>new</v>
          </cell>
          <cell r="N174" t="str">
            <v>Зеленый</v>
          </cell>
          <cell r="O174" t="str">
            <v>зеленый с переходом в желтый</v>
          </cell>
          <cell r="P174" t="str">
            <v>желтый</v>
          </cell>
          <cell r="Q174" t="str">
            <v>M</v>
          </cell>
          <cell r="S174" t="str">
            <v>скругленные листья</v>
          </cell>
          <cell r="T174" t="str">
            <v xml:space="preserve"> </v>
          </cell>
        </row>
        <row r="175">
          <cell r="A175" t="str">
            <v>87-77-0160</v>
          </cell>
          <cell r="B175" t="str">
            <v>фото</v>
          </cell>
          <cell r="C175" t="str">
            <v>Broadway</v>
          </cell>
          <cell r="D175" t="str">
            <v>большой</v>
          </cell>
          <cell r="E175">
            <v>150</v>
          </cell>
          <cell r="F175">
            <v>1.65</v>
          </cell>
          <cell r="G175">
            <v>2.0599999999999996</v>
          </cell>
          <cell r="I175">
            <v>0</v>
          </cell>
          <cell r="J175">
            <v>0</v>
          </cell>
          <cell r="K175" t="str">
            <v>-</v>
          </cell>
          <cell r="L175">
            <v>0</v>
          </cell>
          <cell r="N175" t="str">
            <v>зеленый</v>
          </cell>
          <cell r="O175" t="str">
            <v xml:space="preserve"> </v>
          </cell>
          <cell r="P175" t="str">
            <v>белый</v>
          </cell>
          <cell r="Q175" t="str">
            <v>M</v>
          </cell>
          <cell r="T175" t="str">
            <v>ДА</v>
          </cell>
          <cell r="U175" t="str">
            <v>ДА</v>
          </cell>
        </row>
        <row r="176">
          <cell r="A176" t="str">
            <v>87-77-0232</v>
          </cell>
          <cell r="B176" t="str">
            <v>фото</v>
          </cell>
          <cell r="C176" t="str">
            <v>Broadway</v>
          </cell>
          <cell r="D176" t="str">
            <v>стандартный</v>
          </cell>
          <cell r="E176">
            <v>250</v>
          </cell>
          <cell r="F176">
            <v>1.41</v>
          </cell>
          <cell r="G176">
            <v>1.81</v>
          </cell>
          <cell r="I176">
            <v>0</v>
          </cell>
          <cell r="J176">
            <v>0</v>
          </cell>
          <cell r="K176" t="str">
            <v>-</v>
          </cell>
          <cell r="L176">
            <v>0</v>
          </cell>
          <cell r="N176" t="str">
            <v>зеленый</v>
          </cell>
          <cell r="O176" t="str">
            <v xml:space="preserve"> </v>
          </cell>
          <cell r="P176" t="str">
            <v>белый</v>
          </cell>
          <cell r="Q176" t="str">
            <v>M</v>
          </cell>
          <cell r="T176" t="str">
            <v>ДА</v>
          </cell>
          <cell r="U176" t="str">
            <v>ДА</v>
          </cell>
        </row>
        <row r="177">
          <cell r="A177" t="str">
            <v>87-77-0433</v>
          </cell>
          <cell r="B177" t="str">
            <v>фото</v>
          </cell>
          <cell r="C177" t="str">
            <v>Broadway</v>
          </cell>
          <cell r="D177" t="str">
            <v>маленький</v>
          </cell>
          <cell r="E177">
            <v>500</v>
          </cell>
          <cell r="F177">
            <v>1.25</v>
          </cell>
          <cell r="G177">
            <v>1.65</v>
          </cell>
          <cell r="I177">
            <v>0</v>
          </cell>
          <cell r="J177">
            <v>0</v>
          </cell>
          <cell r="K177" t="str">
            <v>-</v>
          </cell>
          <cell r="L177">
            <v>0</v>
          </cell>
          <cell r="N177" t="str">
            <v>зеленый</v>
          </cell>
          <cell r="O177" t="str">
            <v xml:space="preserve"> </v>
          </cell>
          <cell r="P177" t="str">
            <v>белый</v>
          </cell>
          <cell r="Q177" t="str">
            <v>M</v>
          </cell>
          <cell r="T177" t="str">
            <v>ДА</v>
          </cell>
          <cell r="U177" t="str">
            <v>ДА</v>
          </cell>
        </row>
        <row r="178">
          <cell r="A178" t="str">
            <v>87-77-0102</v>
          </cell>
          <cell r="B178" t="str">
            <v>фото</v>
          </cell>
          <cell r="C178" t="str">
            <v>Buckshaw Blue</v>
          </cell>
          <cell r="D178" t="str">
            <v>большой</v>
          </cell>
          <cell r="E178">
            <v>150</v>
          </cell>
          <cell r="F178">
            <v>0.92</v>
          </cell>
          <cell r="G178">
            <v>1.33</v>
          </cell>
          <cell r="I178">
            <v>0</v>
          </cell>
          <cell r="J178">
            <v>0</v>
          </cell>
          <cell r="K178" t="str">
            <v>-</v>
          </cell>
          <cell r="L178">
            <v>0</v>
          </cell>
          <cell r="N178" t="str">
            <v>голубой</v>
          </cell>
          <cell r="O178" t="str">
            <v xml:space="preserve"> </v>
          </cell>
          <cell r="P178" t="str">
            <v xml:space="preserve"> </v>
          </cell>
          <cell r="Q178" t="str">
            <v>M</v>
          </cell>
          <cell r="T178" t="str">
            <v xml:space="preserve"> </v>
          </cell>
        </row>
        <row r="179">
          <cell r="A179" t="str">
            <v>87-77-0233</v>
          </cell>
          <cell r="B179" t="str">
            <v>фото</v>
          </cell>
          <cell r="C179" t="str">
            <v>Buckshaw Blue</v>
          </cell>
          <cell r="D179" t="str">
            <v>стандартный</v>
          </cell>
          <cell r="E179">
            <v>250</v>
          </cell>
          <cell r="F179">
            <v>0.76</v>
          </cell>
          <cell r="G179">
            <v>1.17</v>
          </cell>
          <cell r="I179">
            <v>0</v>
          </cell>
          <cell r="J179">
            <v>0</v>
          </cell>
          <cell r="K179" t="str">
            <v>-</v>
          </cell>
          <cell r="L179">
            <v>0</v>
          </cell>
          <cell r="N179" t="str">
            <v>голубой</v>
          </cell>
          <cell r="O179" t="str">
            <v xml:space="preserve"> </v>
          </cell>
          <cell r="P179" t="str">
            <v xml:space="preserve"> </v>
          </cell>
          <cell r="Q179" t="str">
            <v>M</v>
          </cell>
          <cell r="T179" t="str">
            <v xml:space="preserve"> </v>
          </cell>
        </row>
        <row r="180">
          <cell r="A180" t="str">
            <v>87-77-0434</v>
          </cell>
          <cell r="B180" t="str">
            <v>фото</v>
          </cell>
          <cell r="C180" t="str">
            <v>Buckshaw Blue</v>
          </cell>
          <cell r="D180" t="str">
            <v>маленький</v>
          </cell>
          <cell r="E180">
            <v>500</v>
          </cell>
          <cell r="F180">
            <v>0.6</v>
          </cell>
          <cell r="G180">
            <v>1</v>
          </cell>
          <cell r="I180">
            <v>0</v>
          </cell>
          <cell r="J180">
            <v>0</v>
          </cell>
          <cell r="K180" t="str">
            <v>-</v>
          </cell>
          <cell r="L180">
            <v>0</v>
          </cell>
          <cell r="N180" t="str">
            <v>голубой</v>
          </cell>
          <cell r="O180" t="str">
            <v xml:space="preserve"> </v>
          </cell>
          <cell r="P180" t="str">
            <v xml:space="preserve"> </v>
          </cell>
          <cell r="Q180" t="str">
            <v>M</v>
          </cell>
          <cell r="T180" t="str">
            <v xml:space="preserve"> </v>
          </cell>
        </row>
        <row r="181">
          <cell r="A181" t="str">
            <v>87-77-0234</v>
          </cell>
          <cell r="B181" t="str">
            <v>фото</v>
          </cell>
          <cell r="C181" t="str">
            <v>Bullet Proof</v>
          </cell>
          <cell r="D181" t="str">
            <v>стандартный</v>
          </cell>
          <cell r="E181">
            <v>250</v>
          </cell>
          <cell r="F181">
            <v>2.0599999999999996</v>
          </cell>
          <cell r="G181">
            <v>2.46</v>
          </cell>
          <cell r="I181">
            <v>0</v>
          </cell>
          <cell r="J181">
            <v>0</v>
          </cell>
          <cell r="K181" t="str">
            <v>-</v>
          </cell>
          <cell r="L181">
            <v>0</v>
          </cell>
          <cell r="N181" t="str">
            <v>голубой</v>
          </cell>
          <cell r="O181" t="str">
            <v xml:space="preserve"> </v>
          </cell>
          <cell r="P181" t="str">
            <v xml:space="preserve"> </v>
          </cell>
          <cell r="Q181" t="str">
            <v>M</v>
          </cell>
          <cell r="T181" t="str">
            <v xml:space="preserve"> </v>
          </cell>
        </row>
        <row r="182">
          <cell r="A182" t="str">
            <v>87-77-0435</v>
          </cell>
          <cell r="B182" t="str">
            <v>фото</v>
          </cell>
          <cell r="C182" t="str">
            <v>Bullet Proof</v>
          </cell>
          <cell r="D182" t="str">
            <v>маленький</v>
          </cell>
          <cell r="E182">
            <v>500</v>
          </cell>
          <cell r="F182">
            <v>1.65</v>
          </cell>
          <cell r="G182">
            <v>2.0599999999999996</v>
          </cell>
          <cell r="I182">
            <v>0</v>
          </cell>
          <cell r="J182">
            <v>0</v>
          </cell>
          <cell r="K182" t="str">
            <v>-</v>
          </cell>
          <cell r="L182">
            <v>0</v>
          </cell>
          <cell r="N182" t="str">
            <v>голубой</v>
          </cell>
          <cell r="O182" t="str">
            <v xml:space="preserve"> </v>
          </cell>
          <cell r="P182" t="str">
            <v xml:space="preserve"> </v>
          </cell>
          <cell r="Q182" t="str">
            <v>M</v>
          </cell>
          <cell r="T182" t="str">
            <v xml:space="preserve"> </v>
          </cell>
        </row>
        <row r="183">
          <cell r="A183" t="str">
            <v>87-77-0087</v>
          </cell>
          <cell r="B183" t="str">
            <v>фото</v>
          </cell>
          <cell r="C183" t="str">
            <v>Canadian Blue</v>
          </cell>
          <cell r="D183" t="str">
            <v>большой</v>
          </cell>
          <cell r="E183">
            <v>150</v>
          </cell>
          <cell r="F183">
            <v>0.68</v>
          </cell>
          <cell r="G183">
            <v>1.08</v>
          </cell>
          <cell r="I183">
            <v>0</v>
          </cell>
          <cell r="J183">
            <v>0</v>
          </cell>
          <cell r="K183" t="str">
            <v>-</v>
          </cell>
          <cell r="L183">
            <v>0</v>
          </cell>
          <cell r="N183" t="str">
            <v>голубой</v>
          </cell>
          <cell r="O183" t="str">
            <v xml:space="preserve"> </v>
          </cell>
          <cell r="P183" t="str">
            <v xml:space="preserve"> </v>
          </cell>
          <cell r="Q183" t="str">
            <v>SM</v>
          </cell>
          <cell r="T183" t="str">
            <v xml:space="preserve"> </v>
          </cell>
        </row>
        <row r="184">
          <cell r="A184" t="str">
            <v>87-77-0235</v>
          </cell>
          <cell r="B184" t="str">
            <v>фото</v>
          </cell>
          <cell r="C184" t="str">
            <v>Canadian Blue</v>
          </cell>
          <cell r="D184" t="str">
            <v>стандартный</v>
          </cell>
          <cell r="E184">
            <v>250</v>
          </cell>
          <cell r="F184">
            <v>0.6</v>
          </cell>
          <cell r="G184">
            <v>1</v>
          </cell>
          <cell r="I184">
            <v>0</v>
          </cell>
          <cell r="J184">
            <v>0</v>
          </cell>
          <cell r="K184" t="str">
            <v>-</v>
          </cell>
          <cell r="L184">
            <v>0</v>
          </cell>
          <cell r="N184" t="str">
            <v>голубой</v>
          </cell>
          <cell r="O184" t="str">
            <v xml:space="preserve"> </v>
          </cell>
          <cell r="P184" t="str">
            <v xml:space="preserve"> </v>
          </cell>
          <cell r="Q184" t="str">
            <v>SM</v>
          </cell>
          <cell r="T184" t="str">
            <v xml:space="preserve"> </v>
          </cell>
        </row>
        <row r="185">
          <cell r="A185" t="str">
            <v>87-77-0436</v>
          </cell>
          <cell r="B185" t="str">
            <v>фото</v>
          </cell>
          <cell r="C185" t="str">
            <v>Canadian Blue</v>
          </cell>
          <cell r="D185" t="str">
            <v>маленький</v>
          </cell>
          <cell r="E185">
            <v>500</v>
          </cell>
          <cell r="F185">
            <v>0.52</v>
          </cell>
          <cell r="G185">
            <v>0.92</v>
          </cell>
          <cell r="I185">
            <v>0</v>
          </cell>
          <cell r="J185">
            <v>0</v>
          </cell>
          <cell r="K185" t="str">
            <v>-</v>
          </cell>
          <cell r="L185">
            <v>0</v>
          </cell>
          <cell r="N185" t="str">
            <v>голубой</v>
          </cell>
          <cell r="O185" t="str">
            <v xml:space="preserve"> </v>
          </cell>
          <cell r="P185" t="str">
            <v xml:space="preserve"> </v>
          </cell>
          <cell r="Q185" t="str">
            <v>SM</v>
          </cell>
          <cell r="T185" t="str">
            <v xml:space="preserve"> </v>
          </cell>
        </row>
        <row r="186">
          <cell r="A186" t="str">
            <v>87-77-0140</v>
          </cell>
          <cell r="B186" t="str">
            <v>фото</v>
          </cell>
          <cell r="C186" t="str">
            <v>Captain's Adventure</v>
          </cell>
          <cell r="D186" t="str">
            <v>большой</v>
          </cell>
          <cell r="E186">
            <v>150</v>
          </cell>
          <cell r="F186">
            <v>1.25</v>
          </cell>
          <cell r="G186">
            <v>1.65</v>
          </cell>
          <cell r="I186">
            <v>0</v>
          </cell>
          <cell r="J186">
            <v>0</v>
          </cell>
          <cell r="K186" t="str">
            <v>-</v>
          </cell>
          <cell r="L186">
            <v>0</v>
          </cell>
          <cell r="N186" t="str">
            <v>желтый</v>
          </cell>
          <cell r="O186" t="str">
            <v>кремовый</v>
          </cell>
          <cell r="P186" t="str">
            <v>желтый</v>
          </cell>
          <cell r="Q186" t="str">
            <v>ML</v>
          </cell>
          <cell r="S186" t="str">
            <v>сложный лист</v>
          </cell>
          <cell r="T186" t="str">
            <v xml:space="preserve"> </v>
          </cell>
        </row>
        <row r="187">
          <cell r="A187" t="str">
            <v>87-77-0236</v>
          </cell>
          <cell r="B187" t="str">
            <v>фото</v>
          </cell>
          <cell r="C187" t="str">
            <v>Captain's Adventure</v>
          </cell>
          <cell r="D187" t="str">
            <v>стандартный</v>
          </cell>
          <cell r="E187">
            <v>250</v>
          </cell>
          <cell r="F187">
            <v>1.08</v>
          </cell>
          <cell r="G187">
            <v>1.49</v>
          </cell>
          <cell r="I187">
            <v>0</v>
          </cell>
          <cell r="J187">
            <v>0</v>
          </cell>
          <cell r="K187" t="str">
            <v>-</v>
          </cell>
          <cell r="L187">
            <v>0</v>
          </cell>
          <cell r="N187" t="str">
            <v>желтый</v>
          </cell>
          <cell r="O187" t="str">
            <v>кремовый</v>
          </cell>
          <cell r="P187" t="str">
            <v>желтый</v>
          </cell>
          <cell r="Q187" t="str">
            <v>ML</v>
          </cell>
          <cell r="S187" t="str">
            <v>сложный лист</v>
          </cell>
          <cell r="T187" t="str">
            <v xml:space="preserve"> </v>
          </cell>
        </row>
        <row r="188">
          <cell r="A188" t="str">
            <v>87-77-0437</v>
          </cell>
          <cell r="B188" t="str">
            <v>фото</v>
          </cell>
          <cell r="C188" t="str">
            <v>Captain's Adventure</v>
          </cell>
          <cell r="D188" t="str">
            <v>маленький</v>
          </cell>
          <cell r="E188">
            <v>500</v>
          </cell>
          <cell r="F188">
            <v>0.92</v>
          </cell>
          <cell r="G188">
            <v>1.33</v>
          </cell>
          <cell r="I188">
            <v>0</v>
          </cell>
          <cell r="J188">
            <v>0</v>
          </cell>
          <cell r="K188" t="str">
            <v>-</v>
          </cell>
          <cell r="L188">
            <v>0</v>
          </cell>
          <cell r="N188" t="str">
            <v>желтый</v>
          </cell>
          <cell r="O188" t="str">
            <v>кремовый</v>
          </cell>
          <cell r="P188" t="str">
            <v>желтый</v>
          </cell>
          <cell r="Q188" t="str">
            <v>ML</v>
          </cell>
          <cell r="S188" t="str">
            <v>сложный лист</v>
          </cell>
          <cell r="T188" t="str">
            <v xml:space="preserve"> </v>
          </cell>
        </row>
        <row r="189">
          <cell r="A189" t="str">
            <v>87-77-0060</v>
          </cell>
          <cell r="B189" t="str">
            <v>фото</v>
          </cell>
          <cell r="C189" t="str">
            <v>Carol</v>
          </cell>
          <cell r="D189" t="str">
            <v>большой</v>
          </cell>
          <cell r="E189">
            <v>150</v>
          </cell>
          <cell r="F189">
            <v>0.52</v>
          </cell>
          <cell r="G189">
            <v>0.92</v>
          </cell>
          <cell r="I189">
            <v>0</v>
          </cell>
          <cell r="J189">
            <v>0</v>
          </cell>
          <cell r="K189" t="str">
            <v>-</v>
          </cell>
          <cell r="L189">
            <v>0</v>
          </cell>
          <cell r="N189" t="str">
            <v xml:space="preserve"> </v>
          </cell>
          <cell r="O189" t="str">
            <v>зеленый</v>
          </cell>
          <cell r="P189" t="str">
            <v>белый</v>
          </cell>
          <cell r="Q189" t="str">
            <v>ML</v>
          </cell>
          <cell r="T189" t="str">
            <v xml:space="preserve"> </v>
          </cell>
        </row>
        <row r="190">
          <cell r="A190" t="str">
            <v>87-77-0237</v>
          </cell>
          <cell r="B190" t="str">
            <v>фото</v>
          </cell>
          <cell r="C190" t="str">
            <v>Carol</v>
          </cell>
          <cell r="D190" t="str">
            <v>стандартный</v>
          </cell>
          <cell r="E190">
            <v>250</v>
          </cell>
          <cell r="F190">
            <v>0.42</v>
          </cell>
          <cell r="G190">
            <v>0.83</v>
          </cell>
          <cell r="I190">
            <v>0</v>
          </cell>
          <cell r="J190">
            <v>0</v>
          </cell>
          <cell r="K190" t="str">
            <v>-</v>
          </cell>
          <cell r="L190">
            <v>0</v>
          </cell>
          <cell r="N190" t="str">
            <v xml:space="preserve"> </v>
          </cell>
          <cell r="O190" t="str">
            <v>зеленый</v>
          </cell>
          <cell r="P190" t="str">
            <v>белый</v>
          </cell>
          <cell r="Q190" t="str">
            <v>ML</v>
          </cell>
          <cell r="T190" t="str">
            <v xml:space="preserve"> </v>
          </cell>
        </row>
        <row r="191">
          <cell r="A191" t="str">
            <v>87-77-0438</v>
          </cell>
          <cell r="B191" t="str">
            <v>фото</v>
          </cell>
          <cell r="C191" t="str">
            <v>Carol</v>
          </cell>
          <cell r="D191" t="str">
            <v>маленький</v>
          </cell>
          <cell r="E191">
            <v>500</v>
          </cell>
          <cell r="F191">
            <v>0.36</v>
          </cell>
          <cell r="G191">
            <v>0.76</v>
          </cell>
          <cell r="I191">
            <v>0</v>
          </cell>
          <cell r="J191">
            <v>0</v>
          </cell>
          <cell r="K191" t="str">
            <v>-</v>
          </cell>
          <cell r="L191">
            <v>0</v>
          </cell>
          <cell r="N191" t="str">
            <v xml:space="preserve"> </v>
          </cell>
          <cell r="O191" t="str">
            <v>зеленый</v>
          </cell>
          <cell r="P191" t="str">
            <v>белый</v>
          </cell>
          <cell r="Q191" t="str">
            <v>ML</v>
          </cell>
          <cell r="T191" t="str">
            <v xml:space="preserve"> </v>
          </cell>
        </row>
        <row r="192">
          <cell r="A192" t="str">
            <v>87-77-0238</v>
          </cell>
          <cell r="B192" t="str">
            <v>фото</v>
          </cell>
          <cell r="C192" t="str">
            <v>Cathedral Windows</v>
          </cell>
          <cell r="D192" t="str">
            <v>стандартный</v>
          </cell>
          <cell r="E192">
            <v>250</v>
          </cell>
          <cell r="F192">
            <v>1.41</v>
          </cell>
          <cell r="G192">
            <v>1.81</v>
          </cell>
          <cell r="I192">
            <v>0</v>
          </cell>
          <cell r="J192">
            <v>0</v>
          </cell>
          <cell r="K192" t="str">
            <v>-</v>
          </cell>
          <cell r="L192">
            <v>0</v>
          </cell>
          <cell r="N192" t="str">
            <v xml:space="preserve"> </v>
          </cell>
          <cell r="O192" t="str">
            <v>желтый</v>
          </cell>
          <cell r="P192" t="str">
            <v>зеленый</v>
          </cell>
          <cell r="Q192" t="str">
            <v>L</v>
          </cell>
          <cell r="R192" t="str">
            <v>да</v>
          </cell>
          <cell r="T192" t="str">
            <v>ДА</v>
          </cell>
        </row>
        <row r="193">
          <cell r="A193" t="str">
            <v>87-77-0439</v>
          </cell>
          <cell r="B193" t="str">
            <v>фото</v>
          </cell>
          <cell r="C193" t="str">
            <v>Cathedral Windows</v>
          </cell>
          <cell r="D193" t="str">
            <v>маленький</v>
          </cell>
          <cell r="E193">
            <v>500</v>
          </cell>
          <cell r="F193">
            <v>1.25</v>
          </cell>
          <cell r="G193">
            <v>1.65</v>
          </cell>
          <cell r="I193">
            <v>0</v>
          </cell>
          <cell r="J193">
            <v>0</v>
          </cell>
          <cell r="K193" t="str">
            <v>-</v>
          </cell>
          <cell r="L193">
            <v>0</v>
          </cell>
          <cell r="N193" t="str">
            <v xml:space="preserve"> </v>
          </cell>
          <cell r="O193" t="str">
            <v>желтый</v>
          </cell>
          <cell r="P193" t="str">
            <v>зеленый</v>
          </cell>
          <cell r="Q193" t="str">
            <v>L</v>
          </cell>
          <cell r="R193" t="str">
            <v>да</v>
          </cell>
          <cell r="T193" t="str">
            <v>ДА</v>
          </cell>
        </row>
        <row r="194">
          <cell r="A194" t="str">
            <v>87-77-0141</v>
          </cell>
          <cell r="B194" t="str">
            <v>фото</v>
          </cell>
          <cell r="C194" t="str">
            <v>Catherine</v>
          </cell>
          <cell r="D194" t="str">
            <v>большой</v>
          </cell>
          <cell r="E194">
            <v>150</v>
          </cell>
          <cell r="F194">
            <v>1.25</v>
          </cell>
          <cell r="G194">
            <v>1.65</v>
          </cell>
          <cell r="I194">
            <v>0</v>
          </cell>
          <cell r="J194">
            <v>0</v>
          </cell>
          <cell r="K194" t="str">
            <v>-</v>
          </cell>
          <cell r="L194">
            <v>0</v>
          </cell>
          <cell r="N194" t="str">
            <v xml:space="preserve"> </v>
          </cell>
          <cell r="O194" t="str">
            <v>кремовый</v>
          </cell>
          <cell r="P194" t="str">
            <v>голубой</v>
          </cell>
          <cell r="Q194" t="str">
            <v>ML</v>
          </cell>
          <cell r="T194" t="str">
            <v xml:space="preserve"> </v>
          </cell>
          <cell r="U194" t="str">
            <v>ДА</v>
          </cell>
        </row>
        <row r="195">
          <cell r="A195" t="str">
            <v>87-77-0239</v>
          </cell>
          <cell r="B195" t="str">
            <v>фото</v>
          </cell>
          <cell r="C195" t="str">
            <v>Catherine</v>
          </cell>
          <cell r="D195" t="str">
            <v>стандартный</v>
          </cell>
          <cell r="E195">
            <v>250</v>
          </cell>
          <cell r="F195">
            <v>1.08</v>
          </cell>
          <cell r="G195">
            <v>1.49</v>
          </cell>
          <cell r="I195">
            <v>0</v>
          </cell>
          <cell r="J195">
            <v>0</v>
          </cell>
          <cell r="K195" t="str">
            <v>-</v>
          </cell>
          <cell r="L195">
            <v>0</v>
          </cell>
          <cell r="N195" t="str">
            <v xml:space="preserve"> </v>
          </cell>
          <cell r="O195" t="str">
            <v>кремовый</v>
          </cell>
          <cell r="P195" t="str">
            <v>голубой</v>
          </cell>
          <cell r="Q195" t="str">
            <v>ML</v>
          </cell>
          <cell r="T195" t="str">
            <v xml:space="preserve"> </v>
          </cell>
          <cell r="U195" t="str">
            <v>ДА</v>
          </cell>
        </row>
        <row r="196">
          <cell r="A196" t="str">
            <v>87-77-0440</v>
          </cell>
          <cell r="B196" t="str">
            <v>фото</v>
          </cell>
          <cell r="C196" t="str">
            <v>Catherine</v>
          </cell>
          <cell r="D196" t="str">
            <v>маленький</v>
          </cell>
          <cell r="E196">
            <v>500</v>
          </cell>
          <cell r="F196">
            <v>0.92</v>
          </cell>
          <cell r="G196">
            <v>1.33</v>
          </cell>
          <cell r="I196">
            <v>0</v>
          </cell>
          <cell r="J196">
            <v>0</v>
          </cell>
          <cell r="K196" t="str">
            <v>-</v>
          </cell>
          <cell r="L196">
            <v>0</v>
          </cell>
          <cell r="N196" t="str">
            <v xml:space="preserve"> </v>
          </cell>
          <cell r="O196" t="str">
            <v>кремовый</v>
          </cell>
          <cell r="P196" t="str">
            <v>голубой</v>
          </cell>
          <cell r="Q196" t="str">
            <v>ML</v>
          </cell>
          <cell r="T196" t="str">
            <v xml:space="preserve"> </v>
          </cell>
          <cell r="U196" t="str">
            <v>ДА</v>
          </cell>
        </row>
        <row r="197">
          <cell r="A197" t="str">
            <v>87-77-0161</v>
          </cell>
          <cell r="B197" t="str">
            <v>фото</v>
          </cell>
          <cell r="C197" t="str">
            <v>Chain Lightning</v>
          </cell>
          <cell r="D197" t="str">
            <v>большой</v>
          </cell>
          <cell r="E197">
            <v>150</v>
          </cell>
          <cell r="F197">
            <v>1.65</v>
          </cell>
          <cell r="G197">
            <v>2.0599999999999996</v>
          </cell>
          <cell r="I197">
            <v>0</v>
          </cell>
          <cell r="J197">
            <v>0</v>
          </cell>
          <cell r="K197" t="str">
            <v>-</v>
          </cell>
          <cell r="L197">
            <v>0</v>
          </cell>
          <cell r="M197" t="str">
            <v>Special Attention</v>
          </cell>
          <cell r="N197" t="str">
            <v xml:space="preserve"> </v>
          </cell>
          <cell r="O197" t="str">
            <v>белый</v>
          </cell>
          <cell r="P197" t="str">
            <v>зеленый</v>
          </cell>
          <cell r="Q197" t="str">
            <v>M</v>
          </cell>
          <cell r="T197" t="str">
            <v xml:space="preserve"> </v>
          </cell>
        </row>
        <row r="198">
          <cell r="A198" t="str">
            <v>87-77-0240</v>
          </cell>
          <cell r="B198" t="str">
            <v>фото</v>
          </cell>
          <cell r="C198" t="str">
            <v>Chain Lightning</v>
          </cell>
          <cell r="D198" t="str">
            <v>стандартный</v>
          </cell>
          <cell r="E198">
            <v>250</v>
          </cell>
          <cell r="F198">
            <v>1.41</v>
          </cell>
          <cell r="G198">
            <v>1.81</v>
          </cell>
          <cell r="I198">
            <v>0</v>
          </cell>
          <cell r="J198">
            <v>0</v>
          </cell>
          <cell r="K198" t="str">
            <v>-</v>
          </cell>
          <cell r="L198">
            <v>0</v>
          </cell>
          <cell r="M198" t="str">
            <v>Special Attention</v>
          </cell>
          <cell r="N198" t="str">
            <v xml:space="preserve"> </v>
          </cell>
          <cell r="O198" t="str">
            <v>белый</v>
          </cell>
          <cell r="P198" t="str">
            <v>зеленый</v>
          </cell>
          <cell r="Q198" t="str">
            <v>M</v>
          </cell>
          <cell r="T198" t="str">
            <v xml:space="preserve"> </v>
          </cell>
        </row>
        <row r="199">
          <cell r="A199" t="str">
            <v>87-77-0441</v>
          </cell>
          <cell r="B199" t="str">
            <v>фото</v>
          </cell>
          <cell r="C199" t="str">
            <v>Chain Lightning</v>
          </cell>
          <cell r="D199" t="str">
            <v>маленький</v>
          </cell>
          <cell r="E199">
            <v>500</v>
          </cell>
          <cell r="F199">
            <v>1.25</v>
          </cell>
          <cell r="G199">
            <v>1.65</v>
          </cell>
          <cell r="I199">
            <v>0</v>
          </cell>
          <cell r="J199">
            <v>0</v>
          </cell>
          <cell r="K199" t="str">
            <v>-</v>
          </cell>
          <cell r="L199">
            <v>0</v>
          </cell>
          <cell r="M199" t="str">
            <v>Special Attention</v>
          </cell>
          <cell r="N199" t="str">
            <v xml:space="preserve"> </v>
          </cell>
          <cell r="O199" t="str">
            <v>белый</v>
          </cell>
          <cell r="P199" t="str">
            <v>зеленый</v>
          </cell>
          <cell r="Q199" t="str">
            <v>M</v>
          </cell>
          <cell r="T199" t="str">
            <v xml:space="preserve"> </v>
          </cell>
        </row>
        <row r="200">
          <cell r="A200" t="str">
            <v>87-77-0162</v>
          </cell>
          <cell r="B200" t="str">
            <v>фото</v>
          </cell>
          <cell r="C200" t="str">
            <v>Christmas Candy</v>
          </cell>
          <cell r="D200" t="str">
            <v>большой</v>
          </cell>
          <cell r="E200">
            <v>150</v>
          </cell>
          <cell r="F200">
            <v>1.85</v>
          </cell>
          <cell r="G200">
            <v>2.2599999999999998</v>
          </cell>
          <cell r="I200">
            <v>0</v>
          </cell>
          <cell r="J200">
            <v>0</v>
          </cell>
          <cell r="K200" t="str">
            <v>-</v>
          </cell>
          <cell r="L200">
            <v>0</v>
          </cell>
          <cell r="N200" t="str">
            <v xml:space="preserve"> </v>
          </cell>
          <cell r="O200" t="str">
            <v>белый</v>
          </cell>
          <cell r="P200" t="str">
            <v>темно-зеленый</v>
          </cell>
          <cell r="Q200" t="str">
            <v>M</v>
          </cell>
          <cell r="T200" t="str">
            <v xml:space="preserve"> </v>
          </cell>
        </row>
        <row r="201">
          <cell r="A201" t="str">
            <v>87-77-0242</v>
          </cell>
          <cell r="B201" t="str">
            <v>фото</v>
          </cell>
          <cell r="C201" t="str">
            <v>Christmas Candy</v>
          </cell>
          <cell r="D201" t="str">
            <v>стандартный</v>
          </cell>
          <cell r="E201">
            <v>250</v>
          </cell>
          <cell r="F201">
            <v>1.61</v>
          </cell>
          <cell r="G201">
            <v>2.0199999999999996</v>
          </cell>
          <cell r="I201">
            <v>0</v>
          </cell>
          <cell r="J201">
            <v>0</v>
          </cell>
          <cell r="K201" t="str">
            <v>-</v>
          </cell>
          <cell r="L201">
            <v>0</v>
          </cell>
          <cell r="N201" t="str">
            <v xml:space="preserve"> </v>
          </cell>
          <cell r="O201" t="str">
            <v>белый</v>
          </cell>
          <cell r="P201" t="str">
            <v>темно-зеленый</v>
          </cell>
          <cell r="Q201" t="str">
            <v>M</v>
          </cell>
          <cell r="T201" t="str">
            <v xml:space="preserve"> </v>
          </cell>
        </row>
        <row r="202">
          <cell r="A202" t="str">
            <v>87-77-0442</v>
          </cell>
          <cell r="B202" t="str">
            <v>фото</v>
          </cell>
          <cell r="C202" t="str">
            <v>Christmas Candy</v>
          </cell>
          <cell r="D202" t="str">
            <v>маленький</v>
          </cell>
          <cell r="E202">
            <v>500</v>
          </cell>
          <cell r="F202">
            <v>1.37</v>
          </cell>
          <cell r="G202">
            <v>1.77</v>
          </cell>
          <cell r="I202">
            <v>0</v>
          </cell>
          <cell r="J202">
            <v>0</v>
          </cell>
          <cell r="K202" t="str">
            <v>-</v>
          </cell>
          <cell r="L202">
            <v>0</v>
          </cell>
          <cell r="N202" t="str">
            <v xml:space="preserve"> </v>
          </cell>
          <cell r="O202" t="str">
            <v>белый</v>
          </cell>
          <cell r="P202" t="str">
            <v>темно-зеленый</v>
          </cell>
          <cell r="Q202" t="str">
            <v>M</v>
          </cell>
          <cell r="T202" t="str">
            <v xml:space="preserve"> </v>
          </cell>
        </row>
        <row r="203">
          <cell r="A203" t="str">
            <v>87-77-0243</v>
          </cell>
          <cell r="B203" t="str">
            <v>фото</v>
          </cell>
          <cell r="C203" t="str">
            <v>Christmas Island</v>
          </cell>
          <cell r="D203" t="str">
            <v>стандартный</v>
          </cell>
          <cell r="E203">
            <v>250</v>
          </cell>
          <cell r="F203">
            <v>1.41</v>
          </cell>
          <cell r="G203">
            <v>1.81</v>
          </cell>
          <cell r="I203">
            <v>0</v>
          </cell>
          <cell r="J203">
            <v>0</v>
          </cell>
          <cell r="K203" t="str">
            <v>-</v>
          </cell>
          <cell r="L203">
            <v>0</v>
          </cell>
          <cell r="N203" t="str">
            <v xml:space="preserve"> </v>
          </cell>
          <cell r="O203" t="str">
            <v>белый</v>
          </cell>
          <cell r="P203" t="str">
            <v>темно-зеленый</v>
          </cell>
          <cell r="Q203" t="str">
            <v>M</v>
          </cell>
          <cell r="S203" t="str">
            <v>з-х цветная</v>
          </cell>
          <cell r="T203" t="str">
            <v xml:space="preserve"> </v>
          </cell>
        </row>
        <row r="204">
          <cell r="A204" t="str">
            <v>87-77-0068</v>
          </cell>
          <cell r="B204" t="str">
            <v>фото</v>
          </cell>
          <cell r="C204" t="str">
            <v>Christmas Tree</v>
          </cell>
          <cell r="D204" t="str">
            <v>большой</v>
          </cell>
          <cell r="E204">
            <v>150</v>
          </cell>
          <cell r="F204">
            <v>0.57000000000000006</v>
          </cell>
          <cell r="G204">
            <v>0.98</v>
          </cell>
          <cell r="I204">
            <v>0</v>
          </cell>
          <cell r="J204">
            <v>0</v>
          </cell>
          <cell r="K204" t="str">
            <v>-</v>
          </cell>
          <cell r="L204">
            <v>0</v>
          </cell>
          <cell r="N204" t="str">
            <v xml:space="preserve"> </v>
          </cell>
          <cell r="O204" t="str">
            <v>темно-зеленый</v>
          </cell>
          <cell r="P204" t="str">
            <v>желтый</v>
          </cell>
          <cell r="Q204" t="str">
            <v>ML</v>
          </cell>
          <cell r="S204" t="str">
            <v>морщинистая</v>
          </cell>
          <cell r="T204" t="str">
            <v xml:space="preserve"> </v>
          </cell>
        </row>
        <row r="205">
          <cell r="A205" t="str">
            <v>87-77-0244</v>
          </cell>
          <cell r="B205" t="str">
            <v>фото</v>
          </cell>
          <cell r="C205" t="str">
            <v>Christmas Tree</v>
          </cell>
          <cell r="D205" t="str">
            <v>стандартный</v>
          </cell>
          <cell r="E205">
            <v>250</v>
          </cell>
          <cell r="F205">
            <v>0.49</v>
          </cell>
          <cell r="G205">
            <v>0.9</v>
          </cell>
          <cell r="I205">
            <v>0</v>
          </cell>
          <cell r="J205">
            <v>0</v>
          </cell>
          <cell r="K205" t="str">
            <v>-</v>
          </cell>
          <cell r="L205">
            <v>0</v>
          </cell>
          <cell r="N205" t="str">
            <v xml:space="preserve"> </v>
          </cell>
          <cell r="O205" t="str">
            <v>темно-зеленый</v>
          </cell>
          <cell r="P205" t="str">
            <v>желтый</v>
          </cell>
          <cell r="Q205" t="str">
            <v>ML</v>
          </cell>
          <cell r="S205" t="str">
            <v>морщинистая</v>
          </cell>
          <cell r="T205" t="str">
            <v xml:space="preserve"> </v>
          </cell>
        </row>
        <row r="206">
          <cell r="A206" t="str">
            <v>87-77-0443</v>
          </cell>
          <cell r="B206" t="str">
            <v>фото</v>
          </cell>
          <cell r="C206" t="str">
            <v>Christmas Tree</v>
          </cell>
          <cell r="D206" t="str">
            <v>маленький</v>
          </cell>
          <cell r="E206">
            <v>500</v>
          </cell>
          <cell r="F206">
            <v>0.42</v>
          </cell>
          <cell r="G206">
            <v>0.83</v>
          </cell>
          <cell r="I206">
            <v>0</v>
          </cell>
          <cell r="J206">
            <v>0</v>
          </cell>
          <cell r="K206" t="str">
            <v>-</v>
          </cell>
          <cell r="L206">
            <v>0</v>
          </cell>
          <cell r="N206" t="str">
            <v xml:space="preserve"> </v>
          </cell>
          <cell r="O206" t="str">
            <v>темно-зеленый</v>
          </cell>
          <cell r="P206" t="str">
            <v>желтый</v>
          </cell>
          <cell r="Q206" t="str">
            <v>ML</v>
          </cell>
          <cell r="S206" t="str">
            <v>морщинистая</v>
          </cell>
          <cell r="T206" t="str">
            <v xml:space="preserve"> </v>
          </cell>
        </row>
        <row r="207">
          <cell r="A207" t="str">
            <v>87-77-0184</v>
          </cell>
          <cell r="B207" t="str">
            <v>фото</v>
          </cell>
          <cell r="C207" t="str">
            <v>Color Festival ®</v>
          </cell>
          <cell r="D207" t="str">
            <v>большой</v>
          </cell>
          <cell r="E207">
            <v>150</v>
          </cell>
          <cell r="F207">
            <v>2.0599999999999996</v>
          </cell>
          <cell r="G207">
            <v>2.46</v>
          </cell>
          <cell r="I207">
            <v>0</v>
          </cell>
          <cell r="J207">
            <v>0</v>
          </cell>
          <cell r="K207" t="str">
            <v>-</v>
          </cell>
          <cell r="L207">
            <v>0</v>
          </cell>
          <cell r="M207" t="str">
            <v>Special Attention</v>
          </cell>
          <cell r="N207" t="str">
            <v>белый</v>
          </cell>
          <cell r="O207" t="str">
            <v>желтый</v>
          </cell>
          <cell r="P207" t="str">
            <v>зеленый</v>
          </cell>
          <cell r="Q207" t="str">
            <v>SM</v>
          </cell>
          <cell r="S207" t="str">
            <v>з-х цветная</v>
          </cell>
          <cell r="T207" t="str">
            <v xml:space="preserve"> </v>
          </cell>
        </row>
        <row r="208">
          <cell r="A208" t="str">
            <v>87-77-0246</v>
          </cell>
          <cell r="B208" t="str">
            <v>фото</v>
          </cell>
          <cell r="C208" t="str">
            <v>Color Festival ®</v>
          </cell>
          <cell r="D208" t="str">
            <v>стандартный</v>
          </cell>
          <cell r="E208">
            <v>250</v>
          </cell>
          <cell r="F208">
            <v>1.65</v>
          </cell>
          <cell r="G208">
            <v>2.0599999999999996</v>
          </cell>
          <cell r="I208">
            <v>0</v>
          </cell>
          <cell r="J208">
            <v>0</v>
          </cell>
          <cell r="K208" t="str">
            <v>-</v>
          </cell>
          <cell r="L208">
            <v>0</v>
          </cell>
          <cell r="M208" t="str">
            <v>Special Attention</v>
          </cell>
          <cell r="N208" t="str">
            <v>белый</v>
          </cell>
          <cell r="O208" t="str">
            <v>желтый</v>
          </cell>
          <cell r="P208" t="str">
            <v>зеленый</v>
          </cell>
          <cell r="Q208" t="str">
            <v>SM</v>
          </cell>
          <cell r="S208" t="str">
            <v>з-х цветная</v>
          </cell>
          <cell r="T208" t="str">
            <v xml:space="preserve"> </v>
          </cell>
        </row>
        <row r="209">
          <cell r="A209" t="str">
            <v>87-77-0445</v>
          </cell>
          <cell r="B209" t="str">
            <v>фото</v>
          </cell>
          <cell r="C209" t="str">
            <v>Color Festival ®</v>
          </cell>
          <cell r="D209" t="str">
            <v>маленький</v>
          </cell>
          <cell r="E209">
            <v>500</v>
          </cell>
          <cell r="F209">
            <v>1.41</v>
          </cell>
          <cell r="G209">
            <v>1.81</v>
          </cell>
          <cell r="I209">
            <v>0</v>
          </cell>
          <cell r="J209">
            <v>0</v>
          </cell>
          <cell r="K209" t="str">
            <v>-</v>
          </cell>
          <cell r="L209">
            <v>0</v>
          </cell>
          <cell r="M209" t="str">
            <v>Special Attention</v>
          </cell>
          <cell r="N209" t="str">
            <v>белый</v>
          </cell>
          <cell r="O209" t="str">
            <v>желтый</v>
          </cell>
          <cell r="P209" t="str">
            <v>зеленый</v>
          </cell>
          <cell r="Q209" t="str">
            <v>SM</v>
          </cell>
          <cell r="S209" t="str">
            <v>з-х цветная</v>
          </cell>
          <cell r="T209" t="str">
            <v xml:space="preserve"> </v>
          </cell>
        </row>
        <row r="210">
          <cell r="A210" t="str">
            <v>87-77-0142</v>
          </cell>
          <cell r="B210" t="str">
            <v>фото</v>
          </cell>
          <cell r="C210" t="str">
            <v>Color Glory</v>
          </cell>
          <cell r="D210" t="str">
            <v>большой</v>
          </cell>
          <cell r="E210">
            <v>150</v>
          </cell>
          <cell r="F210">
            <v>1.25</v>
          </cell>
          <cell r="G210">
            <v>1.65</v>
          </cell>
          <cell r="I210">
            <v>0</v>
          </cell>
          <cell r="J210">
            <v>0</v>
          </cell>
          <cell r="K210" t="str">
            <v>-</v>
          </cell>
          <cell r="L210">
            <v>0</v>
          </cell>
          <cell r="N210" t="str">
            <v xml:space="preserve"> </v>
          </cell>
          <cell r="O210" t="str">
            <v>кремовый</v>
          </cell>
          <cell r="P210" t="str">
            <v>голубой</v>
          </cell>
          <cell r="Q210" t="str">
            <v>ML</v>
          </cell>
          <cell r="T210" t="str">
            <v xml:space="preserve"> </v>
          </cell>
        </row>
        <row r="211">
          <cell r="A211" t="str">
            <v>87-77-0247</v>
          </cell>
          <cell r="B211" t="str">
            <v>фото</v>
          </cell>
          <cell r="C211" t="str">
            <v>Color Glory</v>
          </cell>
          <cell r="D211" t="str">
            <v>стандартный</v>
          </cell>
          <cell r="E211">
            <v>250</v>
          </cell>
          <cell r="F211">
            <v>1.08</v>
          </cell>
          <cell r="G211">
            <v>1.49</v>
          </cell>
          <cell r="I211">
            <v>0</v>
          </cell>
          <cell r="J211">
            <v>0</v>
          </cell>
          <cell r="K211" t="str">
            <v>-</v>
          </cell>
          <cell r="L211">
            <v>0</v>
          </cell>
          <cell r="N211" t="str">
            <v xml:space="preserve"> </v>
          </cell>
          <cell r="O211" t="str">
            <v>кремовый</v>
          </cell>
          <cell r="P211" t="str">
            <v>голубой</v>
          </cell>
          <cell r="Q211" t="str">
            <v>ML</v>
          </cell>
          <cell r="T211" t="str">
            <v xml:space="preserve"> </v>
          </cell>
        </row>
        <row r="212">
          <cell r="A212" t="str">
            <v>87-77-0446</v>
          </cell>
          <cell r="B212" t="str">
            <v>фото</v>
          </cell>
          <cell r="C212" t="str">
            <v>Color Glory</v>
          </cell>
          <cell r="D212" t="str">
            <v>маленький</v>
          </cell>
          <cell r="E212">
            <v>500</v>
          </cell>
          <cell r="F212">
            <v>0.92</v>
          </cell>
          <cell r="G212">
            <v>1.33</v>
          </cell>
          <cell r="I212">
            <v>0</v>
          </cell>
          <cell r="J212">
            <v>0</v>
          </cell>
          <cell r="K212" t="str">
            <v>-</v>
          </cell>
          <cell r="L212">
            <v>0</v>
          </cell>
          <cell r="N212" t="str">
            <v xml:space="preserve"> </v>
          </cell>
          <cell r="O212" t="str">
            <v>кремовый</v>
          </cell>
          <cell r="P212" t="str">
            <v>голубой</v>
          </cell>
          <cell r="Q212" t="str">
            <v>ML</v>
          </cell>
          <cell r="T212" t="str">
            <v xml:space="preserve"> </v>
          </cell>
        </row>
        <row r="213">
          <cell r="A213" t="str">
            <v>87-77-0076</v>
          </cell>
          <cell r="B213" t="str">
            <v>фото</v>
          </cell>
          <cell r="C213" t="str">
            <v>Colored Hulk</v>
          </cell>
          <cell r="D213" t="str">
            <v>большой</v>
          </cell>
          <cell r="E213">
            <v>150</v>
          </cell>
          <cell r="F213">
            <v>0.57000000000000006</v>
          </cell>
          <cell r="G213">
            <v>0.98</v>
          </cell>
          <cell r="I213">
            <v>0</v>
          </cell>
          <cell r="J213">
            <v>0</v>
          </cell>
          <cell r="K213" t="str">
            <v>-</v>
          </cell>
          <cell r="L213">
            <v>0</v>
          </cell>
          <cell r="N213" t="str">
            <v xml:space="preserve"> </v>
          </cell>
          <cell r="O213" t="str">
            <v>белый</v>
          </cell>
          <cell r="P213" t="str">
            <v>зеленый</v>
          </cell>
          <cell r="Q213" t="str">
            <v>M</v>
          </cell>
          <cell r="S213" t="str">
            <v>меняет цвет</v>
          </cell>
          <cell r="T213" t="str">
            <v>ДА</v>
          </cell>
        </row>
        <row r="214">
          <cell r="A214" t="str">
            <v>87-77-0248</v>
          </cell>
          <cell r="B214" t="str">
            <v>фото</v>
          </cell>
          <cell r="C214" t="str">
            <v>Colored Hulk</v>
          </cell>
          <cell r="D214" t="str">
            <v>стандартный</v>
          </cell>
          <cell r="E214">
            <v>250</v>
          </cell>
          <cell r="F214">
            <v>0.49</v>
          </cell>
          <cell r="G214">
            <v>0.9</v>
          </cell>
          <cell r="I214">
            <v>0</v>
          </cell>
          <cell r="J214">
            <v>0</v>
          </cell>
          <cell r="K214" t="str">
            <v>-</v>
          </cell>
          <cell r="L214">
            <v>0</v>
          </cell>
          <cell r="N214" t="str">
            <v xml:space="preserve"> </v>
          </cell>
          <cell r="O214" t="str">
            <v>белый</v>
          </cell>
          <cell r="P214" t="str">
            <v>зеленый</v>
          </cell>
          <cell r="Q214" t="str">
            <v>M</v>
          </cell>
          <cell r="S214" t="str">
            <v>меняет цвет</v>
          </cell>
          <cell r="T214" t="str">
            <v>ДА</v>
          </cell>
        </row>
        <row r="215">
          <cell r="A215" t="str">
            <v>87-77-0447</v>
          </cell>
          <cell r="B215" t="str">
            <v>фото</v>
          </cell>
          <cell r="C215" t="str">
            <v>Colored Hulk</v>
          </cell>
          <cell r="D215" t="str">
            <v>маленький</v>
          </cell>
          <cell r="E215">
            <v>500</v>
          </cell>
          <cell r="F215">
            <v>0.42</v>
          </cell>
          <cell r="G215">
            <v>0.83</v>
          </cell>
          <cell r="I215">
            <v>0</v>
          </cell>
          <cell r="J215">
            <v>0</v>
          </cell>
          <cell r="K215" t="str">
            <v>-</v>
          </cell>
          <cell r="L215">
            <v>0</v>
          </cell>
          <cell r="N215" t="str">
            <v xml:space="preserve"> </v>
          </cell>
          <cell r="O215" t="str">
            <v>белый</v>
          </cell>
          <cell r="P215" t="str">
            <v>зеленый</v>
          </cell>
          <cell r="Q215" t="str">
            <v>M</v>
          </cell>
          <cell r="S215" t="str">
            <v>меняет цвет</v>
          </cell>
          <cell r="T215" t="str">
            <v>ДА</v>
          </cell>
        </row>
        <row r="216">
          <cell r="A216" t="str">
            <v>87-77-0103</v>
          </cell>
          <cell r="B216" t="str">
            <v>фото</v>
          </cell>
          <cell r="C216" t="str">
            <v>Delta Dawn</v>
          </cell>
          <cell r="D216" t="str">
            <v>большой</v>
          </cell>
          <cell r="E216">
            <v>150</v>
          </cell>
          <cell r="F216">
            <v>0.92</v>
          </cell>
          <cell r="G216">
            <v>1.33</v>
          </cell>
          <cell r="I216">
            <v>0</v>
          </cell>
          <cell r="J216">
            <v>0</v>
          </cell>
          <cell r="K216" t="str">
            <v>-</v>
          </cell>
          <cell r="L216">
            <v>0</v>
          </cell>
          <cell r="N216" t="str">
            <v xml:space="preserve"> </v>
          </cell>
          <cell r="O216" t="str">
            <v>светло-зеленый</v>
          </cell>
          <cell r="P216" t="str">
            <v>белый</v>
          </cell>
          <cell r="Q216" t="str">
            <v>L</v>
          </cell>
          <cell r="T216" t="str">
            <v xml:space="preserve"> </v>
          </cell>
        </row>
        <row r="217">
          <cell r="A217" t="str">
            <v>87-77-0249</v>
          </cell>
          <cell r="B217" t="str">
            <v>фото</v>
          </cell>
          <cell r="C217" t="str">
            <v>Delta Dawn</v>
          </cell>
          <cell r="D217" t="str">
            <v>стандартный</v>
          </cell>
          <cell r="E217">
            <v>250</v>
          </cell>
          <cell r="F217">
            <v>0.76</v>
          </cell>
          <cell r="G217">
            <v>1.17</v>
          </cell>
          <cell r="I217">
            <v>0</v>
          </cell>
          <cell r="J217">
            <v>0</v>
          </cell>
          <cell r="K217" t="str">
            <v>-</v>
          </cell>
          <cell r="L217">
            <v>0</v>
          </cell>
          <cell r="N217" t="str">
            <v xml:space="preserve"> </v>
          </cell>
          <cell r="O217" t="str">
            <v>светло-зеленый</v>
          </cell>
          <cell r="P217" t="str">
            <v>белый</v>
          </cell>
          <cell r="Q217" t="str">
            <v>L</v>
          </cell>
          <cell r="T217" t="str">
            <v xml:space="preserve"> </v>
          </cell>
        </row>
        <row r="218">
          <cell r="A218" t="str">
            <v>87-77-0448</v>
          </cell>
          <cell r="B218" t="str">
            <v>фото</v>
          </cell>
          <cell r="C218" t="str">
            <v>Delta Dawn</v>
          </cell>
          <cell r="D218" t="str">
            <v>маленький</v>
          </cell>
          <cell r="E218">
            <v>500</v>
          </cell>
          <cell r="F218">
            <v>0.6</v>
          </cell>
          <cell r="G218">
            <v>1</v>
          </cell>
          <cell r="I218">
            <v>0</v>
          </cell>
          <cell r="J218">
            <v>0</v>
          </cell>
          <cell r="K218" t="str">
            <v>-</v>
          </cell>
          <cell r="L218">
            <v>0</v>
          </cell>
          <cell r="N218" t="str">
            <v xml:space="preserve"> </v>
          </cell>
          <cell r="O218" t="str">
            <v>светло-зеленый</v>
          </cell>
          <cell r="P218" t="str">
            <v>белый</v>
          </cell>
          <cell r="Q218" t="str">
            <v>L</v>
          </cell>
          <cell r="T218" t="str">
            <v xml:space="preserve"> </v>
          </cell>
        </row>
        <row r="219">
          <cell r="A219" t="str">
            <v>87-77-0250</v>
          </cell>
          <cell r="B219" t="str">
            <v>фото</v>
          </cell>
          <cell r="C219" t="str">
            <v>Devon Green</v>
          </cell>
          <cell r="D219" t="str">
            <v>стандартный</v>
          </cell>
          <cell r="E219">
            <v>250</v>
          </cell>
          <cell r="F219">
            <v>0.84</v>
          </cell>
          <cell r="G219">
            <v>1.25</v>
          </cell>
          <cell r="I219">
            <v>0</v>
          </cell>
          <cell r="J219">
            <v>0</v>
          </cell>
          <cell r="K219" t="str">
            <v>-</v>
          </cell>
          <cell r="L219">
            <v>0</v>
          </cell>
          <cell r="N219" t="str">
            <v>темно- зеленый</v>
          </cell>
          <cell r="O219" t="str">
            <v xml:space="preserve"> </v>
          </cell>
          <cell r="P219" t="str">
            <v xml:space="preserve"> </v>
          </cell>
          <cell r="Q219" t="str">
            <v>M</v>
          </cell>
          <cell r="S219" t="str">
            <v>глянцевые листья</v>
          </cell>
          <cell r="T219" t="str">
            <v xml:space="preserve"> </v>
          </cell>
          <cell r="U219" t="str">
            <v>ДА</v>
          </cell>
        </row>
        <row r="220">
          <cell r="A220" t="str">
            <v>87-77-0251</v>
          </cell>
          <cell r="B220" t="str">
            <v>фото</v>
          </cell>
          <cell r="C220" t="str">
            <v>Diamond Tiara</v>
          </cell>
          <cell r="D220" t="str">
            <v>стандартный</v>
          </cell>
          <cell r="E220">
            <v>250</v>
          </cell>
          <cell r="F220">
            <v>1.65</v>
          </cell>
          <cell r="G220">
            <v>2.0599999999999996</v>
          </cell>
          <cell r="I220">
            <v>0</v>
          </cell>
          <cell r="J220">
            <v>0</v>
          </cell>
          <cell r="K220" t="str">
            <v>-</v>
          </cell>
          <cell r="L220">
            <v>0</v>
          </cell>
          <cell r="N220" t="str">
            <v>зеленый</v>
          </cell>
          <cell r="O220" t="str">
            <v xml:space="preserve"> </v>
          </cell>
          <cell r="P220" t="str">
            <v>белый</v>
          </cell>
          <cell r="Q220" t="str">
            <v>SM</v>
          </cell>
          <cell r="T220" t="str">
            <v xml:space="preserve"> </v>
          </cell>
        </row>
        <row r="221">
          <cell r="A221" t="str">
            <v>87-77-0104</v>
          </cell>
          <cell r="B221" t="str">
            <v>фото</v>
          </cell>
          <cell r="C221" t="str">
            <v>Diana Remembered</v>
          </cell>
          <cell r="D221" t="str">
            <v>большой</v>
          </cell>
          <cell r="E221">
            <v>150</v>
          </cell>
          <cell r="F221">
            <v>0.92</v>
          </cell>
          <cell r="G221">
            <v>1.33</v>
          </cell>
          <cell r="I221">
            <v>0</v>
          </cell>
          <cell r="J221">
            <v>0</v>
          </cell>
          <cell r="K221" t="str">
            <v>-</v>
          </cell>
          <cell r="L221">
            <v>0</v>
          </cell>
          <cell r="N221" t="str">
            <v xml:space="preserve"> </v>
          </cell>
          <cell r="O221" t="str">
            <v>зеленый</v>
          </cell>
          <cell r="P221" t="str">
            <v>кремовый</v>
          </cell>
          <cell r="Q221" t="str">
            <v>M</v>
          </cell>
          <cell r="R221" t="str">
            <v>да</v>
          </cell>
          <cell r="T221" t="str">
            <v xml:space="preserve"> </v>
          </cell>
        </row>
        <row r="222">
          <cell r="A222" t="str">
            <v>87-77-0252</v>
          </cell>
          <cell r="B222" t="str">
            <v>фото</v>
          </cell>
          <cell r="C222" t="str">
            <v>Diana Remembered</v>
          </cell>
          <cell r="D222" t="str">
            <v>стандартный</v>
          </cell>
          <cell r="E222">
            <v>250</v>
          </cell>
          <cell r="F222">
            <v>0.76</v>
          </cell>
          <cell r="G222">
            <v>1.17</v>
          </cell>
          <cell r="I222">
            <v>0</v>
          </cell>
          <cell r="J222">
            <v>0</v>
          </cell>
          <cell r="K222" t="str">
            <v>-</v>
          </cell>
          <cell r="L222">
            <v>0</v>
          </cell>
          <cell r="N222" t="str">
            <v xml:space="preserve"> </v>
          </cell>
          <cell r="O222" t="str">
            <v>зеленый</v>
          </cell>
          <cell r="P222" t="str">
            <v>кремовый</v>
          </cell>
          <cell r="Q222" t="str">
            <v>M</v>
          </cell>
          <cell r="R222" t="str">
            <v>да</v>
          </cell>
          <cell r="T222" t="str">
            <v xml:space="preserve"> </v>
          </cell>
        </row>
        <row r="223">
          <cell r="A223" t="str">
            <v>87-77-0449</v>
          </cell>
          <cell r="B223" t="str">
            <v>фото</v>
          </cell>
          <cell r="C223" t="str">
            <v>Diana Remembered</v>
          </cell>
          <cell r="D223" t="str">
            <v>маленький</v>
          </cell>
          <cell r="E223">
            <v>500</v>
          </cell>
          <cell r="F223">
            <v>0.6</v>
          </cell>
          <cell r="G223">
            <v>1</v>
          </cell>
          <cell r="I223">
            <v>0</v>
          </cell>
          <cell r="J223">
            <v>0</v>
          </cell>
          <cell r="K223" t="str">
            <v>-</v>
          </cell>
          <cell r="L223">
            <v>0</v>
          </cell>
          <cell r="N223" t="str">
            <v xml:space="preserve"> </v>
          </cell>
          <cell r="O223" t="str">
            <v>зеленый</v>
          </cell>
          <cell r="P223" t="str">
            <v>кремовый</v>
          </cell>
          <cell r="Q223" t="str">
            <v>M</v>
          </cell>
          <cell r="R223" t="str">
            <v>да</v>
          </cell>
          <cell r="T223" t="str">
            <v xml:space="preserve"> </v>
          </cell>
        </row>
        <row r="224">
          <cell r="A224" t="str">
            <v>87-77-0077</v>
          </cell>
          <cell r="B224" t="str">
            <v>фото</v>
          </cell>
          <cell r="C224" t="str">
            <v>Don Stevens</v>
          </cell>
          <cell r="D224" t="str">
            <v>большой</v>
          </cell>
          <cell r="E224">
            <v>150</v>
          </cell>
          <cell r="F224">
            <v>0.57000000000000006</v>
          </cell>
          <cell r="G224">
            <v>0.98</v>
          </cell>
          <cell r="I224">
            <v>0</v>
          </cell>
          <cell r="J224">
            <v>0</v>
          </cell>
          <cell r="K224" t="str">
            <v>-</v>
          </cell>
          <cell r="L224">
            <v>0</v>
          </cell>
          <cell r="N224" t="str">
            <v xml:space="preserve"> </v>
          </cell>
          <cell r="O224" t="str">
            <v>зеленый</v>
          </cell>
          <cell r="P224" t="str">
            <v>желтый</v>
          </cell>
          <cell r="Q224" t="str">
            <v>M</v>
          </cell>
          <cell r="S224" t="str">
            <v>блестящая с красными стеблями</v>
          </cell>
          <cell r="T224" t="str">
            <v xml:space="preserve"> </v>
          </cell>
        </row>
        <row r="225">
          <cell r="A225" t="str">
            <v>87-77-0253</v>
          </cell>
          <cell r="B225" t="str">
            <v>фото</v>
          </cell>
          <cell r="C225" t="str">
            <v>Don Stevens</v>
          </cell>
          <cell r="D225" t="str">
            <v>стандартный</v>
          </cell>
          <cell r="E225">
            <v>250</v>
          </cell>
          <cell r="F225">
            <v>0.49</v>
          </cell>
          <cell r="G225">
            <v>0.9</v>
          </cell>
          <cell r="I225">
            <v>0</v>
          </cell>
          <cell r="J225">
            <v>0</v>
          </cell>
          <cell r="K225" t="str">
            <v>-</v>
          </cell>
          <cell r="L225">
            <v>0</v>
          </cell>
          <cell r="N225" t="str">
            <v xml:space="preserve"> </v>
          </cell>
          <cell r="O225" t="str">
            <v>зеленый</v>
          </cell>
          <cell r="P225" t="str">
            <v>желтый</v>
          </cell>
          <cell r="Q225" t="str">
            <v>M</v>
          </cell>
          <cell r="S225" t="str">
            <v>блестящая с красными стеблями</v>
          </cell>
          <cell r="T225" t="str">
            <v xml:space="preserve"> </v>
          </cell>
        </row>
        <row r="226">
          <cell r="A226" t="str">
            <v>87-77-0450</v>
          </cell>
          <cell r="B226" t="str">
            <v>фото</v>
          </cell>
          <cell r="C226" t="str">
            <v>Don Stevens</v>
          </cell>
          <cell r="D226" t="str">
            <v>маленький</v>
          </cell>
          <cell r="E226">
            <v>500</v>
          </cell>
          <cell r="F226">
            <v>0.42</v>
          </cell>
          <cell r="G226">
            <v>0.83</v>
          </cell>
          <cell r="I226">
            <v>0</v>
          </cell>
          <cell r="J226">
            <v>0</v>
          </cell>
          <cell r="K226" t="str">
            <v>-</v>
          </cell>
          <cell r="L226">
            <v>0</v>
          </cell>
          <cell r="N226" t="str">
            <v xml:space="preserve"> </v>
          </cell>
          <cell r="O226" t="str">
            <v>зеленый</v>
          </cell>
          <cell r="P226" t="str">
            <v>желтый</v>
          </cell>
          <cell r="Q226" t="str">
            <v>M</v>
          </cell>
          <cell r="S226" t="str">
            <v>блестящая с красными стеблями</v>
          </cell>
          <cell r="T226" t="str">
            <v xml:space="preserve"> </v>
          </cell>
        </row>
        <row r="227">
          <cell r="A227" t="str">
            <v>87-77-0165</v>
          </cell>
          <cell r="B227" t="str">
            <v>фото</v>
          </cell>
          <cell r="C227" t="str">
            <v>Dream Weaver</v>
          </cell>
          <cell r="D227" t="str">
            <v>большой</v>
          </cell>
          <cell r="E227">
            <v>150</v>
          </cell>
          <cell r="F227">
            <v>1.65</v>
          </cell>
          <cell r="G227">
            <v>2.0599999999999996</v>
          </cell>
          <cell r="I227">
            <v>0</v>
          </cell>
          <cell r="J227">
            <v>0</v>
          </cell>
          <cell r="K227" t="str">
            <v>-</v>
          </cell>
          <cell r="L227">
            <v>0</v>
          </cell>
          <cell r="N227" t="str">
            <v xml:space="preserve"> </v>
          </cell>
          <cell r="O227" t="str">
            <v>кремовый</v>
          </cell>
          <cell r="P227" t="str">
            <v>голубой</v>
          </cell>
          <cell r="Q227" t="str">
            <v>ML</v>
          </cell>
          <cell r="T227" t="str">
            <v xml:space="preserve"> </v>
          </cell>
        </row>
        <row r="228">
          <cell r="A228" t="str">
            <v>87-77-0255</v>
          </cell>
          <cell r="B228" t="str">
            <v>фото</v>
          </cell>
          <cell r="C228" t="str">
            <v>Dream Weaver</v>
          </cell>
          <cell r="D228" t="str">
            <v>стандартный</v>
          </cell>
          <cell r="E228">
            <v>250</v>
          </cell>
          <cell r="F228">
            <v>1.41</v>
          </cell>
          <cell r="G228">
            <v>1.81</v>
          </cell>
          <cell r="I228">
            <v>0</v>
          </cell>
          <cell r="J228">
            <v>0</v>
          </cell>
          <cell r="K228" t="str">
            <v>-</v>
          </cell>
          <cell r="L228">
            <v>0</v>
          </cell>
          <cell r="N228" t="str">
            <v xml:space="preserve"> </v>
          </cell>
          <cell r="O228" t="str">
            <v>кремовый</v>
          </cell>
          <cell r="P228" t="str">
            <v>голубой</v>
          </cell>
          <cell r="Q228" t="str">
            <v>ML</v>
          </cell>
          <cell r="T228" t="str">
            <v xml:space="preserve"> </v>
          </cell>
        </row>
        <row r="229">
          <cell r="A229" t="str">
            <v>87-77-0452</v>
          </cell>
          <cell r="B229" t="str">
            <v>фото</v>
          </cell>
          <cell r="C229" t="str">
            <v>Dream Weaver</v>
          </cell>
          <cell r="D229" t="str">
            <v>маленький</v>
          </cell>
          <cell r="E229">
            <v>500</v>
          </cell>
          <cell r="F229">
            <v>1.17</v>
          </cell>
          <cell r="G229">
            <v>1.57</v>
          </cell>
          <cell r="I229">
            <v>0</v>
          </cell>
          <cell r="J229">
            <v>0</v>
          </cell>
          <cell r="K229" t="str">
            <v>-</v>
          </cell>
          <cell r="L229">
            <v>0</v>
          </cell>
          <cell r="N229" t="str">
            <v xml:space="preserve"> </v>
          </cell>
          <cell r="O229" t="str">
            <v>кремовый</v>
          </cell>
          <cell r="P229" t="str">
            <v>голубой</v>
          </cell>
          <cell r="Q229" t="str">
            <v>ML</v>
          </cell>
          <cell r="T229" t="str">
            <v xml:space="preserve"> </v>
          </cell>
        </row>
        <row r="230">
          <cell r="A230" t="str">
            <v>87-77-0105</v>
          </cell>
          <cell r="B230" t="str">
            <v>фото</v>
          </cell>
          <cell r="C230" t="str">
            <v>Elisabeth</v>
          </cell>
          <cell r="D230" t="str">
            <v>большой</v>
          </cell>
          <cell r="E230">
            <v>150</v>
          </cell>
          <cell r="F230">
            <v>0.92</v>
          </cell>
          <cell r="G230">
            <v>1.33</v>
          </cell>
          <cell r="I230">
            <v>0</v>
          </cell>
          <cell r="J230">
            <v>0</v>
          </cell>
          <cell r="K230" t="str">
            <v>-</v>
          </cell>
          <cell r="L230">
            <v>0</v>
          </cell>
          <cell r="N230" t="str">
            <v>зеленый</v>
          </cell>
          <cell r="O230" t="str">
            <v xml:space="preserve"> </v>
          </cell>
          <cell r="P230" t="str">
            <v xml:space="preserve"> </v>
          </cell>
          <cell r="Q230" t="str">
            <v>M</v>
          </cell>
          <cell r="S230" t="str">
            <v>много цветов</v>
          </cell>
          <cell r="T230" t="str">
            <v xml:space="preserve"> </v>
          </cell>
        </row>
        <row r="231">
          <cell r="A231" t="str">
            <v>87-77-0259</v>
          </cell>
          <cell r="B231" t="str">
            <v>фото</v>
          </cell>
          <cell r="C231" t="str">
            <v>Elisabeth</v>
          </cell>
          <cell r="D231" t="str">
            <v>стандартный</v>
          </cell>
          <cell r="E231">
            <v>250</v>
          </cell>
          <cell r="F231">
            <v>0.76</v>
          </cell>
          <cell r="G231">
            <v>1.17</v>
          </cell>
          <cell r="I231">
            <v>0</v>
          </cell>
          <cell r="J231">
            <v>0</v>
          </cell>
          <cell r="K231" t="str">
            <v>-</v>
          </cell>
          <cell r="L231">
            <v>0</v>
          </cell>
          <cell r="N231" t="str">
            <v>зеленый</v>
          </cell>
          <cell r="O231" t="str">
            <v xml:space="preserve"> </v>
          </cell>
          <cell r="P231" t="str">
            <v xml:space="preserve"> </v>
          </cell>
          <cell r="Q231" t="str">
            <v>M</v>
          </cell>
          <cell r="S231" t="str">
            <v>много цветов</v>
          </cell>
          <cell r="T231" t="str">
            <v xml:space="preserve"> </v>
          </cell>
        </row>
        <row r="232">
          <cell r="A232" t="str">
            <v>87-77-0456</v>
          </cell>
          <cell r="B232" t="str">
            <v>фото</v>
          </cell>
          <cell r="C232" t="str">
            <v>Elisabeth</v>
          </cell>
          <cell r="D232" t="str">
            <v>маленький</v>
          </cell>
          <cell r="E232">
            <v>500</v>
          </cell>
          <cell r="F232">
            <v>0.6</v>
          </cell>
          <cell r="G232">
            <v>1</v>
          </cell>
          <cell r="I232">
            <v>0</v>
          </cell>
          <cell r="J232">
            <v>0</v>
          </cell>
          <cell r="K232" t="str">
            <v>-</v>
          </cell>
          <cell r="L232">
            <v>0</v>
          </cell>
          <cell r="N232" t="str">
            <v>зеленый</v>
          </cell>
          <cell r="O232" t="str">
            <v xml:space="preserve"> </v>
          </cell>
          <cell r="P232" t="str">
            <v xml:space="preserve"> </v>
          </cell>
          <cell r="Q232" t="str">
            <v>M</v>
          </cell>
          <cell r="S232" t="str">
            <v>много цветов</v>
          </cell>
          <cell r="T232" t="str">
            <v xml:space="preserve"> </v>
          </cell>
        </row>
        <row r="233">
          <cell r="A233" t="str">
            <v>87-77-0260</v>
          </cell>
          <cell r="B233" t="str">
            <v>фото</v>
          </cell>
          <cell r="C233" t="str">
            <v>Emerald Charger</v>
          </cell>
          <cell r="D233" t="str">
            <v>стандартный</v>
          </cell>
          <cell r="E233">
            <v>250</v>
          </cell>
          <cell r="F233">
            <v>1.65</v>
          </cell>
          <cell r="G233">
            <v>2.0599999999999996</v>
          </cell>
          <cell r="I233">
            <v>0</v>
          </cell>
          <cell r="J233">
            <v>0</v>
          </cell>
          <cell r="K233" t="str">
            <v>-</v>
          </cell>
          <cell r="L233">
            <v>0</v>
          </cell>
          <cell r="N233" t="str">
            <v xml:space="preserve"> </v>
          </cell>
          <cell r="O233" t="str">
            <v>желтый</v>
          </cell>
          <cell r="P233" t="str">
            <v>темно-зеленый</v>
          </cell>
          <cell r="Q233" t="str">
            <v>M</v>
          </cell>
          <cell r="R233" t="str">
            <v>да</v>
          </cell>
          <cell r="S233" t="str">
            <v>волнистые листья</v>
          </cell>
          <cell r="T233" t="str">
            <v xml:space="preserve"> </v>
          </cell>
        </row>
        <row r="234">
          <cell r="A234" t="str">
            <v>87-77-0457</v>
          </cell>
          <cell r="B234" t="str">
            <v>фото</v>
          </cell>
          <cell r="C234" t="str">
            <v>Emerald Charger</v>
          </cell>
          <cell r="D234" t="str">
            <v>маленький</v>
          </cell>
          <cell r="E234">
            <v>500</v>
          </cell>
          <cell r="F234">
            <v>1.41</v>
          </cell>
          <cell r="G234">
            <v>1.81</v>
          </cell>
          <cell r="I234">
            <v>0</v>
          </cell>
          <cell r="J234">
            <v>0</v>
          </cell>
          <cell r="K234" t="str">
            <v>-</v>
          </cell>
          <cell r="L234">
            <v>0</v>
          </cell>
          <cell r="N234" t="str">
            <v xml:space="preserve"> </v>
          </cell>
          <cell r="O234" t="str">
            <v>желтый</v>
          </cell>
          <cell r="P234" t="str">
            <v>темно-зеленый</v>
          </cell>
          <cell r="Q234" t="str">
            <v>M</v>
          </cell>
          <cell r="R234" t="str">
            <v>да</v>
          </cell>
          <cell r="S234" t="str">
            <v>волнистые листья</v>
          </cell>
          <cell r="T234" t="str">
            <v xml:space="preserve"> </v>
          </cell>
        </row>
        <row r="235">
          <cell r="A235" t="str">
            <v>87-77-0185</v>
          </cell>
          <cell r="B235" t="str">
            <v>фото</v>
          </cell>
          <cell r="C235" t="str">
            <v>Enchiladas</v>
          </cell>
          <cell r="D235" t="str">
            <v>большой</v>
          </cell>
          <cell r="E235">
            <v>150</v>
          </cell>
          <cell r="F235">
            <v>2.0599999999999996</v>
          </cell>
          <cell r="G235">
            <v>2.46</v>
          </cell>
          <cell r="I235">
            <v>0</v>
          </cell>
          <cell r="J235">
            <v>0</v>
          </cell>
          <cell r="K235" t="str">
            <v>-</v>
          </cell>
          <cell r="L235">
            <v>0</v>
          </cell>
          <cell r="N235" t="str">
            <v xml:space="preserve"> </v>
          </cell>
          <cell r="O235" t="str">
            <v>желтый</v>
          </cell>
          <cell r="P235" t="str">
            <v>зеленый</v>
          </cell>
          <cell r="Q235" t="str">
            <v>L</v>
          </cell>
          <cell r="R235" t="str">
            <v>да</v>
          </cell>
          <cell r="T235" t="str">
            <v>ДА</v>
          </cell>
        </row>
        <row r="236">
          <cell r="A236" t="str">
            <v>87-77-0261</v>
          </cell>
          <cell r="B236" t="str">
            <v>фото</v>
          </cell>
          <cell r="C236" t="str">
            <v>Enchiladas</v>
          </cell>
          <cell r="D236" t="str">
            <v>стандартный</v>
          </cell>
          <cell r="E236">
            <v>250</v>
          </cell>
          <cell r="F236">
            <v>1.65</v>
          </cell>
          <cell r="G236">
            <v>2.0599999999999996</v>
          </cell>
          <cell r="I236">
            <v>0</v>
          </cell>
          <cell r="J236">
            <v>0</v>
          </cell>
          <cell r="K236" t="str">
            <v>-</v>
          </cell>
          <cell r="L236">
            <v>0</v>
          </cell>
          <cell r="N236" t="str">
            <v xml:space="preserve"> </v>
          </cell>
          <cell r="O236" t="str">
            <v>желтый</v>
          </cell>
          <cell r="P236" t="str">
            <v>зеленый</v>
          </cell>
          <cell r="Q236" t="str">
            <v>L</v>
          </cell>
          <cell r="R236" t="str">
            <v>да</v>
          </cell>
          <cell r="T236" t="str">
            <v>ДА</v>
          </cell>
        </row>
        <row r="237">
          <cell r="A237" t="str">
            <v>87-77-0458</v>
          </cell>
          <cell r="B237" t="str">
            <v>фото</v>
          </cell>
          <cell r="C237" t="str">
            <v>Enchiladas</v>
          </cell>
          <cell r="D237" t="str">
            <v>маленький</v>
          </cell>
          <cell r="E237">
            <v>500</v>
          </cell>
          <cell r="F237">
            <v>1.41</v>
          </cell>
          <cell r="G237">
            <v>1.81</v>
          </cell>
          <cell r="I237">
            <v>0</v>
          </cell>
          <cell r="J237">
            <v>0</v>
          </cell>
          <cell r="K237" t="str">
            <v>-</v>
          </cell>
          <cell r="L237">
            <v>0</v>
          </cell>
          <cell r="N237" t="str">
            <v xml:space="preserve"> </v>
          </cell>
          <cell r="O237" t="str">
            <v>желтый</v>
          </cell>
          <cell r="P237" t="str">
            <v>зеленый</v>
          </cell>
          <cell r="Q237" t="str">
            <v>L</v>
          </cell>
          <cell r="R237" t="str">
            <v>да</v>
          </cell>
          <cell r="T237" t="str">
            <v>ДА</v>
          </cell>
        </row>
        <row r="238">
          <cell r="A238" t="str">
            <v>87-77-0186</v>
          </cell>
          <cell r="B238" t="str">
            <v>фото</v>
          </cell>
          <cell r="C238" t="str">
            <v>Enterprise</v>
          </cell>
          <cell r="D238" t="str">
            <v>большой</v>
          </cell>
          <cell r="E238">
            <v>150</v>
          </cell>
          <cell r="F238">
            <v>2.0599999999999996</v>
          </cell>
          <cell r="G238">
            <v>2.46</v>
          </cell>
          <cell r="I238">
            <v>0</v>
          </cell>
          <cell r="J238">
            <v>0</v>
          </cell>
          <cell r="K238" t="str">
            <v>-</v>
          </cell>
          <cell r="L238">
            <v>0</v>
          </cell>
          <cell r="N238" t="str">
            <v xml:space="preserve"> </v>
          </cell>
          <cell r="O238" t="str">
            <v>белый</v>
          </cell>
          <cell r="P238" t="str">
            <v>темно-зеленый</v>
          </cell>
          <cell r="Q238" t="str">
            <v>M</v>
          </cell>
          <cell r="S238" t="str">
            <v>фактурные листья</v>
          </cell>
          <cell r="T238" t="str">
            <v xml:space="preserve"> </v>
          </cell>
        </row>
        <row r="239">
          <cell r="A239" t="str">
            <v>87-77-0262</v>
          </cell>
          <cell r="B239" t="str">
            <v>фото</v>
          </cell>
          <cell r="C239" t="str">
            <v>Enterprise</v>
          </cell>
          <cell r="D239" t="str">
            <v>стандартный</v>
          </cell>
          <cell r="E239">
            <v>250</v>
          </cell>
          <cell r="F239">
            <v>1.65</v>
          </cell>
          <cell r="G239">
            <v>2.0599999999999996</v>
          </cell>
          <cell r="I239">
            <v>0</v>
          </cell>
          <cell r="J239">
            <v>0</v>
          </cell>
          <cell r="K239" t="str">
            <v>-</v>
          </cell>
          <cell r="L239">
            <v>0</v>
          </cell>
          <cell r="N239" t="str">
            <v xml:space="preserve"> </v>
          </cell>
          <cell r="O239" t="str">
            <v>белый</v>
          </cell>
          <cell r="P239" t="str">
            <v>темно-зеленый</v>
          </cell>
          <cell r="Q239" t="str">
            <v>M</v>
          </cell>
          <cell r="S239" t="str">
            <v>фактурные листья</v>
          </cell>
          <cell r="T239" t="str">
            <v xml:space="preserve"> </v>
          </cell>
        </row>
        <row r="240">
          <cell r="A240" t="str">
            <v>87-77-0459</v>
          </cell>
          <cell r="B240" t="str">
            <v>фото</v>
          </cell>
          <cell r="C240" t="str">
            <v>Enterprise</v>
          </cell>
          <cell r="D240" t="str">
            <v>маленький</v>
          </cell>
          <cell r="E240">
            <v>500</v>
          </cell>
          <cell r="F240">
            <v>1.41</v>
          </cell>
          <cell r="G240">
            <v>1.81</v>
          </cell>
          <cell r="I240">
            <v>0</v>
          </cell>
          <cell r="J240">
            <v>0</v>
          </cell>
          <cell r="K240" t="str">
            <v>-</v>
          </cell>
          <cell r="L240">
            <v>0</v>
          </cell>
          <cell r="N240" t="str">
            <v xml:space="preserve"> </v>
          </cell>
          <cell r="O240" t="str">
            <v>белый</v>
          </cell>
          <cell r="P240" t="str">
            <v>темно-зеленый</v>
          </cell>
          <cell r="Q240" t="str">
            <v>M</v>
          </cell>
          <cell r="S240" t="str">
            <v>фактурные листья</v>
          </cell>
          <cell r="T240" t="str">
            <v xml:space="preserve"> </v>
          </cell>
        </row>
        <row r="241">
          <cell r="A241" t="str">
            <v>87-77-0263</v>
          </cell>
          <cell r="B241" t="str">
            <v>фото</v>
          </cell>
          <cell r="C241" t="str">
            <v>Final Victory</v>
          </cell>
          <cell r="D241" t="str">
            <v>стандартный</v>
          </cell>
          <cell r="E241">
            <v>250</v>
          </cell>
          <cell r="F241">
            <v>2.0599999999999996</v>
          </cell>
          <cell r="G241">
            <v>2.46</v>
          </cell>
          <cell r="I241">
            <v>0</v>
          </cell>
          <cell r="J241">
            <v>0</v>
          </cell>
          <cell r="K241" t="str">
            <v>-</v>
          </cell>
          <cell r="L241">
            <v>0</v>
          </cell>
          <cell r="N241" t="str">
            <v>зеленый</v>
          </cell>
          <cell r="O241" t="str">
            <v xml:space="preserve"> </v>
          </cell>
          <cell r="P241" t="str">
            <v>желтый</v>
          </cell>
          <cell r="Q241" t="str">
            <v>XL</v>
          </cell>
          <cell r="S241" t="str">
            <v>плотные листья с волнистыми краями</v>
          </cell>
          <cell r="T241" t="str">
            <v xml:space="preserve"> </v>
          </cell>
        </row>
        <row r="242">
          <cell r="A242" t="str">
            <v>87-77-0264</v>
          </cell>
          <cell r="B242" t="str">
            <v>фото</v>
          </cell>
          <cell r="C242" t="str">
            <v>Fire and Ice</v>
          </cell>
          <cell r="D242" t="str">
            <v>стандартный</v>
          </cell>
          <cell r="E242">
            <v>250</v>
          </cell>
          <cell r="F242">
            <v>1.49</v>
          </cell>
          <cell r="G242">
            <v>1.89</v>
          </cell>
          <cell r="I242">
            <v>0</v>
          </cell>
          <cell r="J242">
            <v>0</v>
          </cell>
          <cell r="K242" t="str">
            <v>-</v>
          </cell>
          <cell r="L242">
            <v>0</v>
          </cell>
          <cell r="M242" t="str">
            <v>Special Attention</v>
          </cell>
          <cell r="N242" t="str">
            <v xml:space="preserve"> </v>
          </cell>
          <cell r="O242" t="str">
            <v>белый</v>
          </cell>
          <cell r="P242" t="str">
            <v>зеленый</v>
          </cell>
          <cell r="Q242" t="str">
            <v>M</v>
          </cell>
          <cell r="T242" t="str">
            <v xml:space="preserve"> </v>
          </cell>
        </row>
        <row r="243">
          <cell r="A243" t="str">
            <v>87-77-0460</v>
          </cell>
          <cell r="B243" t="str">
            <v>фото</v>
          </cell>
          <cell r="C243" t="str">
            <v>Fire and Ice</v>
          </cell>
          <cell r="D243" t="str">
            <v>маленький</v>
          </cell>
          <cell r="E243">
            <v>500</v>
          </cell>
          <cell r="F243">
            <v>1.25</v>
          </cell>
          <cell r="G243">
            <v>1.65</v>
          </cell>
          <cell r="I243">
            <v>0</v>
          </cell>
          <cell r="J243">
            <v>0</v>
          </cell>
          <cell r="K243" t="str">
            <v>-</v>
          </cell>
          <cell r="L243">
            <v>0</v>
          </cell>
          <cell r="M243" t="str">
            <v>Special Attention</v>
          </cell>
          <cell r="N243" t="str">
            <v xml:space="preserve"> </v>
          </cell>
          <cell r="O243" t="str">
            <v>белый</v>
          </cell>
          <cell r="P243" t="str">
            <v>зеленый</v>
          </cell>
          <cell r="Q243" t="str">
            <v>M</v>
          </cell>
          <cell r="T243" t="str">
            <v xml:space="preserve"> </v>
          </cell>
        </row>
        <row r="244">
          <cell r="A244" t="str">
            <v>87-77-0166</v>
          </cell>
          <cell r="B244" t="str">
            <v>фото</v>
          </cell>
          <cell r="C244" t="str">
            <v>Firn Line</v>
          </cell>
          <cell r="D244" t="str">
            <v>большой</v>
          </cell>
          <cell r="E244">
            <v>150</v>
          </cell>
          <cell r="F244">
            <v>1.65</v>
          </cell>
          <cell r="G244">
            <v>2.0599999999999996</v>
          </cell>
          <cell r="I244">
            <v>0</v>
          </cell>
          <cell r="J244">
            <v>0</v>
          </cell>
          <cell r="K244" t="str">
            <v>-</v>
          </cell>
          <cell r="L244">
            <v>0</v>
          </cell>
          <cell r="N244" t="str">
            <v>голубой</v>
          </cell>
          <cell r="O244" t="str">
            <v xml:space="preserve"> </v>
          </cell>
          <cell r="P244" t="str">
            <v>желтый</v>
          </cell>
          <cell r="Q244" t="str">
            <v>M</v>
          </cell>
          <cell r="T244" t="str">
            <v xml:space="preserve"> </v>
          </cell>
          <cell r="U244" t="str">
            <v>ДА</v>
          </cell>
        </row>
        <row r="245">
          <cell r="A245" t="str">
            <v>87-77-0265</v>
          </cell>
          <cell r="B245" t="str">
            <v>фото</v>
          </cell>
          <cell r="C245" t="str">
            <v>Firn Line</v>
          </cell>
          <cell r="D245" t="str">
            <v>стандартный</v>
          </cell>
          <cell r="E245">
            <v>250</v>
          </cell>
          <cell r="F245">
            <v>1.41</v>
          </cell>
          <cell r="G245">
            <v>1.81</v>
          </cell>
          <cell r="I245">
            <v>0</v>
          </cell>
          <cell r="J245">
            <v>0</v>
          </cell>
          <cell r="K245" t="str">
            <v>-</v>
          </cell>
          <cell r="L245">
            <v>0</v>
          </cell>
          <cell r="N245" t="str">
            <v>голубой</v>
          </cell>
          <cell r="O245" t="str">
            <v xml:space="preserve"> </v>
          </cell>
          <cell r="P245" t="str">
            <v>желтый</v>
          </cell>
          <cell r="Q245" t="str">
            <v>M</v>
          </cell>
          <cell r="T245" t="str">
            <v xml:space="preserve"> </v>
          </cell>
          <cell r="U245" t="str">
            <v>ДА</v>
          </cell>
        </row>
        <row r="246">
          <cell r="A246" t="str">
            <v>87-77-0461</v>
          </cell>
          <cell r="B246" t="str">
            <v>фото</v>
          </cell>
          <cell r="C246" t="str">
            <v>Firn Line</v>
          </cell>
          <cell r="D246" t="str">
            <v>маленький</v>
          </cell>
          <cell r="E246">
            <v>500</v>
          </cell>
          <cell r="F246">
            <v>1.25</v>
          </cell>
          <cell r="G246">
            <v>1.65</v>
          </cell>
          <cell r="I246">
            <v>0</v>
          </cell>
          <cell r="J246">
            <v>0</v>
          </cell>
          <cell r="K246" t="str">
            <v>-</v>
          </cell>
          <cell r="L246">
            <v>0</v>
          </cell>
          <cell r="N246" t="str">
            <v>голубой</v>
          </cell>
          <cell r="O246" t="str">
            <v xml:space="preserve"> </v>
          </cell>
          <cell r="P246" t="str">
            <v>желтый</v>
          </cell>
          <cell r="Q246" t="str">
            <v>M</v>
          </cell>
          <cell r="T246" t="str">
            <v xml:space="preserve"> </v>
          </cell>
          <cell r="U246" t="str">
            <v>ДА</v>
          </cell>
        </row>
        <row r="247">
          <cell r="A247" t="str">
            <v>87-77-0094</v>
          </cell>
          <cell r="B247" t="str">
            <v>фото</v>
          </cell>
          <cell r="C247" t="str">
            <v>First Frost</v>
          </cell>
          <cell r="D247" t="str">
            <v>большой</v>
          </cell>
          <cell r="E247">
            <v>150</v>
          </cell>
          <cell r="F247">
            <v>0.76</v>
          </cell>
          <cell r="G247">
            <v>1.17</v>
          </cell>
          <cell r="I247">
            <v>0</v>
          </cell>
          <cell r="J247">
            <v>0</v>
          </cell>
          <cell r="K247" t="str">
            <v>-</v>
          </cell>
          <cell r="L247">
            <v>0</v>
          </cell>
          <cell r="M247" t="str">
            <v>Хоста 2010 года</v>
          </cell>
          <cell r="N247" t="str">
            <v xml:space="preserve"> </v>
          </cell>
          <cell r="O247" t="str">
            <v>голубой</v>
          </cell>
          <cell r="P247" t="str">
            <v>кремовый</v>
          </cell>
          <cell r="Q247" t="str">
            <v>SM</v>
          </cell>
          <cell r="T247" t="str">
            <v xml:space="preserve"> </v>
          </cell>
          <cell r="U247" t="str">
            <v>ДА</v>
          </cell>
        </row>
        <row r="248">
          <cell r="A248" t="str">
            <v>87-77-0266</v>
          </cell>
          <cell r="B248" t="str">
            <v>фото</v>
          </cell>
          <cell r="C248" t="str">
            <v>First Frost</v>
          </cell>
          <cell r="D248" t="str">
            <v>стандартный</v>
          </cell>
          <cell r="E248">
            <v>250</v>
          </cell>
          <cell r="F248">
            <v>0.68</v>
          </cell>
          <cell r="G248">
            <v>1.08</v>
          </cell>
          <cell r="I248">
            <v>0</v>
          </cell>
          <cell r="J248">
            <v>0</v>
          </cell>
          <cell r="K248" t="str">
            <v>-</v>
          </cell>
          <cell r="L248">
            <v>0</v>
          </cell>
          <cell r="M248" t="str">
            <v>Хоста 2010 года</v>
          </cell>
          <cell r="N248" t="str">
            <v xml:space="preserve"> </v>
          </cell>
          <cell r="O248" t="str">
            <v>голубой</v>
          </cell>
          <cell r="P248" t="str">
            <v>кремовый</v>
          </cell>
          <cell r="Q248" t="str">
            <v>SM</v>
          </cell>
          <cell r="T248" t="str">
            <v xml:space="preserve"> </v>
          </cell>
          <cell r="U248" t="str">
            <v>ДА</v>
          </cell>
        </row>
        <row r="249">
          <cell r="A249" t="str">
            <v>87-77-0462</v>
          </cell>
          <cell r="B249" t="str">
            <v>фото</v>
          </cell>
          <cell r="C249" t="str">
            <v>First Frost</v>
          </cell>
          <cell r="D249" t="str">
            <v>маленький</v>
          </cell>
          <cell r="E249">
            <v>500</v>
          </cell>
          <cell r="F249">
            <v>0.52</v>
          </cell>
          <cell r="G249">
            <v>0.92</v>
          </cell>
          <cell r="I249">
            <v>0</v>
          </cell>
          <cell r="J249">
            <v>0</v>
          </cell>
          <cell r="K249" t="str">
            <v>-</v>
          </cell>
          <cell r="L249">
            <v>0</v>
          </cell>
          <cell r="M249" t="str">
            <v>Хоста 2010 года</v>
          </cell>
          <cell r="N249" t="str">
            <v xml:space="preserve"> </v>
          </cell>
          <cell r="O249" t="str">
            <v>голубой</v>
          </cell>
          <cell r="P249" t="str">
            <v>кремовый</v>
          </cell>
          <cell r="Q249" t="str">
            <v>SM</v>
          </cell>
          <cell r="T249" t="str">
            <v xml:space="preserve"> </v>
          </cell>
          <cell r="U249" t="str">
            <v>ДА</v>
          </cell>
        </row>
        <row r="250">
          <cell r="A250" t="str">
            <v>87-77-2181</v>
          </cell>
          <cell r="B250" t="str">
            <v>фото</v>
          </cell>
          <cell r="C250" t="str">
            <v>First Blush</v>
          </cell>
          <cell r="D250" t="str">
            <v>стандартный</v>
          </cell>
          <cell r="E250">
            <v>250</v>
          </cell>
          <cell r="F250">
            <v>3.2699999999999996</v>
          </cell>
          <cell r="G250">
            <v>3.6799999999999997</v>
          </cell>
          <cell r="I250">
            <v>0</v>
          </cell>
          <cell r="J250">
            <v>0</v>
          </cell>
          <cell r="K250" t="str">
            <v>-</v>
          </cell>
          <cell r="L250">
            <v>0</v>
          </cell>
          <cell r="M250" t="str">
            <v>new</v>
          </cell>
          <cell r="N250" t="str">
            <v>Зеленый</v>
          </cell>
          <cell r="O250" t="str">
            <v>зеленый с бордовыми прожилками</v>
          </cell>
          <cell r="P250" t="str">
            <v>бордовый</v>
          </cell>
          <cell r="Q250" t="str">
            <v>M</v>
          </cell>
          <cell r="R250" t="str">
            <v xml:space="preserve"> </v>
          </cell>
          <cell r="S250" t="str">
            <v>красные края и черешки</v>
          </cell>
          <cell r="T250" t="str">
            <v xml:space="preserve"> </v>
          </cell>
        </row>
        <row r="251">
          <cell r="A251" t="str">
            <v>87-77-0061</v>
          </cell>
          <cell r="B251" t="str">
            <v>фото</v>
          </cell>
          <cell r="C251" t="str">
            <v>Fortunei Aureomarginata</v>
          </cell>
          <cell r="D251" t="str">
            <v>большой</v>
          </cell>
          <cell r="E251">
            <v>150</v>
          </cell>
          <cell r="F251">
            <v>0.52</v>
          </cell>
          <cell r="G251">
            <v>0.92</v>
          </cell>
          <cell r="I251">
            <v>0</v>
          </cell>
          <cell r="J251">
            <v>0</v>
          </cell>
          <cell r="K251" t="str">
            <v>-</v>
          </cell>
          <cell r="L251">
            <v>0</v>
          </cell>
          <cell r="N251" t="str">
            <v xml:space="preserve"> </v>
          </cell>
          <cell r="O251" t="str">
            <v>зеленый</v>
          </cell>
          <cell r="P251" t="str">
            <v>желтый</v>
          </cell>
          <cell r="Q251" t="str">
            <v>ML</v>
          </cell>
          <cell r="T251" t="str">
            <v xml:space="preserve"> </v>
          </cell>
        </row>
        <row r="252">
          <cell r="A252" t="str">
            <v>87-77-0267</v>
          </cell>
          <cell r="B252" t="str">
            <v>фото</v>
          </cell>
          <cell r="C252" t="str">
            <v>Fortunei Aureomarginata</v>
          </cell>
          <cell r="D252" t="str">
            <v>стандартный</v>
          </cell>
          <cell r="E252">
            <v>250</v>
          </cell>
          <cell r="F252">
            <v>0.42</v>
          </cell>
          <cell r="G252">
            <v>0.83</v>
          </cell>
          <cell r="I252">
            <v>0</v>
          </cell>
          <cell r="J252">
            <v>0</v>
          </cell>
          <cell r="K252" t="str">
            <v>-</v>
          </cell>
          <cell r="L252">
            <v>0</v>
          </cell>
          <cell r="N252" t="str">
            <v xml:space="preserve"> </v>
          </cell>
          <cell r="O252" t="str">
            <v>зеленый</v>
          </cell>
          <cell r="P252" t="str">
            <v>желтый</v>
          </cell>
          <cell r="Q252" t="str">
            <v>ML</v>
          </cell>
          <cell r="T252" t="str">
            <v xml:space="preserve"> </v>
          </cell>
        </row>
        <row r="253">
          <cell r="A253" t="str">
            <v>87-77-0463</v>
          </cell>
          <cell r="B253" t="str">
            <v>фото</v>
          </cell>
          <cell r="C253" t="str">
            <v>Fortunei Aureomarginata</v>
          </cell>
          <cell r="D253" t="str">
            <v>маленький</v>
          </cell>
          <cell r="E253">
            <v>500</v>
          </cell>
          <cell r="F253">
            <v>0.36</v>
          </cell>
          <cell r="G253">
            <v>0.76</v>
          </cell>
          <cell r="I253">
            <v>0</v>
          </cell>
          <cell r="J253">
            <v>0</v>
          </cell>
          <cell r="K253" t="str">
            <v>-</v>
          </cell>
          <cell r="L253">
            <v>0</v>
          </cell>
          <cell r="N253" t="str">
            <v xml:space="preserve"> </v>
          </cell>
          <cell r="O253" t="str">
            <v>зеленый</v>
          </cell>
          <cell r="P253" t="str">
            <v>желтый</v>
          </cell>
          <cell r="Q253" t="str">
            <v>ML</v>
          </cell>
          <cell r="T253" t="str">
            <v xml:space="preserve"> </v>
          </cell>
        </row>
        <row r="254">
          <cell r="A254" t="str">
            <v>87-77-0106</v>
          </cell>
          <cell r="B254" t="str">
            <v>фото</v>
          </cell>
          <cell r="C254" t="str">
            <v>Fragrant Blue</v>
          </cell>
          <cell r="D254" t="str">
            <v>большой</v>
          </cell>
          <cell r="E254">
            <v>150</v>
          </cell>
          <cell r="F254">
            <v>0.92</v>
          </cell>
          <cell r="G254">
            <v>1.33</v>
          </cell>
          <cell r="I254">
            <v>0</v>
          </cell>
          <cell r="J254">
            <v>0</v>
          </cell>
          <cell r="K254" t="str">
            <v>-</v>
          </cell>
          <cell r="L254">
            <v>0</v>
          </cell>
          <cell r="N254" t="str">
            <v>голубой</v>
          </cell>
          <cell r="O254" t="str">
            <v xml:space="preserve"> </v>
          </cell>
          <cell r="P254" t="str">
            <v xml:space="preserve"> </v>
          </cell>
          <cell r="Q254" t="str">
            <v>SM</v>
          </cell>
          <cell r="R254" t="str">
            <v>да</v>
          </cell>
          <cell r="T254" t="str">
            <v xml:space="preserve"> </v>
          </cell>
        </row>
        <row r="255">
          <cell r="A255" t="str">
            <v>87-77-0268</v>
          </cell>
          <cell r="B255" t="str">
            <v>фото</v>
          </cell>
          <cell r="C255" t="str">
            <v>Fragrant Blue</v>
          </cell>
          <cell r="D255" t="str">
            <v>стандартный</v>
          </cell>
          <cell r="E255">
            <v>250</v>
          </cell>
          <cell r="F255">
            <v>0.76</v>
          </cell>
          <cell r="G255">
            <v>1.17</v>
          </cell>
          <cell r="I255">
            <v>0</v>
          </cell>
          <cell r="J255">
            <v>0</v>
          </cell>
          <cell r="K255" t="str">
            <v>-</v>
          </cell>
          <cell r="L255">
            <v>0</v>
          </cell>
          <cell r="N255" t="str">
            <v>голубой</v>
          </cell>
          <cell r="O255" t="str">
            <v xml:space="preserve"> </v>
          </cell>
          <cell r="P255" t="str">
            <v xml:space="preserve"> </v>
          </cell>
          <cell r="Q255" t="str">
            <v>SM</v>
          </cell>
          <cell r="R255" t="str">
            <v>да</v>
          </cell>
          <cell r="T255" t="str">
            <v xml:space="preserve"> </v>
          </cell>
        </row>
        <row r="256">
          <cell r="A256" t="str">
            <v>87-77-0464</v>
          </cell>
          <cell r="B256" t="str">
            <v>фото</v>
          </cell>
          <cell r="C256" t="str">
            <v>Fragrant Blue</v>
          </cell>
          <cell r="D256" t="str">
            <v>маленький</v>
          </cell>
          <cell r="E256">
            <v>500</v>
          </cell>
          <cell r="F256">
            <v>0.6</v>
          </cell>
          <cell r="G256">
            <v>1</v>
          </cell>
          <cell r="I256">
            <v>0</v>
          </cell>
          <cell r="J256">
            <v>0</v>
          </cell>
          <cell r="K256" t="str">
            <v>-</v>
          </cell>
          <cell r="L256">
            <v>0</v>
          </cell>
          <cell r="N256" t="str">
            <v>голубой</v>
          </cell>
          <cell r="O256" t="str">
            <v xml:space="preserve"> </v>
          </cell>
          <cell r="P256" t="str">
            <v xml:space="preserve"> </v>
          </cell>
          <cell r="Q256" t="str">
            <v>SM</v>
          </cell>
          <cell r="R256" t="str">
            <v>да</v>
          </cell>
          <cell r="T256" t="str">
            <v xml:space="preserve"> </v>
          </cell>
        </row>
        <row r="257">
          <cell r="A257" t="str">
            <v>87-77-0107</v>
          </cell>
          <cell r="B257" t="str">
            <v>фото</v>
          </cell>
          <cell r="C257" t="str">
            <v>Fragrant Dream</v>
          </cell>
          <cell r="D257" t="str">
            <v>большой</v>
          </cell>
          <cell r="E257">
            <v>150</v>
          </cell>
          <cell r="F257">
            <v>0.92</v>
          </cell>
          <cell r="G257">
            <v>1.33</v>
          </cell>
          <cell r="I257">
            <v>0</v>
          </cell>
          <cell r="J257">
            <v>0</v>
          </cell>
          <cell r="K257" t="str">
            <v>-</v>
          </cell>
          <cell r="L257">
            <v>0</v>
          </cell>
          <cell r="N257" t="str">
            <v xml:space="preserve"> </v>
          </cell>
          <cell r="O257" t="str">
            <v>зеленый</v>
          </cell>
          <cell r="P257" t="str">
            <v>желтый</v>
          </cell>
          <cell r="Q257" t="str">
            <v>ML</v>
          </cell>
          <cell r="R257" t="str">
            <v>да</v>
          </cell>
          <cell r="T257" t="str">
            <v xml:space="preserve"> </v>
          </cell>
        </row>
        <row r="258">
          <cell r="A258" t="str">
            <v>87-77-0270</v>
          </cell>
          <cell r="B258" t="str">
            <v>фото</v>
          </cell>
          <cell r="C258" t="str">
            <v>Fragrant Dream</v>
          </cell>
          <cell r="D258" t="str">
            <v>стандартный</v>
          </cell>
          <cell r="E258">
            <v>250</v>
          </cell>
          <cell r="F258">
            <v>0.76</v>
          </cell>
          <cell r="G258">
            <v>1.17</v>
          </cell>
          <cell r="I258">
            <v>0</v>
          </cell>
          <cell r="J258">
            <v>0</v>
          </cell>
          <cell r="K258" t="str">
            <v>-</v>
          </cell>
          <cell r="L258">
            <v>0</v>
          </cell>
          <cell r="N258" t="str">
            <v xml:space="preserve"> </v>
          </cell>
          <cell r="O258" t="str">
            <v>зеленый</v>
          </cell>
          <cell r="P258" t="str">
            <v>желтый</v>
          </cell>
          <cell r="Q258" t="str">
            <v>ML</v>
          </cell>
          <cell r="R258" t="str">
            <v>да</v>
          </cell>
          <cell r="T258" t="str">
            <v xml:space="preserve"> </v>
          </cell>
        </row>
        <row r="259">
          <cell r="A259" t="str">
            <v>87-77-0466</v>
          </cell>
          <cell r="B259" t="str">
            <v>фото</v>
          </cell>
          <cell r="C259" t="str">
            <v>Fragrant Dream</v>
          </cell>
          <cell r="D259" t="str">
            <v>маленький</v>
          </cell>
          <cell r="E259">
            <v>500</v>
          </cell>
          <cell r="F259">
            <v>0.6</v>
          </cell>
          <cell r="G259">
            <v>1</v>
          </cell>
          <cell r="I259">
            <v>0</v>
          </cell>
          <cell r="J259">
            <v>0</v>
          </cell>
          <cell r="K259" t="str">
            <v>-</v>
          </cell>
          <cell r="L259">
            <v>0</v>
          </cell>
          <cell r="N259" t="str">
            <v xml:space="preserve"> </v>
          </cell>
          <cell r="O259" t="str">
            <v>зеленый</v>
          </cell>
          <cell r="P259" t="str">
            <v>желтый</v>
          </cell>
          <cell r="Q259" t="str">
            <v>ML</v>
          </cell>
          <cell r="R259" t="str">
            <v>да</v>
          </cell>
          <cell r="T259" t="str">
            <v xml:space="preserve"> </v>
          </cell>
        </row>
        <row r="260">
          <cell r="A260" t="str">
            <v>87-77-0108</v>
          </cell>
          <cell r="B260" t="str">
            <v>фото</v>
          </cell>
          <cell r="C260" t="str">
            <v>Fragrant Fire</v>
          </cell>
          <cell r="D260" t="str">
            <v>большой</v>
          </cell>
          <cell r="E260">
            <v>150</v>
          </cell>
          <cell r="F260">
            <v>0.92</v>
          </cell>
          <cell r="G260">
            <v>1.33</v>
          </cell>
          <cell r="I260">
            <v>0</v>
          </cell>
          <cell r="J260">
            <v>0</v>
          </cell>
          <cell r="K260" t="str">
            <v>-</v>
          </cell>
          <cell r="L260">
            <v>0</v>
          </cell>
          <cell r="N260" t="str">
            <v xml:space="preserve"> </v>
          </cell>
          <cell r="O260" t="str">
            <v>темно-зеленый</v>
          </cell>
          <cell r="P260" t="str">
            <v>белый</v>
          </cell>
          <cell r="Q260" t="str">
            <v>L</v>
          </cell>
          <cell r="R260" t="str">
            <v>да</v>
          </cell>
          <cell r="T260" t="str">
            <v xml:space="preserve"> </v>
          </cell>
        </row>
        <row r="261">
          <cell r="A261" t="str">
            <v>87-77-0271</v>
          </cell>
          <cell r="B261" t="str">
            <v>фото</v>
          </cell>
          <cell r="C261" t="str">
            <v>Fragrant Fire</v>
          </cell>
          <cell r="D261" t="str">
            <v>стандартный</v>
          </cell>
          <cell r="E261">
            <v>250</v>
          </cell>
          <cell r="F261">
            <v>0.76</v>
          </cell>
          <cell r="G261">
            <v>1.17</v>
          </cell>
          <cell r="I261">
            <v>0</v>
          </cell>
          <cell r="J261">
            <v>0</v>
          </cell>
          <cell r="K261" t="str">
            <v>-</v>
          </cell>
          <cell r="L261">
            <v>0</v>
          </cell>
          <cell r="N261" t="str">
            <v xml:space="preserve"> </v>
          </cell>
          <cell r="O261" t="str">
            <v>темно-зеленый</v>
          </cell>
          <cell r="P261" t="str">
            <v>белый</v>
          </cell>
          <cell r="Q261" t="str">
            <v>L</v>
          </cell>
          <cell r="R261" t="str">
            <v>да</v>
          </cell>
          <cell r="T261" t="str">
            <v xml:space="preserve"> </v>
          </cell>
        </row>
        <row r="262">
          <cell r="A262" t="str">
            <v>87-77-0467</v>
          </cell>
          <cell r="B262" t="str">
            <v>фото</v>
          </cell>
          <cell r="C262" t="str">
            <v>Fragrant Fire</v>
          </cell>
          <cell r="D262" t="str">
            <v>маленький</v>
          </cell>
          <cell r="E262">
            <v>500</v>
          </cell>
          <cell r="F262">
            <v>0.6</v>
          </cell>
          <cell r="G262">
            <v>1</v>
          </cell>
          <cell r="I262">
            <v>0</v>
          </cell>
          <cell r="J262">
            <v>0</v>
          </cell>
          <cell r="K262" t="str">
            <v>-</v>
          </cell>
          <cell r="L262">
            <v>0</v>
          </cell>
          <cell r="N262" t="str">
            <v xml:space="preserve"> </v>
          </cell>
          <cell r="O262" t="str">
            <v>темно-зеленый</v>
          </cell>
          <cell r="P262" t="str">
            <v>белый</v>
          </cell>
          <cell r="Q262" t="str">
            <v>L</v>
          </cell>
          <cell r="R262" t="str">
            <v>да</v>
          </cell>
          <cell r="T262" t="str">
            <v xml:space="preserve"> </v>
          </cell>
        </row>
        <row r="263">
          <cell r="A263" t="str">
            <v>87-77-0070</v>
          </cell>
          <cell r="B263" t="str">
            <v>фото</v>
          </cell>
          <cell r="C263" t="str">
            <v>Frances Williams</v>
          </cell>
          <cell r="D263" t="str">
            <v>большой</v>
          </cell>
          <cell r="E263">
            <v>150</v>
          </cell>
          <cell r="F263">
            <v>0.52</v>
          </cell>
          <cell r="G263">
            <v>0.92</v>
          </cell>
          <cell r="I263">
            <v>0</v>
          </cell>
          <cell r="J263">
            <v>0</v>
          </cell>
          <cell r="K263" t="str">
            <v>-</v>
          </cell>
          <cell r="L263">
            <v>0</v>
          </cell>
          <cell r="M263" t="str">
            <v>Special Attention</v>
          </cell>
          <cell r="N263" t="str">
            <v xml:space="preserve"> </v>
          </cell>
          <cell r="O263" t="str">
            <v>голубой</v>
          </cell>
          <cell r="P263" t="str">
            <v>желтый</v>
          </cell>
          <cell r="Q263" t="str">
            <v>ML</v>
          </cell>
          <cell r="T263" t="str">
            <v xml:space="preserve"> </v>
          </cell>
        </row>
        <row r="264">
          <cell r="A264" t="str">
            <v>87-77-0273</v>
          </cell>
          <cell r="B264" t="str">
            <v>фото</v>
          </cell>
          <cell r="C264" t="str">
            <v>Frances Williams</v>
          </cell>
          <cell r="D264" t="str">
            <v>стандартный</v>
          </cell>
          <cell r="E264">
            <v>250</v>
          </cell>
          <cell r="F264">
            <v>0.44</v>
          </cell>
          <cell r="G264">
            <v>0.84</v>
          </cell>
          <cell r="I264">
            <v>0</v>
          </cell>
          <cell r="J264">
            <v>0</v>
          </cell>
          <cell r="K264" t="str">
            <v>-</v>
          </cell>
          <cell r="L264">
            <v>0</v>
          </cell>
          <cell r="M264" t="str">
            <v>Special Attention</v>
          </cell>
          <cell r="N264" t="str">
            <v xml:space="preserve"> </v>
          </cell>
          <cell r="O264" t="str">
            <v>голубой</v>
          </cell>
          <cell r="P264" t="str">
            <v>желтый</v>
          </cell>
          <cell r="Q264" t="str">
            <v>ML</v>
          </cell>
          <cell r="T264" t="str">
            <v xml:space="preserve"> </v>
          </cell>
        </row>
        <row r="265">
          <cell r="A265" t="str">
            <v>87-77-0469</v>
          </cell>
          <cell r="B265" t="str">
            <v>фото</v>
          </cell>
          <cell r="C265" t="str">
            <v>Frances Williams</v>
          </cell>
          <cell r="D265" t="str">
            <v>маленький</v>
          </cell>
          <cell r="E265">
            <v>500</v>
          </cell>
          <cell r="F265">
            <v>0.33</v>
          </cell>
          <cell r="G265">
            <v>0.73</v>
          </cell>
          <cell r="I265">
            <v>0</v>
          </cell>
          <cell r="J265">
            <v>0</v>
          </cell>
          <cell r="K265" t="str">
            <v>-</v>
          </cell>
          <cell r="L265">
            <v>0</v>
          </cell>
          <cell r="M265" t="str">
            <v>Special Attention</v>
          </cell>
          <cell r="N265" t="str">
            <v xml:space="preserve"> </v>
          </cell>
          <cell r="O265" t="str">
            <v>голубой</v>
          </cell>
          <cell r="P265" t="str">
            <v>желтый</v>
          </cell>
          <cell r="Q265" t="str">
            <v>ML</v>
          </cell>
          <cell r="T265" t="str">
            <v xml:space="preserve"> </v>
          </cell>
        </row>
        <row r="266">
          <cell r="A266" t="str">
            <v>87-77-0109</v>
          </cell>
          <cell r="B266" t="str">
            <v>фото</v>
          </cell>
          <cell r="C266" t="str">
            <v>Fried Bananas</v>
          </cell>
          <cell r="D266" t="str">
            <v>большой</v>
          </cell>
          <cell r="E266">
            <v>150</v>
          </cell>
          <cell r="F266">
            <v>0.92</v>
          </cell>
          <cell r="G266">
            <v>1.33</v>
          </cell>
          <cell r="I266">
            <v>0</v>
          </cell>
          <cell r="J266">
            <v>0</v>
          </cell>
          <cell r="K266" t="str">
            <v>-</v>
          </cell>
          <cell r="L266">
            <v>0</v>
          </cell>
          <cell r="N266" t="str">
            <v>желтый</v>
          </cell>
          <cell r="O266" t="str">
            <v xml:space="preserve"> </v>
          </cell>
          <cell r="P266" t="str">
            <v xml:space="preserve"> </v>
          </cell>
          <cell r="Q266" t="str">
            <v>ML</v>
          </cell>
          <cell r="S266" t="str">
            <v>золотистые листья</v>
          </cell>
          <cell r="T266" t="str">
            <v>ДА</v>
          </cell>
        </row>
        <row r="267">
          <cell r="A267" t="str">
            <v>87-77-0274</v>
          </cell>
          <cell r="B267" t="str">
            <v>фото</v>
          </cell>
          <cell r="C267" t="str">
            <v>Fried Bananas</v>
          </cell>
          <cell r="D267" t="str">
            <v>стандартный</v>
          </cell>
          <cell r="E267">
            <v>250</v>
          </cell>
          <cell r="F267">
            <v>0.8</v>
          </cell>
          <cell r="G267">
            <v>1.21</v>
          </cell>
          <cell r="I267">
            <v>0</v>
          </cell>
          <cell r="J267">
            <v>0</v>
          </cell>
          <cell r="K267" t="str">
            <v>-</v>
          </cell>
          <cell r="L267">
            <v>0</v>
          </cell>
          <cell r="N267" t="str">
            <v>желтый</v>
          </cell>
          <cell r="O267" t="str">
            <v xml:space="preserve"> </v>
          </cell>
          <cell r="P267" t="str">
            <v xml:space="preserve"> </v>
          </cell>
          <cell r="Q267" t="str">
            <v>ML</v>
          </cell>
          <cell r="S267" t="str">
            <v>золотистые листья</v>
          </cell>
          <cell r="T267" t="str">
            <v>ДА</v>
          </cell>
        </row>
        <row r="268">
          <cell r="A268" t="str">
            <v>87-77-0470</v>
          </cell>
          <cell r="B268" t="str">
            <v>фото</v>
          </cell>
          <cell r="C268" t="str">
            <v>Fried Bananas</v>
          </cell>
          <cell r="D268" t="str">
            <v>маленький</v>
          </cell>
          <cell r="E268">
            <v>500</v>
          </cell>
          <cell r="F268">
            <v>0.64</v>
          </cell>
          <cell r="G268">
            <v>1.04</v>
          </cell>
          <cell r="I268">
            <v>0</v>
          </cell>
          <cell r="J268">
            <v>0</v>
          </cell>
          <cell r="K268" t="str">
            <v>-</v>
          </cell>
          <cell r="L268">
            <v>0</v>
          </cell>
          <cell r="N268" t="str">
            <v>желтый</v>
          </cell>
          <cell r="O268" t="str">
            <v xml:space="preserve"> </v>
          </cell>
          <cell r="P268" t="str">
            <v xml:space="preserve"> </v>
          </cell>
          <cell r="Q268" t="str">
            <v>ML</v>
          </cell>
          <cell r="S268" t="str">
            <v>золотистые листья</v>
          </cell>
          <cell r="T268" t="str">
            <v>ДА</v>
          </cell>
        </row>
        <row r="269">
          <cell r="A269" t="str">
            <v>87-77-0275</v>
          </cell>
          <cell r="B269" t="str">
            <v>фото</v>
          </cell>
          <cell r="C269" t="str">
            <v>Georgia Sweetheart</v>
          </cell>
          <cell r="D269" t="str">
            <v>стандартный</v>
          </cell>
          <cell r="E269">
            <v>250</v>
          </cell>
          <cell r="F269">
            <v>2.0599999999999996</v>
          </cell>
          <cell r="G269">
            <v>2.46</v>
          </cell>
          <cell r="I269">
            <v>0</v>
          </cell>
          <cell r="J269">
            <v>0</v>
          </cell>
          <cell r="K269" t="str">
            <v>-</v>
          </cell>
          <cell r="L269">
            <v>0</v>
          </cell>
          <cell r="N269" t="str">
            <v>желтый</v>
          </cell>
          <cell r="O269" t="str">
            <v xml:space="preserve"> </v>
          </cell>
          <cell r="P269" t="str">
            <v>зеленый</v>
          </cell>
          <cell r="Q269" t="str">
            <v>M</v>
          </cell>
          <cell r="T269" t="str">
            <v xml:space="preserve"> </v>
          </cell>
        </row>
        <row r="270">
          <cell r="A270" t="str">
            <v>87-77-0276</v>
          </cell>
          <cell r="B270" t="str">
            <v>фото</v>
          </cell>
          <cell r="C270" t="str">
            <v>Get Nekkid</v>
          </cell>
          <cell r="D270" t="str">
            <v>стандартный</v>
          </cell>
          <cell r="E270">
            <v>250</v>
          </cell>
          <cell r="F270">
            <v>1.41</v>
          </cell>
          <cell r="G270">
            <v>1.81</v>
          </cell>
          <cell r="I270">
            <v>0</v>
          </cell>
          <cell r="J270">
            <v>0</v>
          </cell>
          <cell r="K270" t="str">
            <v>-</v>
          </cell>
          <cell r="L270">
            <v>0</v>
          </cell>
          <cell r="N270" t="str">
            <v>зеленый</v>
          </cell>
          <cell r="O270" t="str">
            <v xml:space="preserve"> </v>
          </cell>
          <cell r="P270" t="str">
            <v xml:space="preserve"> </v>
          </cell>
          <cell r="Q270" t="str">
            <v>M</v>
          </cell>
          <cell r="S270" t="str">
            <v>глянцевые листья</v>
          </cell>
          <cell r="T270" t="str">
            <v xml:space="preserve"> </v>
          </cell>
        </row>
        <row r="271">
          <cell r="A271" t="str">
            <v>87-77-0277</v>
          </cell>
          <cell r="B271" t="str">
            <v>фото</v>
          </cell>
          <cell r="C271" t="str">
            <v>Glad Tidings</v>
          </cell>
          <cell r="D271" t="str">
            <v>стандартный</v>
          </cell>
          <cell r="E271">
            <v>250</v>
          </cell>
          <cell r="F271">
            <v>1.41</v>
          </cell>
          <cell r="G271">
            <v>1.81</v>
          </cell>
          <cell r="I271">
            <v>0</v>
          </cell>
          <cell r="J271">
            <v>0</v>
          </cell>
          <cell r="K271" t="str">
            <v>-</v>
          </cell>
          <cell r="L271">
            <v>0</v>
          </cell>
          <cell r="N271" t="str">
            <v>желтый</v>
          </cell>
          <cell r="O271" t="str">
            <v xml:space="preserve"> </v>
          </cell>
          <cell r="P271" t="str">
            <v xml:space="preserve"> </v>
          </cell>
          <cell r="Q271" t="str">
            <v>M</v>
          </cell>
          <cell r="S271" t="str">
            <v>сердцевидной формы</v>
          </cell>
          <cell r="T271" t="str">
            <v xml:space="preserve"> </v>
          </cell>
        </row>
        <row r="272">
          <cell r="A272" t="str">
            <v>87-77-0471</v>
          </cell>
          <cell r="B272" t="str">
            <v>фото</v>
          </cell>
          <cell r="C272" t="str">
            <v>Glad Tidings</v>
          </cell>
          <cell r="D272" t="str">
            <v>маленький</v>
          </cell>
          <cell r="E272">
            <v>500</v>
          </cell>
          <cell r="F272">
            <v>1.17</v>
          </cell>
          <cell r="G272">
            <v>1.57</v>
          </cell>
          <cell r="I272">
            <v>0</v>
          </cell>
          <cell r="J272">
            <v>0</v>
          </cell>
          <cell r="K272" t="str">
            <v>-</v>
          </cell>
          <cell r="L272">
            <v>0</v>
          </cell>
          <cell r="N272" t="str">
            <v>желтый</v>
          </cell>
          <cell r="O272" t="str">
            <v xml:space="preserve"> </v>
          </cell>
          <cell r="P272" t="str">
            <v xml:space="preserve"> </v>
          </cell>
          <cell r="Q272" t="str">
            <v>M</v>
          </cell>
          <cell r="S272" t="str">
            <v>сердцевидной формы</v>
          </cell>
          <cell r="T272" t="str">
            <v xml:space="preserve"> </v>
          </cell>
        </row>
        <row r="273">
          <cell r="A273" t="str">
            <v>87-77-0278</v>
          </cell>
          <cell r="B273" t="str">
            <v>фото</v>
          </cell>
          <cell r="C273" t="str">
            <v>Gold Standard</v>
          </cell>
          <cell r="D273" t="str">
            <v>стандартный</v>
          </cell>
          <cell r="E273">
            <v>250</v>
          </cell>
          <cell r="F273">
            <v>0.49</v>
          </cell>
          <cell r="G273">
            <v>0.9</v>
          </cell>
          <cell r="I273">
            <v>0</v>
          </cell>
          <cell r="J273">
            <v>0</v>
          </cell>
          <cell r="K273" t="str">
            <v>-</v>
          </cell>
          <cell r="L273">
            <v>0</v>
          </cell>
          <cell r="N273" t="str">
            <v xml:space="preserve"> </v>
          </cell>
          <cell r="O273" t="str">
            <v>желтый</v>
          </cell>
          <cell r="P273" t="str">
            <v>зеленый</v>
          </cell>
          <cell r="Q273" t="str">
            <v>ML</v>
          </cell>
          <cell r="T273" t="str">
            <v xml:space="preserve"> </v>
          </cell>
        </row>
        <row r="274">
          <cell r="A274" t="str">
            <v>87-77-0279</v>
          </cell>
          <cell r="B274" t="str">
            <v>фото</v>
          </cell>
          <cell r="C274" t="str">
            <v>Golden Meadows</v>
          </cell>
          <cell r="D274" t="str">
            <v>стандартный</v>
          </cell>
          <cell r="E274">
            <v>250</v>
          </cell>
          <cell r="F274">
            <v>1.41</v>
          </cell>
          <cell r="G274">
            <v>1.81</v>
          </cell>
          <cell r="I274">
            <v>0</v>
          </cell>
          <cell r="J274">
            <v>0</v>
          </cell>
          <cell r="K274" t="str">
            <v>-</v>
          </cell>
          <cell r="L274">
            <v>0</v>
          </cell>
          <cell r="N274" t="str">
            <v xml:space="preserve"> </v>
          </cell>
          <cell r="O274" t="str">
            <v>светло-зеленый</v>
          </cell>
          <cell r="P274" t="str">
            <v>темно-зеленый</v>
          </cell>
          <cell r="Q274" t="str">
            <v>ML</v>
          </cell>
          <cell r="S274" t="str">
            <v>зеленые полосы</v>
          </cell>
          <cell r="T274" t="str">
            <v xml:space="preserve"> </v>
          </cell>
        </row>
        <row r="275">
          <cell r="A275" t="str">
            <v>87-77-0088</v>
          </cell>
          <cell r="B275" t="str">
            <v>фото</v>
          </cell>
          <cell r="C275" t="str">
            <v>Golden Medallion</v>
          </cell>
          <cell r="D275" t="str">
            <v>большой</v>
          </cell>
          <cell r="E275">
            <v>150</v>
          </cell>
          <cell r="F275">
            <v>0.68</v>
          </cell>
          <cell r="G275">
            <v>1.08</v>
          </cell>
          <cell r="I275">
            <v>0</v>
          </cell>
          <cell r="J275">
            <v>0</v>
          </cell>
          <cell r="K275" t="str">
            <v>-</v>
          </cell>
          <cell r="L275">
            <v>0</v>
          </cell>
          <cell r="N275" t="str">
            <v>желтый</v>
          </cell>
          <cell r="O275" t="str">
            <v xml:space="preserve"> </v>
          </cell>
          <cell r="P275" t="str">
            <v xml:space="preserve"> </v>
          </cell>
          <cell r="Q275" t="str">
            <v>M</v>
          </cell>
          <cell r="T275" t="str">
            <v xml:space="preserve"> </v>
          </cell>
        </row>
        <row r="276">
          <cell r="A276" t="str">
            <v>87-77-0280</v>
          </cell>
          <cell r="B276" t="str">
            <v>фото</v>
          </cell>
          <cell r="C276" t="str">
            <v>Golden Medallion</v>
          </cell>
          <cell r="D276" t="str">
            <v>стандартный</v>
          </cell>
          <cell r="E276">
            <v>250</v>
          </cell>
          <cell r="F276">
            <v>0.6</v>
          </cell>
          <cell r="G276">
            <v>1</v>
          </cell>
          <cell r="I276">
            <v>0</v>
          </cell>
          <cell r="J276">
            <v>0</v>
          </cell>
          <cell r="K276" t="str">
            <v>-</v>
          </cell>
          <cell r="L276">
            <v>0</v>
          </cell>
          <cell r="N276" t="str">
            <v>желтый</v>
          </cell>
          <cell r="O276" t="str">
            <v xml:space="preserve"> </v>
          </cell>
          <cell r="P276" t="str">
            <v xml:space="preserve"> </v>
          </cell>
          <cell r="Q276" t="str">
            <v>M</v>
          </cell>
          <cell r="T276" t="str">
            <v xml:space="preserve"> </v>
          </cell>
        </row>
        <row r="277">
          <cell r="A277" t="str">
            <v>87-77-0472</v>
          </cell>
          <cell r="B277" t="str">
            <v>фото</v>
          </cell>
          <cell r="C277" t="str">
            <v>Golden Medallion</v>
          </cell>
          <cell r="D277" t="str">
            <v>маленький</v>
          </cell>
          <cell r="E277">
            <v>500</v>
          </cell>
          <cell r="F277">
            <v>0.52</v>
          </cell>
          <cell r="G277">
            <v>0.92</v>
          </cell>
          <cell r="I277">
            <v>0</v>
          </cell>
          <cell r="J277">
            <v>0</v>
          </cell>
          <cell r="K277" t="str">
            <v>-</v>
          </cell>
          <cell r="L277">
            <v>0</v>
          </cell>
          <cell r="N277" t="str">
            <v>желтый</v>
          </cell>
          <cell r="O277" t="str">
            <v xml:space="preserve"> </v>
          </cell>
          <cell r="P277" t="str">
            <v xml:space="preserve"> </v>
          </cell>
          <cell r="Q277" t="str">
            <v>M</v>
          </cell>
          <cell r="T277" t="str">
            <v xml:space="preserve"> </v>
          </cell>
        </row>
        <row r="278">
          <cell r="A278" t="str">
            <v>87-77-0281</v>
          </cell>
          <cell r="B278" t="str">
            <v>фото</v>
          </cell>
          <cell r="C278" t="str">
            <v>Golden Tiara</v>
          </cell>
          <cell r="D278" t="str">
            <v>стандартный</v>
          </cell>
          <cell r="E278">
            <v>250</v>
          </cell>
          <cell r="F278">
            <v>0.52</v>
          </cell>
          <cell r="G278">
            <v>0.92</v>
          </cell>
          <cell r="I278">
            <v>0</v>
          </cell>
          <cell r="J278">
            <v>0</v>
          </cell>
          <cell r="K278" t="str">
            <v>-</v>
          </cell>
          <cell r="L278">
            <v>0</v>
          </cell>
          <cell r="N278" t="str">
            <v>светло-зеленый</v>
          </cell>
          <cell r="O278" t="str">
            <v>золотой</v>
          </cell>
          <cell r="P278" t="str">
            <v>SM</v>
          </cell>
          <cell r="S278" t="str">
            <v>ДА</v>
          </cell>
        </row>
        <row r="279">
          <cell r="A279" t="str">
            <v>87-77-0473</v>
          </cell>
          <cell r="B279" t="str">
            <v>фото</v>
          </cell>
          <cell r="C279" t="str">
            <v>Golden Tiara</v>
          </cell>
          <cell r="D279" t="str">
            <v>маленький</v>
          </cell>
          <cell r="E279">
            <v>500</v>
          </cell>
          <cell r="F279">
            <v>0.42</v>
          </cell>
          <cell r="G279">
            <v>0.83</v>
          </cell>
          <cell r="I279">
            <v>0</v>
          </cell>
          <cell r="J279">
            <v>0</v>
          </cell>
          <cell r="K279" t="str">
            <v>-</v>
          </cell>
          <cell r="L279">
            <v>0</v>
          </cell>
          <cell r="N279" t="str">
            <v>светло-зеленый</v>
          </cell>
          <cell r="O279" t="str">
            <v>золотой</v>
          </cell>
          <cell r="P279" t="str">
            <v>SM</v>
          </cell>
          <cell r="S279" t="str">
            <v>ДА</v>
          </cell>
        </row>
        <row r="280">
          <cell r="A280" t="str">
            <v>87-77-0110</v>
          </cell>
          <cell r="B280" t="str">
            <v>фото</v>
          </cell>
          <cell r="C280" t="str">
            <v>Goosberry Sundae</v>
          </cell>
          <cell r="D280" t="str">
            <v>большой</v>
          </cell>
          <cell r="E280">
            <v>150</v>
          </cell>
          <cell r="F280">
            <v>0.92</v>
          </cell>
          <cell r="G280">
            <v>1.33</v>
          </cell>
          <cell r="I280">
            <v>0</v>
          </cell>
          <cell r="J280">
            <v>0</v>
          </cell>
          <cell r="K280" t="str">
            <v>-</v>
          </cell>
          <cell r="L280">
            <v>0</v>
          </cell>
          <cell r="N280" t="str">
            <v>зеленый</v>
          </cell>
          <cell r="O280" t="str">
            <v xml:space="preserve"> </v>
          </cell>
          <cell r="P280" t="str">
            <v xml:space="preserve"> </v>
          </cell>
          <cell r="Q280" t="str">
            <v>M</v>
          </cell>
          <cell r="S280" t="str">
            <v>красные стебли</v>
          </cell>
          <cell r="T280" t="str">
            <v xml:space="preserve"> </v>
          </cell>
        </row>
        <row r="281">
          <cell r="A281" t="str">
            <v>87-77-0282</v>
          </cell>
          <cell r="B281" t="str">
            <v>фото</v>
          </cell>
          <cell r="C281" t="str">
            <v>Goosberry Sundae</v>
          </cell>
          <cell r="D281" t="str">
            <v>стандартный</v>
          </cell>
          <cell r="E281">
            <v>250</v>
          </cell>
          <cell r="F281">
            <v>0.8</v>
          </cell>
          <cell r="G281">
            <v>1.21</v>
          </cell>
          <cell r="I281">
            <v>0</v>
          </cell>
          <cell r="J281">
            <v>0</v>
          </cell>
          <cell r="K281" t="str">
            <v>-</v>
          </cell>
          <cell r="L281">
            <v>0</v>
          </cell>
          <cell r="N281" t="str">
            <v>зеленый</v>
          </cell>
          <cell r="O281" t="str">
            <v xml:space="preserve"> </v>
          </cell>
          <cell r="P281" t="str">
            <v xml:space="preserve"> </v>
          </cell>
          <cell r="Q281" t="str">
            <v>M</v>
          </cell>
          <cell r="S281" t="str">
            <v>красные стебли</v>
          </cell>
          <cell r="T281" t="str">
            <v xml:space="preserve"> </v>
          </cell>
        </row>
        <row r="282">
          <cell r="A282" t="str">
            <v>87-77-0474</v>
          </cell>
          <cell r="B282" t="str">
            <v>фото</v>
          </cell>
          <cell r="C282" t="str">
            <v>Goosberry Sundae</v>
          </cell>
          <cell r="D282" t="str">
            <v>маленький</v>
          </cell>
          <cell r="E282">
            <v>500</v>
          </cell>
          <cell r="F282">
            <v>0.6</v>
          </cell>
          <cell r="G282">
            <v>1</v>
          </cell>
          <cell r="I282">
            <v>0</v>
          </cell>
          <cell r="J282">
            <v>0</v>
          </cell>
          <cell r="K282" t="str">
            <v>-</v>
          </cell>
          <cell r="L282">
            <v>0</v>
          </cell>
          <cell r="N282" t="str">
            <v>зеленый</v>
          </cell>
          <cell r="O282" t="str">
            <v xml:space="preserve"> </v>
          </cell>
          <cell r="P282" t="str">
            <v xml:space="preserve"> </v>
          </cell>
          <cell r="Q282" t="str">
            <v>M</v>
          </cell>
          <cell r="S282" t="str">
            <v>красные стебли</v>
          </cell>
          <cell r="T282" t="str">
            <v xml:space="preserve"> </v>
          </cell>
        </row>
        <row r="283">
          <cell r="A283" t="str">
            <v>87-77-0187</v>
          </cell>
          <cell r="B283" t="str">
            <v>фото</v>
          </cell>
          <cell r="C283" t="str">
            <v>Grand Marquee</v>
          </cell>
          <cell r="D283" t="str">
            <v>большой</v>
          </cell>
          <cell r="E283">
            <v>150</v>
          </cell>
          <cell r="F283">
            <v>2.2699999999999996</v>
          </cell>
          <cell r="G283">
            <v>2.6799999999999997</v>
          </cell>
          <cell r="I283">
            <v>0</v>
          </cell>
          <cell r="J283">
            <v>0</v>
          </cell>
          <cell r="K283" t="str">
            <v>-</v>
          </cell>
          <cell r="L283">
            <v>0</v>
          </cell>
          <cell r="N283" t="str">
            <v xml:space="preserve"> </v>
          </cell>
          <cell r="O283" t="str">
            <v>кремовый</v>
          </cell>
          <cell r="P283" t="str">
            <v>голубой</v>
          </cell>
          <cell r="Q283" t="str">
            <v>M</v>
          </cell>
          <cell r="T283" t="str">
            <v xml:space="preserve"> </v>
          </cell>
          <cell r="U283" t="str">
            <v>ДА</v>
          </cell>
        </row>
        <row r="284">
          <cell r="A284" t="str">
            <v>87-77-0283</v>
          </cell>
          <cell r="B284" t="str">
            <v>фото</v>
          </cell>
          <cell r="C284" t="str">
            <v>Grand Marquee</v>
          </cell>
          <cell r="D284" t="str">
            <v>стандартный</v>
          </cell>
          <cell r="E284">
            <v>250</v>
          </cell>
          <cell r="F284">
            <v>1.87</v>
          </cell>
          <cell r="G284">
            <v>2.2699999999999996</v>
          </cell>
          <cell r="I284">
            <v>0</v>
          </cell>
          <cell r="J284">
            <v>0</v>
          </cell>
          <cell r="K284" t="str">
            <v>-</v>
          </cell>
          <cell r="L284">
            <v>0</v>
          </cell>
          <cell r="N284" t="str">
            <v xml:space="preserve"> </v>
          </cell>
          <cell r="O284" t="str">
            <v>кремовый</v>
          </cell>
          <cell r="P284" t="str">
            <v>голубой</v>
          </cell>
          <cell r="Q284" t="str">
            <v>M</v>
          </cell>
          <cell r="T284" t="str">
            <v xml:space="preserve"> </v>
          </cell>
          <cell r="U284" t="str">
            <v>ДА</v>
          </cell>
        </row>
        <row r="285">
          <cell r="A285" t="str">
            <v>87-77-0475</v>
          </cell>
          <cell r="B285" t="str">
            <v>фото</v>
          </cell>
          <cell r="C285" t="str">
            <v>Grand Marquee</v>
          </cell>
          <cell r="D285" t="str">
            <v>маленький</v>
          </cell>
          <cell r="E285">
            <v>500</v>
          </cell>
          <cell r="F285">
            <v>1.62</v>
          </cell>
          <cell r="G285">
            <v>2.0299999999999998</v>
          </cell>
          <cell r="I285">
            <v>0</v>
          </cell>
          <cell r="J285">
            <v>0</v>
          </cell>
          <cell r="K285" t="str">
            <v>-</v>
          </cell>
          <cell r="L285">
            <v>0</v>
          </cell>
          <cell r="N285" t="str">
            <v xml:space="preserve"> </v>
          </cell>
          <cell r="O285" t="str">
            <v>кремовый</v>
          </cell>
          <cell r="P285" t="str">
            <v>голубой</v>
          </cell>
          <cell r="Q285" t="str">
            <v>M</v>
          </cell>
          <cell r="T285" t="str">
            <v xml:space="preserve"> </v>
          </cell>
          <cell r="U285" t="str">
            <v>ДА</v>
          </cell>
        </row>
        <row r="286">
          <cell r="A286" t="str">
            <v>87-77-0188</v>
          </cell>
          <cell r="B286" t="str">
            <v>фото</v>
          </cell>
          <cell r="C286" t="str">
            <v>Great Expectations</v>
          </cell>
          <cell r="D286" t="str">
            <v>большой</v>
          </cell>
          <cell r="E286">
            <v>150</v>
          </cell>
          <cell r="F286">
            <v>2.0599999999999996</v>
          </cell>
          <cell r="G286">
            <v>2.46</v>
          </cell>
          <cell r="I286">
            <v>0</v>
          </cell>
          <cell r="J286">
            <v>0</v>
          </cell>
          <cell r="K286" t="str">
            <v>-</v>
          </cell>
          <cell r="L286">
            <v>0</v>
          </cell>
          <cell r="M286" t="str">
            <v>Special Attention</v>
          </cell>
          <cell r="N286" t="str">
            <v xml:space="preserve"> </v>
          </cell>
          <cell r="O286" t="str">
            <v>кремовый</v>
          </cell>
          <cell r="P286" t="str">
            <v>голубой</v>
          </cell>
          <cell r="Q286" t="str">
            <v>ML</v>
          </cell>
          <cell r="T286" t="str">
            <v>ДА</v>
          </cell>
        </row>
        <row r="287">
          <cell r="A287" t="str">
            <v>87-77-0284</v>
          </cell>
          <cell r="B287" t="str">
            <v>фото</v>
          </cell>
          <cell r="C287" t="str">
            <v>Great Expectations</v>
          </cell>
          <cell r="D287" t="str">
            <v>стандартный</v>
          </cell>
          <cell r="E287">
            <v>250</v>
          </cell>
          <cell r="F287">
            <v>1.65</v>
          </cell>
          <cell r="G287">
            <v>2.0599999999999996</v>
          </cell>
          <cell r="I287">
            <v>0</v>
          </cell>
          <cell r="J287">
            <v>0</v>
          </cell>
          <cell r="K287" t="str">
            <v>-</v>
          </cell>
          <cell r="L287">
            <v>0</v>
          </cell>
          <cell r="M287" t="str">
            <v>Special Attention</v>
          </cell>
          <cell r="N287" t="str">
            <v xml:space="preserve"> </v>
          </cell>
          <cell r="O287" t="str">
            <v>кремовый</v>
          </cell>
          <cell r="P287" t="str">
            <v>голубой</v>
          </cell>
          <cell r="Q287" t="str">
            <v>ML</v>
          </cell>
          <cell r="T287" t="str">
            <v>ДА</v>
          </cell>
        </row>
        <row r="288">
          <cell r="A288" t="str">
            <v>87-77-0476</v>
          </cell>
          <cell r="B288" t="str">
            <v>фото</v>
          </cell>
          <cell r="C288" t="str">
            <v>Great Expectations</v>
          </cell>
          <cell r="D288" t="str">
            <v>маленький</v>
          </cell>
          <cell r="E288">
            <v>500</v>
          </cell>
          <cell r="F288">
            <v>1.41</v>
          </cell>
          <cell r="G288">
            <v>1.81</v>
          </cell>
          <cell r="I288">
            <v>0</v>
          </cell>
          <cell r="J288">
            <v>0</v>
          </cell>
          <cell r="K288" t="str">
            <v>-</v>
          </cell>
          <cell r="L288">
            <v>0</v>
          </cell>
          <cell r="M288" t="str">
            <v>Special Attention</v>
          </cell>
          <cell r="N288" t="str">
            <v xml:space="preserve"> </v>
          </cell>
          <cell r="O288" t="str">
            <v>кремовый</v>
          </cell>
          <cell r="P288" t="str">
            <v>голубой</v>
          </cell>
          <cell r="Q288" t="str">
            <v>ML</v>
          </cell>
          <cell r="T288" t="str">
            <v>ДА</v>
          </cell>
        </row>
        <row r="289">
          <cell r="A289" t="str">
            <v>87-77-0285</v>
          </cell>
          <cell r="B289" t="str">
            <v>фото</v>
          </cell>
          <cell r="C289" t="str">
            <v>Green Bag</v>
          </cell>
          <cell r="D289" t="str">
            <v>стандартный</v>
          </cell>
          <cell r="E289">
            <v>250</v>
          </cell>
          <cell r="F289">
            <v>1.41</v>
          </cell>
          <cell r="G289">
            <v>1.81</v>
          </cell>
          <cell r="I289">
            <v>0</v>
          </cell>
          <cell r="J289">
            <v>0</v>
          </cell>
          <cell r="K289" t="str">
            <v>-</v>
          </cell>
          <cell r="L289">
            <v>0</v>
          </cell>
          <cell r="N289" t="str">
            <v>зеленый</v>
          </cell>
          <cell r="O289" t="str">
            <v xml:space="preserve"> </v>
          </cell>
          <cell r="P289" t="str">
            <v xml:space="preserve"> </v>
          </cell>
          <cell r="Q289" t="str">
            <v>S</v>
          </cell>
          <cell r="T289" t="str">
            <v xml:space="preserve"> </v>
          </cell>
        </row>
        <row r="290">
          <cell r="A290" t="str">
            <v>87-77-0477</v>
          </cell>
          <cell r="B290" t="str">
            <v>фото</v>
          </cell>
          <cell r="C290" t="str">
            <v>Green Bag</v>
          </cell>
          <cell r="D290" t="str">
            <v>маленький</v>
          </cell>
          <cell r="E290">
            <v>500</v>
          </cell>
          <cell r="F290">
            <v>1.25</v>
          </cell>
          <cell r="G290">
            <v>1.65</v>
          </cell>
          <cell r="I290">
            <v>0</v>
          </cell>
          <cell r="J290">
            <v>0</v>
          </cell>
          <cell r="K290" t="str">
            <v>-</v>
          </cell>
          <cell r="L290">
            <v>0</v>
          </cell>
          <cell r="N290" t="str">
            <v>зеленый</v>
          </cell>
          <cell r="O290" t="str">
            <v xml:space="preserve"> </v>
          </cell>
          <cell r="P290" t="str">
            <v xml:space="preserve"> </v>
          </cell>
          <cell r="Q290" t="str">
            <v>S</v>
          </cell>
          <cell r="T290" t="str">
            <v xml:space="preserve"> </v>
          </cell>
        </row>
        <row r="291">
          <cell r="A291" t="str">
            <v>87-77-0143</v>
          </cell>
          <cell r="B291" t="str">
            <v>фото</v>
          </cell>
          <cell r="C291" t="str">
            <v>Hadspen Blue</v>
          </cell>
          <cell r="D291" t="str">
            <v>большой</v>
          </cell>
          <cell r="E291">
            <v>150</v>
          </cell>
          <cell r="F291">
            <v>1.25</v>
          </cell>
          <cell r="G291">
            <v>1.65</v>
          </cell>
          <cell r="I291">
            <v>0</v>
          </cell>
          <cell r="J291">
            <v>0</v>
          </cell>
          <cell r="K291" t="str">
            <v>-</v>
          </cell>
          <cell r="L291">
            <v>0</v>
          </cell>
          <cell r="N291" t="str">
            <v>голубой</v>
          </cell>
          <cell r="O291" t="str">
            <v xml:space="preserve"> </v>
          </cell>
          <cell r="P291" t="str">
            <v xml:space="preserve"> </v>
          </cell>
          <cell r="Q291" t="str">
            <v>SM</v>
          </cell>
          <cell r="T291" t="str">
            <v xml:space="preserve"> </v>
          </cell>
          <cell r="U291" t="str">
            <v>ДА</v>
          </cell>
        </row>
        <row r="292">
          <cell r="A292" t="str">
            <v>87-77-0287</v>
          </cell>
          <cell r="B292" t="str">
            <v>фото</v>
          </cell>
          <cell r="C292" t="str">
            <v>Hadspen Blue</v>
          </cell>
          <cell r="D292" t="str">
            <v>стандартный</v>
          </cell>
          <cell r="E292">
            <v>250</v>
          </cell>
          <cell r="F292">
            <v>1.08</v>
          </cell>
          <cell r="G292">
            <v>1.49</v>
          </cell>
          <cell r="I292">
            <v>0</v>
          </cell>
          <cell r="J292">
            <v>0</v>
          </cell>
          <cell r="K292" t="str">
            <v>-</v>
          </cell>
          <cell r="L292">
            <v>0</v>
          </cell>
          <cell r="N292" t="str">
            <v>голубой</v>
          </cell>
          <cell r="O292" t="str">
            <v xml:space="preserve"> </v>
          </cell>
          <cell r="P292" t="str">
            <v xml:space="preserve"> </v>
          </cell>
          <cell r="Q292" t="str">
            <v>SM</v>
          </cell>
          <cell r="T292" t="str">
            <v xml:space="preserve"> </v>
          </cell>
          <cell r="U292" t="str">
            <v>ДА</v>
          </cell>
        </row>
        <row r="293">
          <cell r="A293" t="str">
            <v>87-77-0479</v>
          </cell>
          <cell r="B293" t="str">
            <v>фото</v>
          </cell>
          <cell r="C293" t="str">
            <v>Hadspen Blue</v>
          </cell>
          <cell r="D293" t="str">
            <v>маленький</v>
          </cell>
          <cell r="E293">
            <v>500</v>
          </cell>
          <cell r="F293">
            <v>0.92</v>
          </cell>
          <cell r="G293">
            <v>1.33</v>
          </cell>
          <cell r="I293">
            <v>0</v>
          </cell>
          <cell r="J293">
            <v>0</v>
          </cell>
          <cell r="K293" t="str">
            <v>-</v>
          </cell>
          <cell r="L293">
            <v>0</v>
          </cell>
          <cell r="N293" t="str">
            <v>голубой</v>
          </cell>
          <cell r="O293" t="str">
            <v xml:space="preserve"> </v>
          </cell>
          <cell r="P293" t="str">
            <v xml:space="preserve"> </v>
          </cell>
          <cell r="Q293" t="str">
            <v>SM</v>
          </cell>
          <cell r="T293" t="str">
            <v xml:space="preserve"> </v>
          </cell>
          <cell r="U293" t="str">
            <v>ДА</v>
          </cell>
        </row>
        <row r="294">
          <cell r="A294" t="str">
            <v>87-77-0079</v>
          </cell>
          <cell r="B294" t="str">
            <v>фото</v>
          </cell>
          <cell r="C294" t="str">
            <v>Invincible</v>
          </cell>
          <cell r="D294" t="str">
            <v>большой</v>
          </cell>
          <cell r="E294">
            <v>150</v>
          </cell>
          <cell r="F294">
            <v>0.57000000000000006</v>
          </cell>
          <cell r="G294">
            <v>0.98</v>
          </cell>
          <cell r="I294">
            <v>0</v>
          </cell>
          <cell r="J294">
            <v>0</v>
          </cell>
          <cell r="K294" t="str">
            <v>-</v>
          </cell>
          <cell r="L294">
            <v>0</v>
          </cell>
          <cell r="N294" t="str">
            <v>темно- зеленый</v>
          </cell>
          <cell r="O294" t="str">
            <v xml:space="preserve"> </v>
          </cell>
          <cell r="P294" t="str">
            <v xml:space="preserve"> </v>
          </cell>
          <cell r="Q294" t="str">
            <v>SM</v>
          </cell>
          <cell r="R294" t="str">
            <v>да</v>
          </cell>
          <cell r="S294" t="str">
            <v>глянцевые листья</v>
          </cell>
          <cell r="T294" t="str">
            <v>ДА</v>
          </cell>
        </row>
        <row r="295">
          <cell r="A295" t="str">
            <v>87-77-0290</v>
          </cell>
          <cell r="B295" t="str">
            <v>фото</v>
          </cell>
          <cell r="C295" t="str">
            <v>Invincible</v>
          </cell>
          <cell r="D295" t="str">
            <v>стандартный</v>
          </cell>
          <cell r="E295">
            <v>250</v>
          </cell>
          <cell r="F295">
            <v>0.49</v>
          </cell>
          <cell r="G295">
            <v>0.9</v>
          </cell>
          <cell r="I295">
            <v>0</v>
          </cell>
          <cell r="J295">
            <v>0</v>
          </cell>
          <cell r="K295" t="str">
            <v>-</v>
          </cell>
          <cell r="L295">
            <v>0</v>
          </cell>
          <cell r="N295" t="str">
            <v>темно- зеленый</v>
          </cell>
          <cell r="O295" t="str">
            <v xml:space="preserve"> </v>
          </cell>
          <cell r="P295" t="str">
            <v xml:space="preserve"> </v>
          </cell>
          <cell r="Q295" t="str">
            <v>SM</v>
          </cell>
          <cell r="R295" t="str">
            <v>да</v>
          </cell>
          <cell r="S295" t="str">
            <v>глянцевые листья</v>
          </cell>
          <cell r="T295" t="str">
            <v>ДА</v>
          </cell>
        </row>
        <row r="296">
          <cell r="A296" t="str">
            <v>87-77-0482</v>
          </cell>
          <cell r="B296" t="str">
            <v>фото</v>
          </cell>
          <cell r="C296" t="str">
            <v>Invincible</v>
          </cell>
          <cell r="D296" t="str">
            <v>маленький</v>
          </cell>
          <cell r="E296">
            <v>500</v>
          </cell>
          <cell r="F296">
            <v>0.42</v>
          </cell>
          <cell r="G296">
            <v>0.83</v>
          </cell>
          <cell r="I296">
            <v>0</v>
          </cell>
          <cell r="J296">
            <v>0</v>
          </cell>
          <cell r="K296" t="str">
            <v>-</v>
          </cell>
          <cell r="L296">
            <v>0</v>
          </cell>
          <cell r="N296" t="str">
            <v>темно- зеленый</v>
          </cell>
          <cell r="O296" t="str">
            <v xml:space="preserve"> </v>
          </cell>
          <cell r="P296" t="str">
            <v xml:space="preserve"> </v>
          </cell>
          <cell r="Q296" t="str">
            <v>SM</v>
          </cell>
          <cell r="R296" t="str">
            <v>да</v>
          </cell>
          <cell r="S296" t="str">
            <v>глянцевые листья</v>
          </cell>
          <cell r="T296" t="str">
            <v>ДА</v>
          </cell>
        </row>
        <row r="297">
          <cell r="A297" t="str">
            <v>87-77-0189</v>
          </cell>
          <cell r="B297" t="str">
            <v>фото</v>
          </cell>
          <cell r="C297" t="str">
            <v>June</v>
          </cell>
          <cell r="D297" t="str">
            <v>большой</v>
          </cell>
          <cell r="E297">
            <v>150</v>
          </cell>
          <cell r="F297">
            <v>2.2599999999999998</v>
          </cell>
          <cell r="G297">
            <v>2.6599999999999997</v>
          </cell>
          <cell r="I297">
            <v>0</v>
          </cell>
          <cell r="J297">
            <v>0</v>
          </cell>
          <cell r="K297" t="str">
            <v>-</v>
          </cell>
          <cell r="L297">
            <v>0</v>
          </cell>
          <cell r="N297" t="str">
            <v xml:space="preserve"> </v>
          </cell>
          <cell r="O297" t="str">
            <v>желтый</v>
          </cell>
          <cell r="P297" t="str">
            <v>голубой</v>
          </cell>
          <cell r="Q297" t="str">
            <v>SM</v>
          </cell>
          <cell r="T297" t="str">
            <v xml:space="preserve"> </v>
          </cell>
          <cell r="U297" t="str">
            <v>ДА</v>
          </cell>
        </row>
        <row r="298">
          <cell r="A298" t="str">
            <v>87-77-0291</v>
          </cell>
          <cell r="B298" t="str">
            <v>фото</v>
          </cell>
          <cell r="C298" t="str">
            <v>June</v>
          </cell>
          <cell r="D298" t="str">
            <v>стандартный</v>
          </cell>
          <cell r="E298">
            <v>250</v>
          </cell>
          <cell r="F298">
            <v>1.85</v>
          </cell>
          <cell r="G298">
            <v>2.2599999999999998</v>
          </cell>
          <cell r="I298">
            <v>0</v>
          </cell>
          <cell r="J298">
            <v>0</v>
          </cell>
          <cell r="K298" t="str">
            <v>-</v>
          </cell>
          <cell r="L298">
            <v>0</v>
          </cell>
          <cell r="N298" t="str">
            <v xml:space="preserve"> </v>
          </cell>
          <cell r="O298" t="str">
            <v>желтый</v>
          </cell>
          <cell r="P298" t="str">
            <v>голубой</v>
          </cell>
          <cell r="Q298" t="str">
            <v>SM</v>
          </cell>
          <cell r="T298" t="str">
            <v xml:space="preserve"> </v>
          </cell>
          <cell r="U298" t="str">
            <v>ДА</v>
          </cell>
        </row>
        <row r="299">
          <cell r="A299" t="str">
            <v>87-77-0483</v>
          </cell>
          <cell r="B299" t="str">
            <v>фото</v>
          </cell>
          <cell r="C299" t="str">
            <v>June</v>
          </cell>
          <cell r="D299" t="str">
            <v>маленький</v>
          </cell>
          <cell r="E299">
            <v>500</v>
          </cell>
          <cell r="F299">
            <v>1.61</v>
          </cell>
          <cell r="G299">
            <v>2.0199999999999996</v>
          </cell>
          <cell r="I299">
            <v>0</v>
          </cell>
          <cell r="J299">
            <v>0</v>
          </cell>
          <cell r="K299" t="str">
            <v>-</v>
          </cell>
          <cell r="L299">
            <v>0</v>
          </cell>
          <cell r="N299" t="str">
            <v xml:space="preserve"> </v>
          </cell>
          <cell r="O299" t="str">
            <v>желтый</v>
          </cell>
          <cell r="P299" t="str">
            <v>голубой</v>
          </cell>
          <cell r="Q299" t="str">
            <v>SM</v>
          </cell>
          <cell r="T299" t="str">
            <v xml:space="preserve"> </v>
          </cell>
          <cell r="U299" t="str">
            <v>ДА</v>
          </cell>
        </row>
        <row r="300">
          <cell r="A300" t="str">
            <v>87-77-0167</v>
          </cell>
          <cell r="B300" t="str">
            <v>фото</v>
          </cell>
          <cell r="C300" t="str">
            <v>Jurassic Park</v>
          </cell>
          <cell r="D300" t="str">
            <v>большой</v>
          </cell>
          <cell r="E300">
            <v>150</v>
          </cell>
          <cell r="F300">
            <v>1.65</v>
          </cell>
          <cell r="G300">
            <v>2.0599999999999996</v>
          </cell>
          <cell r="I300">
            <v>0</v>
          </cell>
          <cell r="J300">
            <v>0</v>
          </cell>
          <cell r="K300" t="str">
            <v>-</v>
          </cell>
          <cell r="L300">
            <v>0</v>
          </cell>
          <cell r="N300" t="str">
            <v>зеленый / голубой</v>
          </cell>
          <cell r="O300" t="str">
            <v xml:space="preserve"> </v>
          </cell>
          <cell r="P300" t="str">
            <v xml:space="preserve"> </v>
          </cell>
          <cell r="Q300" t="str">
            <v>XL</v>
          </cell>
          <cell r="T300" t="str">
            <v xml:space="preserve"> </v>
          </cell>
        </row>
        <row r="301">
          <cell r="A301" t="str">
            <v>87-77-0292</v>
          </cell>
          <cell r="B301" t="str">
            <v>фото</v>
          </cell>
          <cell r="C301" t="str">
            <v>Jurassic Park</v>
          </cell>
          <cell r="D301" t="str">
            <v>стандартный</v>
          </cell>
          <cell r="E301">
            <v>250</v>
          </cell>
          <cell r="F301">
            <v>1.41</v>
          </cell>
          <cell r="G301">
            <v>1.81</v>
          </cell>
          <cell r="I301">
            <v>0</v>
          </cell>
          <cell r="J301">
            <v>0</v>
          </cell>
          <cell r="K301" t="str">
            <v>-</v>
          </cell>
          <cell r="L301">
            <v>0</v>
          </cell>
          <cell r="N301" t="str">
            <v>зеленый / голубой</v>
          </cell>
          <cell r="O301" t="str">
            <v xml:space="preserve"> </v>
          </cell>
          <cell r="P301" t="str">
            <v xml:space="preserve"> </v>
          </cell>
          <cell r="Q301" t="str">
            <v>XL</v>
          </cell>
          <cell r="T301" t="str">
            <v xml:space="preserve"> </v>
          </cell>
        </row>
        <row r="302">
          <cell r="A302" t="str">
            <v>87-77-0484</v>
          </cell>
          <cell r="B302" t="str">
            <v>фото</v>
          </cell>
          <cell r="C302" t="str">
            <v>Jurassic Park</v>
          </cell>
          <cell r="D302" t="str">
            <v>маленький</v>
          </cell>
          <cell r="E302">
            <v>500</v>
          </cell>
          <cell r="F302">
            <v>1.17</v>
          </cell>
          <cell r="G302">
            <v>1.57</v>
          </cell>
          <cell r="I302">
            <v>0</v>
          </cell>
          <cell r="J302">
            <v>0</v>
          </cell>
          <cell r="K302" t="str">
            <v>-</v>
          </cell>
          <cell r="L302">
            <v>0</v>
          </cell>
          <cell r="N302" t="str">
            <v>зеленый / голубой</v>
          </cell>
          <cell r="O302" t="str">
            <v xml:space="preserve"> </v>
          </cell>
          <cell r="P302" t="str">
            <v xml:space="preserve"> </v>
          </cell>
          <cell r="Q302" t="str">
            <v>XL</v>
          </cell>
          <cell r="T302" t="str">
            <v xml:space="preserve"> </v>
          </cell>
        </row>
        <row r="303">
          <cell r="A303" t="str">
            <v>87-77-0125</v>
          </cell>
          <cell r="B303" t="str">
            <v>фото</v>
          </cell>
          <cell r="C303" t="str">
            <v>Karin</v>
          </cell>
          <cell r="D303" t="str">
            <v>большой</v>
          </cell>
          <cell r="E303">
            <v>150</v>
          </cell>
          <cell r="F303">
            <v>0.96</v>
          </cell>
          <cell r="G303">
            <v>1.37</v>
          </cell>
          <cell r="I303">
            <v>0</v>
          </cell>
          <cell r="J303">
            <v>0</v>
          </cell>
          <cell r="K303" t="str">
            <v>-</v>
          </cell>
          <cell r="L303">
            <v>0</v>
          </cell>
          <cell r="N303" t="str">
            <v xml:space="preserve"> </v>
          </cell>
          <cell r="O303" t="str">
            <v>темно-зеленый</v>
          </cell>
          <cell r="P303" t="str">
            <v>кремовый</v>
          </cell>
          <cell r="Q303" t="str">
            <v>ML</v>
          </cell>
          <cell r="S303" t="str">
            <v>чашевидная</v>
          </cell>
          <cell r="T303" t="str">
            <v xml:space="preserve"> </v>
          </cell>
          <cell r="U303" t="str">
            <v>ДА</v>
          </cell>
        </row>
        <row r="304">
          <cell r="A304" t="str">
            <v>87-77-0293</v>
          </cell>
          <cell r="B304" t="str">
            <v>фото</v>
          </cell>
          <cell r="C304" t="str">
            <v>Karin</v>
          </cell>
          <cell r="D304" t="str">
            <v>стандартный</v>
          </cell>
          <cell r="E304">
            <v>250</v>
          </cell>
          <cell r="F304">
            <v>0.8</v>
          </cell>
          <cell r="G304">
            <v>1.21</v>
          </cell>
          <cell r="I304">
            <v>0</v>
          </cell>
          <cell r="J304">
            <v>0</v>
          </cell>
          <cell r="K304" t="str">
            <v>-</v>
          </cell>
          <cell r="L304">
            <v>0</v>
          </cell>
          <cell r="N304" t="str">
            <v xml:space="preserve"> </v>
          </cell>
          <cell r="O304" t="str">
            <v>темно-зеленый</v>
          </cell>
          <cell r="P304" t="str">
            <v>кремовый</v>
          </cell>
          <cell r="Q304" t="str">
            <v>ML</v>
          </cell>
          <cell r="S304" t="str">
            <v>чашевидная</v>
          </cell>
          <cell r="T304" t="str">
            <v xml:space="preserve"> </v>
          </cell>
          <cell r="U304" t="str">
            <v>ДА</v>
          </cell>
        </row>
        <row r="305">
          <cell r="A305" t="str">
            <v>87-77-0485</v>
          </cell>
          <cell r="B305" t="str">
            <v>фото</v>
          </cell>
          <cell r="C305" t="str">
            <v>Karin</v>
          </cell>
          <cell r="D305" t="str">
            <v>маленький</v>
          </cell>
          <cell r="E305">
            <v>500</v>
          </cell>
          <cell r="F305">
            <v>0.6</v>
          </cell>
          <cell r="G305">
            <v>1</v>
          </cell>
          <cell r="I305">
            <v>0</v>
          </cell>
          <cell r="J305">
            <v>0</v>
          </cell>
          <cell r="K305" t="str">
            <v>-</v>
          </cell>
          <cell r="L305">
            <v>0</v>
          </cell>
          <cell r="N305" t="str">
            <v xml:space="preserve"> </v>
          </cell>
          <cell r="O305" t="str">
            <v>темно-зеленый</v>
          </cell>
          <cell r="P305" t="str">
            <v>кремовый</v>
          </cell>
          <cell r="Q305" t="str">
            <v>ML</v>
          </cell>
          <cell r="S305" t="str">
            <v>чашевидная</v>
          </cell>
          <cell r="T305" t="str">
            <v xml:space="preserve"> </v>
          </cell>
          <cell r="U305" t="str">
            <v>ДА</v>
          </cell>
        </row>
        <row r="306">
          <cell r="A306" t="str">
            <v>87-77-0168</v>
          </cell>
          <cell r="B306" t="str">
            <v>фото</v>
          </cell>
          <cell r="C306" t="str">
            <v>Kingsize</v>
          </cell>
          <cell r="D306" t="str">
            <v>большой</v>
          </cell>
          <cell r="E306">
            <v>150</v>
          </cell>
          <cell r="F306">
            <v>1.65</v>
          </cell>
          <cell r="G306">
            <v>2.0599999999999996</v>
          </cell>
          <cell r="I306">
            <v>0</v>
          </cell>
          <cell r="J306">
            <v>0</v>
          </cell>
          <cell r="K306" t="str">
            <v>-</v>
          </cell>
          <cell r="L306">
            <v>0</v>
          </cell>
          <cell r="N306" t="str">
            <v>зеленый</v>
          </cell>
          <cell r="O306" t="str">
            <v xml:space="preserve"> </v>
          </cell>
          <cell r="P306" t="str">
            <v xml:space="preserve"> </v>
          </cell>
          <cell r="Q306" t="str">
            <v>XL</v>
          </cell>
          <cell r="S306" t="str">
            <v>огромные листья</v>
          </cell>
          <cell r="T306" t="str">
            <v xml:space="preserve"> </v>
          </cell>
        </row>
        <row r="307">
          <cell r="A307" t="str">
            <v>87-77-0294</v>
          </cell>
          <cell r="B307" t="str">
            <v>фото</v>
          </cell>
          <cell r="C307" t="str">
            <v>Kingsize</v>
          </cell>
          <cell r="D307" t="str">
            <v>стандартный</v>
          </cell>
          <cell r="E307">
            <v>250</v>
          </cell>
          <cell r="F307">
            <v>1.41</v>
          </cell>
          <cell r="G307">
            <v>1.81</v>
          </cell>
          <cell r="I307">
            <v>0</v>
          </cell>
          <cell r="J307">
            <v>0</v>
          </cell>
          <cell r="K307" t="str">
            <v>-</v>
          </cell>
          <cell r="L307">
            <v>0</v>
          </cell>
          <cell r="N307" t="str">
            <v>зеленый</v>
          </cell>
          <cell r="O307" t="str">
            <v xml:space="preserve"> </v>
          </cell>
          <cell r="P307" t="str">
            <v xml:space="preserve"> </v>
          </cell>
          <cell r="Q307" t="str">
            <v>XL</v>
          </cell>
          <cell r="S307" t="str">
            <v>огромные листья</v>
          </cell>
          <cell r="T307" t="str">
            <v xml:space="preserve"> </v>
          </cell>
        </row>
        <row r="308">
          <cell r="A308" t="str">
            <v>87-77-0486</v>
          </cell>
          <cell r="B308" t="str">
            <v>фото</v>
          </cell>
          <cell r="C308" t="str">
            <v>Kingsize</v>
          </cell>
          <cell r="D308" t="str">
            <v>маленький</v>
          </cell>
          <cell r="E308">
            <v>500</v>
          </cell>
          <cell r="F308">
            <v>1.25</v>
          </cell>
          <cell r="G308">
            <v>1.65</v>
          </cell>
          <cell r="I308">
            <v>0</v>
          </cell>
          <cell r="J308">
            <v>0</v>
          </cell>
          <cell r="K308" t="str">
            <v>-</v>
          </cell>
          <cell r="L308">
            <v>0</v>
          </cell>
          <cell r="N308" t="str">
            <v>зеленый</v>
          </cell>
          <cell r="O308" t="str">
            <v xml:space="preserve"> </v>
          </cell>
          <cell r="P308" t="str">
            <v xml:space="preserve"> </v>
          </cell>
          <cell r="Q308" t="str">
            <v>XL</v>
          </cell>
          <cell r="S308" t="str">
            <v>огромные листья</v>
          </cell>
          <cell r="T308" t="str">
            <v xml:space="preserve"> </v>
          </cell>
        </row>
        <row r="309">
          <cell r="A309" t="str">
            <v>87-77-0295</v>
          </cell>
          <cell r="B309" t="str">
            <v>фото</v>
          </cell>
          <cell r="C309" t="str">
            <v>Kiwi Spearmint</v>
          </cell>
          <cell r="D309" t="str">
            <v>стандартный</v>
          </cell>
          <cell r="E309">
            <v>250</v>
          </cell>
          <cell r="F309">
            <v>1.41</v>
          </cell>
          <cell r="G309">
            <v>1.81</v>
          </cell>
          <cell r="I309">
            <v>0</v>
          </cell>
          <cell r="J309">
            <v>0</v>
          </cell>
          <cell r="K309" t="str">
            <v>-</v>
          </cell>
          <cell r="L309">
            <v>0</v>
          </cell>
          <cell r="N309" t="str">
            <v xml:space="preserve"> </v>
          </cell>
          <cell r="O309" t="str">
            <v>белый</v>
          </cell>
          <cell r="P309" t="str">
            <v>зеленый</v>
          </cell>
          <cell r="Q309" t="str">
            <v>M</v>
          </cell>
          <cell r="S309" t="str">
            <v>волнистые листья</v>
          </cell>
          <cell r="T309" t="str">
            <v xml:space="preserve"> </v>
          </cell>
        </row>
        <row r="310">
          <cell r="A310" t="str">
            <v>87-77-0487</v>
          </cell>
          <cell r="B310" t="str">
            <v>фото</v>
          </cell>
          <cell r="C310" t="str">
            <v>Kiwi Spearmint</v>
          </cell>
          <cell r="D310" t="str">
            <v>маленький</v>
          </cell>
          <cell r="E310">
            <v>500</v>
          </cell>
          <cell r="F310">
            <v>1.25</v>
          </cell>
          <cell r="G310">
            <v>1.65</v>
          </cell>
          <cell r="I310">
            <v>0</v>
          </cell>
          <cell r="J310">
            <v>0</v>
          </cell>
          <cell r="K310" t="str">
            <v>-</v>
          </cell>
          <cell r="L310">
            <v>0</v>
          </cell>
          <cell r="N310" t="str">
            <v xml:space="preserve"> </v>
          </cell>
          <cell r="O310" t="str">
            <v>белый</v>
          </cell>
          <cell r="P310" t="str">
            <v>зеленый</v>
          </cell>
          <cell r="Q310" t="str">
            <v>M</v>
          </cell>
          <cell r="S310" t="str">
            <v>волнистые листья</v>
          </cell>
          <cell r="T310" t="str">
            <v xml:space="preserve"> </v>
          </cell>
        </row>
        <row r="311">
          <cell r="A311" t="str">
            <v>87-77-0144</v>
          </cell>
          <cell r="B311" t="str">
            <v>фото</v>
          </cell>
          <cell r="C311" t="str">
            <v>Lady Guinevere</v>
          </cell>
          <cell r="D311" t="str">
            <v>большой</v>
          </cell>
          <cell r="E311">
            <v>150</v>
          </cell>
          <cell r="F311">
            <v>1.25</v>
          </cell>
          <cell r="G311">
            <v>1.65</v>
          </cell>
          <cell r="I311">
            <v>0</v>
          </cell>
          <cell r="J311">
            <v>0</v>
          </cell>
          <cell r="K311" t="str">
            <v>-</v>
          </cell>
          <cell r="L311">
            <v>0</v>
          </cell>
          <cell r="N311" t="str">
            <v>желтый</v>
          </cell>
          <cell r="O311" t="str">
            <v>кремовый</v>
          </cell>
          <cell r="P311" t="str">
            <v>зеленый</v>
          </cell>
          <cell r="Q311" t="str">
            <v>M</v>
          </cell>
          <cell r="T311" t="str">
            <v xml:space="preserve"> </v>
          </cell>
        </row>
        <row r="312">
          <cell r="A312" t="str">
            <v>87-77-0296</v>
          </cell>
          <cell r="B312" t="str">
            <v>фото</v>
          </cell>
          <cell r="C312" t="str">
            <v>Lady Guinevere</v>
          </cell>
          <cell r="D312" t="str">
            <v>стандартный</v>
          </cell>
          <cell r="E312">
            <v>250</v>
          </cell>
          <cell r="F312">
            <v>1.08</v>
          </cell>
          <cell r="G312">
            <v>1.49</v>
          </cell>
          <cell r="I312">
            <v>0</v>
          </cell>
          <cell r="J312">
            <v>0</v>
          </cell>
          <cell r="K312" t="str">
            <v>-</v>
          </cell>
          <cell r="L312">
            <v>0</v>
          </cell>
          <cell r="N312" t="str">
            <v>желтый</v>
          </cell>
          <cell r="O312" t="str">
            <v>кремовый</v>
          </cell>
          <cell r="P312" t="str">
            <v>зеленый</v>
          </cell>
          <cell r="Q312" t="str">
            <v>M</v>
          </cell>
          <cell r="T312" t="str">
            <v xml:space="preserve"> </v>
          </cell>
        </row>
        <row r="313">
          <cell r="A313" t="str">
            <v>87-77-0488</v>
          </cell>
          <cell r="B313" t="str">
            <v>фото</v>
          </cell>
          <cell r="C313" t="str">
            <v>Lady Guinevere</v>
          </cell>
          <cell r="D313" t="str">
            <v>маленький</v>
          </cell>
          <cell r="E313">
            <v>500</v>
          </cell>
          <cell r="F313">
            <v>0.92</v>
          </cell>
          <cell r="G313">
            <v>1.33</v>
          </cell>
          <cell r="I313">
            <v>0</v>
          </cell>
          <cell r="J313">
            <v>0</v>
          </cell>
          <cell r="K313" t="str">
            <v>-</v>
          </cell>
          <cell r="L313">
            <v>0</v>
          </cell>
          <cell r="N313" t="str">
            <v>желтый</v>
          </cell>
          <cell r="O313" t="str">
            <v>кремовый</v>
          </cell>
          <cell r="P313" t="str">
            <v>зеленый</v>
          </cell>
          <cell r="Q313" t="str">
            <v>M</v>
          </cell>
          <cell r="T313" t="str">
            <v xml:space="preserve"> </v>
          </cell>
        </row>
        <row r="314">
          <cell r="A314" t="str">
            <v>87-77-0145</v>
          </cell>
          <cell r="B314" t="str">
            <v>фото</v>
          </cell>
          <cell r="C314" t="str">
            <v>Lakeside Banana Bay</v>
          </cell>
          <cell r="D314" t="str">
            <v>большой</v>
          </cell>
          <cell r="E314">
            <v>150</v>
          </cell>
          <cell r="F314">
            <v>1.25</v>
          </cell>
          <cell r="G314">
            <v>1.65</v>
          </cell>
          <cell r="I314">
            <v>0</v>
          </cell>
          <cell r="J314">
            <v>0</v>
          </cell>
          <cell r="K314" t="str">
            <v>-</v>
          </cell>
          <cell r="L314">
            <v>0</v>
          </cell>
          <cell r="N314" t="str">
            <v xml:space="preserve"> </v>
          </cell>
          <cell r="O314" t="str">
            <v>желтый</v>
          </cell>
          <cell r="P314" t="str">
            <v>зеленый</v>
          </cell>
          <cell r="Q314" t="str">
            <v>M</v>
          </cell>
          <cell r="T314" t="str">
            <v xml:space="preserve"> </v>
          </cell>
        </row>
        <row r="315">
          <cell r="A315" t="str">
            <v>87-77-0297</v>
          </cell>
          <cell r="B315" t="str">
            <v>фото</v>
          </cell>
          <cell r="C315" t="str">
            <v>Lakeside Banana Bay</v>
          </cell>
          <cell r="D315" t="str">
            <v>стандартный</v>
          </cell>
          <cell r="E315">
            <v>250</v>
          </cell>
          <cell r="F315">
            <v>1.08</v>
          </cell>
          <cell r="G315">
            <v>1.49</v>
          </cell>
          <cell r="I315">
            <v>0</v>
          </cell>
          <cell r="J315">
            <v>0</v>
          </cell>
          <cell r="K315" t="str">
            <v>-</v>
          </cell>
          <cell r="L315">
            <v>0</v>
          </cell>
          <cell r="N315" t="str">
            <v xml:space="preserve"> </v>
          </cell>
          <cell r="O315" t="str">
            <v>желтый</v>
          </cell>
          <cell r="P315" t="str">
            <v>зеленый</v>
          </cell>
          <cell r="Q315" t="str">
            <v>M</v>
          </cell>
          <cell r="T315" t="str">
            <v xml:space="preserve"> </v>
          </cell>
        </row>
        <row r="316">
          <cell r="A316" t="str">
            <v>87-77-0489</v>
          </cell>
          <cell r="B316" t="str">
            <v>фото</v>
          </cell>
          <cell r="C316" t="str">
            <v>Lakeside Banana Bay</v>
          </cell>
          <cell r="D316" t="str">
            <v>маленький</v>
          </cell>
          <cell r="E316">
            <v>500</v>
          </cell>
          <cell r="F316">
            <v>0.92</v>
          </cell>
          <cell r="G316">
            <v>1.33</v>
          </cell>
          <cell r="I316">
            <v>0</v>
          </cell>
          <cell r="J316">
            <v>0</v>
          </cell>
          <cell r="K316" t="str">
            <v>-</v>
          </cell>
          <cell r="L316">
            <v>0</v>
          </cell>
          <cell r="N316" t="str">
            <v xml:space="preserve"> </v>
          </cell>
          <cell r="O316" t="str">
            <v>желтый</v>
          </cell>
          <cell r="P316" t="str">
            <v>зеленый</v>
          </cell>
          <cell r="Q316" t="str">
            <v>M</v>
          </cell>
          <cell r="T316" t="str">
            <v xml:space="preserve"> </v>
          </cell>
        </row>
        <row r="317">
          <cell r="A317" t="str">
            <v>87-77-0146</v>
          </cell>
          <cell r="B317" t="str">
            <v>фото</v>
          </cell>
          <cell r="C317" t="str">
            <v>Lakeside Dragonfly</v>
          </cell>
          <cell r="D317" t="str">
            <v>большой</v>
          </cell>
          <cell r="E317">
            <v>150</v>
          </cell>
          <cell r="F317">
            <v>1.25</v>
          </cell>
          <cell r="G317">
            <v>1.65</v>
          </cell>
          <cell r="I317">
            <v>0</v>
          </cell>
          <cell r="J317">
            <v>0</v>
          </cell>
          <cell r="K317" t="str">
            <v>-</v>
          </cell>
          <cell r="L317">
            <v>0</v>
          </cell>
          <cell r="N317" t="str">
            <v xml:space="preserve"> </v>
          </cell>
          <cell r="O317" t="str">
            <v>голубой</v>
          </cell>
          <cell r="P317" t="str">
            <v>кремовый</v>
          </cell>
          <cell r="Q317" t="str">
            <v>ML</v>
          </cell>
          <cell r="T317" t="str">
            <v xml:space="preserve"> </v>
          </cell>
        </row>
        <row r="318">
          <cell r="A318" t="str">
            <v>87-77-0299</v>
          </cell>
          <cell r="B318" t="str">
            <v>фото</v>
          </cell>
          <cell r="C318" t="str">
            <v>Lakeside Dragonfly</v>
          </cell>
          <cell r="D318" t="str">
            <v>стандартный</v>
          </cell>
          <cell r="E318">
            <v>250</v>
          </cell>
          <cell r="F318">
            <v>1.08</v>
          </cell>
          <cell r="G318">
            <v>1.49</v>
          </cell>
          <cell r="I318">
            <v>0</v>
          </cell>
          <cell r="J318">
            <v>0</v>
          </cell>
          <cell r="K318" t="str">
            <v>-</v>
          </cell>
          <cell r="L318">
            <v>0</v>
          </cell>
          <cell r="N318" t="str">
            <v xml:space="preserve"> </v>
          </cell>
          <cell r="O318" t="str">
            <v>голубой</v>
          </cell>
          <cell r="P318" t="str">
            <v>кремовый</v>
          </cell>
          <cell r="Q318" t="str">
            <v>ML</v>
          </cell>
          <cell r="T318" t="str">
            <v xml:space="preserve"> </v>
          </cell>
        </row>
        <row r="319">
          <cell r="A319" t="str">
            <v>87-77-0491</v>
          </cell>
          <cell r="B319" t="str">
            <v>фото</v>
          </cell>
          <cell r="C319" t="str">
            <v>Lakeside Dragonfly</v>
          </cell>
          <cell r="D319" t="str">
            <v>маленький</v>
          </cell>
          <cell r="E319">
            <v>500</v>
          </cell>
          <cell r="F319">
            <v>0.92</v>
          </cell>
          <cell r="G319">
            <v>1.33</v>
          </cell>
          <cell r="I319">
            <v>0</v>
          </cell>
          <cell r="J319">
            <v>0</v>
          </cell>
          <cell r="K319" t="str">
            <v>-</v>
          </cell>
          <cell r="L319">
            <v>0</v>
          </cell>
          <cell r="N319" t="str">
            <v xml:space="preserve"> </v>
          </cell>
          <cell r="O319" t="str">
            <v>голубой</v>
          </cell>
          <cell r="P319" t="str">
            <v>кремовый</v>
          </cell>
          <cell r="Q319" t="str">
            <v>ML</v>
          </cell>
          <cell r="T319" t="str">
            <v xml:space="preserve"> </v>
          </cell>
        </row>
        <row r="320">
          <cell r="A320" t="str">
            <v>87-77-0111</v>
          </cell>
          <cell r="B320" t="str">
            <v>фото</v>
          </cell>
          <cell r="C320" t="str">
            <v>Lakeside Little Tuft</v>
          </cell>
          <cell r="D320" t="str">
            <v>большой</v>
          </cell>
          <cell r="E320">
            <v>150</v>
          </cell>
          <cell r="F320">
            <v>0.92</v>
          </cell>
          <cell r="G320">
            <v>1.33</v>
          </cell>
          <cell r="I320">
            <v>0</v>
          </cell>
          <cell r="J320">
            <v>0</v>
          </cell>
          <cell r="K320" t="str">
            <v>-</v>
          </cell>
          <cell r="L320">
            <v>0</v>
          </cell>
          <cell r="N320" t="str">
            <v xml:space="preserve"> </v>
          </cell>
          <cell r="O320" t="str">
            <v>желтый</v>
          </cell>
          <cell r="P320" t="str">
            <v>зеленый</v>
          </cell>
          <cell r="Q320" t="str">
            <v>S</v>
          </cell>
          <cell r="T320" t="str">
            <v xml:space="preserve"> </v>
          </cell>
        </row>
        <row r="321">
          <cell r="A321" t="str">
            <v>87-77-0300</v>
          </cell>
          <cell r="B321" t="str">
            <v>фото</v>
          </cell>
          <cell r="C321" t="str">
            <v>Lakeside Little Tuft</v>
          </cell>
          <cell r="D321" t="str">
            <v>стандартный</v>
          </cell>
          <cell r="E321">
            <v>250</v>
          </cell>
          <cell r="F321">
            <v>0.76</v>
          </cell>
          <cell r="G321">
            <v>1.17</v>
          </cell>
          <cell r="I321">
            <v>0</v>
          </cell>
          <cell r="J321">
            <v>0</v>
          </cell>
          <cell r="K321" t="str">
            <v>-</v>
          </cell>
          <cell r="L321">
            <v>0</v>
          </cell>
          <cell r="N321" t="str">
            <v xml:space="preserve"> </v>
          </cell>
          <cell r="O321" t="str">
            <v>желтый</v>
          </cell>
          <cell r="P321" t="str">
            <v>зеленый</v>
          </cell>
          <cell r="Q321" t="str">
            <v>S</v>
          </cell>
          <cell r="T321" t="str">
            <v xml:space="preserve"> </v>
          </cell>
        </row>
        <row r="322">
          <cell r="A322" t="str">
            <v>87-77-0492</v>
          </cell>
          <cell r="B322" t="str">
            <v>фото</v>
          </cell>
          <cell r="C322" t="str">
            <v>Lakeside Little Tuft</v>
          </cell>
          <cell r="D322" t="str">
            <v>маленький</v>
          </cell>
          <cell r="E322">
            <v>500</v>
          </cell>
          <cell r="F322">
            <v>0.6</v>
          </cell>
          <cell r="G322">
            <v>1</v>
          </cell>
          <cell r="I322">
            <v>0</v>
          </cell>
          <cell r="J322">
            <v>0</v>
          </cell>
          <cell r="K322" t="str">
            <v>-</v>
          </cell>
          <cell r="L322">
            <v>0</v>
          </cell>
          <cell r="N322" t="str">
            <v xml:space="preserve"> </v>
          </cell>
          <cell r="O322" t="str">
            <v>желтый</v>
          </cell>
          <cell r="P322" t="str">
            <v>зеленый</v>
          </cell>
          <cell r="Q322" t="str">
            <v>S</v>
          </cell>
          <cell r="T322" t="str">
            <v xml:space="preserve"> </v>
          </cell>
        </row>
        <row r="323">
          <cell r="A323" t="str">
            <v>87-77-2182</v>
          </cell>
          <cell r="B323" t="str">
            <v>фото</v>
          </cell>
          <cell r="C323" t="str">
            <v>Lakeside Maverick</v>
          </cell>
          <cell r="D323" t="str">
            <v>стандартный</v>
          </cell>
          <cell r="E323">
            <v>250</v>
          </cell>
          <cell r="F323">
            <v>2.0599999999999996</v>
          </cell>
          <cell r="G323">
            <v>2.46</v>
          </cell>
          <cell r="I323">
            <v>0</v>
          </cell>
          <cell r="J323">
            <v>0</v>
          </cell>
          <cell r="K323" t="str">
            <v>-</v>
          </cell>
          <cell r="L323">
            <v>0</v>
          </cell>
          <cell r="M323" t="str">
            <v>new</v>
          </cell>
          <cell r="N323" t="str">
            <v>зеленый</v>
          </cell>
          <cell r="O323" t="str">
            <v>зеленый</v>
          </cell>
          <cell r="P323" t="str">
            <v>зеленый c глубокими прожилками</v>
          </cell>
          <cell r="Q323" t="str">
            <v>XL</v>
          </cell>
          <cell r="S323" t="str">
            <v>цветки почти белые</v>
          </cell>
          <cell r="T323" t="str">
            <v xml:space="preserve"> </v>
          </cell>
        </row>
        <row r="324">
          <cell r="A324" t="str">
            <v>87-77-0301</v>
          </cell>
          <cell r="B324" t="str">
            <v>фото</v>
          </cell>
          <cell r="C324" t="str">
            <v>Lakeside Paisley Print</v>
          </cell>
          <cell r="D324" t="str">
            <v>стандартный</v>
          </cell>
          <cell r="E324">
            <v>250</v>
          </cell>
          <cell r="F324">
            <v>2.0599999999999996</v>
          </cell>
          <cell r="G324">
            <v>2.46</v>
          </cell>
          <cell r="I324">
            <v>0</v>
          </cell>
          <cell r="J324">
            <v>0</v>
          </cell>
          <cell r="K324" t="str">
            <v>-</v>
          </cell>
          <cell r="L324">
            <v>0</v>
          </cell>
          <cell r="M324" t="str">
            <v>Special Attention</v>
          </cell>
          <cell r="N324" t="str">
            <v xml:space="preserve"> </v>
          </cell>
          <cell r="O324" t="str">
            <v>белый</v>
          </cell>
          <cell r="P324" t="str">
            <v>зеленый</v>
          </cell>
          <cell r="Q324" t="str">
            <v>M</v>
          </cell>
          <cell r="S324" t="str">
            <v>волнистые чашевидные листья</v>
          </cell>
          <cell r="T324" t="str">
            <v xml:space="preserve"> </v>
          </cell>
        </row>
        <row r="325">
          <cell r="A325" t="str">
            <v>87-77-0493</v>
          </cell>
          <cell r="B325" t="str">
            <v>фото</v>
          </cell>
          <cell r="C325" t="str">
            <v>Lakeside Paisley Print</v>
          </cell>
          <cell r="D325" t="str">
            <v>маленький</v>
          </cell>
          <cell r="E325">
            <v>500</v>
          </cell>
          <cell r="F325">
            <v>1.65</v>
          </cell>
          <cell r="G325">
            <v>2.0599999999999996</v>
          </cell>
          <cell r="I325">
            <v>0</v>
          </cell>
          <cell r="J325">
            <v>0</v>
          </cell>
          <cell r="K325" t="str">
            <v>-</v>
          </cell>
          <cell r="L325">
            <v>0</v>
          </cell>
          <cell r="M325" t="str">
            <v>Special Attention</v>
          </cell>
          <cell r="N325" t="str">
            <v xml:space="preserve"> </v>
          </cell>
          <cell r="O325" t="str">
            <v>белый</v>
          </cell>
          <cell r="P325" t="str">
            <v>зеленый</v>
          </cell>
          <cell r="Q325" t="str">
            <v>M</v>
          </cell>
          <cell r="S325" t="str">
            <v>волнистые чашевидные листья</v>
          </cell>
          <cell r="T325" t="str">
            <v xml:space="preserve"> </v>
          </cell>
        </row>
        <row r="326">
          <cell r="A326" t="str">
            <v>87-77-0190</v>
          </cell>
          <cell r="B326" t="str">
            <v>фото</v>
          </cell>
          <cell r="C326" t="str">
            <v>Lakeside Shoremaster</v>
          </cell>
          <cell r="D326" t="str">
            <v>большой</v>
          </cell>
          <cell r="E326">
            <v>150</v>
          </cell>
          <cell r="F326">
            <v>2.0599999999999996</v>
          </cell>
          <cell r="G326">
            <v>2.46</v>
          </cell>
          <cell r="I326">
            <v>0</v>
          </cell>
          <cell r="J326">
            <v>0</v>
          </cell>
          <cell r="K326" t="str">
            <v>-</v>
          </cell>
          <cell r="L326">
            <v>0</v>
          </cell>
          <cell r="N326" t="str">
            <v xml:space="preserve"> </v>
          </cell>
          <cell r="O326" t="str">
            <v>светло-зеленый</v>
          </cell>
          <cell r="P326" t="str">
            <v>сине-зеленый</v>
          </cell>
          <cell r="Q326" t="str">
            <v>ML</v>
          </cell>
          <cell r="T326" t="str">
            <v xml:space="preserve"> </v>
          </cell>
        </row>
        <row r="327">
          <cell r="A327" t="str">
            <v>87-77-0302</v>
          </cell>
          <cell r="B327" t="str">
            <v>фото</v>
          </cell>
          <cell r="C327" t="str">
            <v>Lakeside Shoremaster</v>
          </cell>
          <cell r="D327" t="str">
            <v>стандартный</v>
          </cell>
          <cell r="E327">
            <v>250</v>
          </cell>
          <cell r="F327">
            <v>1.65</v>
          </cell>
          <cell r="G327">
            <v>2.0599999999999996</v>
          </cell>
          <cell r="I327">
            <v>0</v>
          </cell>
          <cell r="J327">
            <v>0</v>
          </cell>
          <cell r="K327" t="str">
            <v>-</v>
          </cell>
          <cell r="L327">
            <v>0</v>
          </cell>
          <cell r="N327" t="str">
            <v xml:space="preserve"> </v>
          </cell>
          <cell r="O327" t="str">
            <v>светло-зеленый</v>
          </cell>
          <cell r="P327" t="str">
            <v>сине-зеленый</v>
          </cell>
          <cell r="Q327" t="str">
            <v>ML</v>
          </cell>
          <cell r="T327" t="str">
            <v xml:space="preserve"> </v>
          </cell>
        </row>
        <row r="328">
          <cell r="A328" t="str">
            <v>87-77-0494</v>
          </cell>
          <cell r="B328" t="str">
            <v>фото</v>
          </cell>
          <cell r="C328" t="str">
            <v>Lakeside Shoremaster</v>
          </cell>
          <cell r="D328" t="str">
            <v>маленький</v>
          </cell>
          <cell r="E328">
            <v>500</v>
          </cell>
          <cell r="F328">
            <v>1.41</v>
          </cell>
          <cell r="G328">
            <v>1.81</v>
          </cell>
          <cell r="I328">
            <v>0</v>
          </cell>
          <cell r="J328">
            <v>0</v>
          </cell>
          <cell r="K328" t="str">
            <v>-</v>
          </cell>
          <cell r="L328">
            <v>0</v>
          </cell>
          <cell r="N328" t="str">
            <v xml:space="preserve"> </v>
          </cell>
          <cell r="O328" t="str">
            <v>светло-зеленый</v>
          </cell>
          <cell r="P328" t="str">
            <v>сине-зеленый</v>
          </cell>
          <cell r="Q328" t="str">
            <v>ML</v>
          </cell>
          <cell r="T328" t="str">
            <v xml:space="preserve"> </v>
          </cell>
        </row>
        <row r="329">
          <cell r="A329" t="str">
            <v>87-77-0191</v>
          </cell>
          <cell r="B329" t="str">
            <v>фото</v>
          </cell>
          <cell r="C329" t="str">
            <v>Liberty</v>
          </cell>
          <cell r="D329" t="str">
            <v>большой</v>
          </cell>
          <cell r="E329">
            <v>150</v>
          </cell>
          <cell r="F329">
            <v>2.6599999999999997</v>
          </cell>
          <cell r="G329">
            <v>3.07</v>
          </cell>
          <cell r="I329">
            <v>0</v>
          </cell>
          <cell r="J329">
            <v>0</v>
          </cell>
          <cell r="K329" t="str">
            <v>-</v>
          </cell>
          <cell r="L329">
            <v>0</v>
          </cell>
          <cell r="N329" t="str">
            <v xml:space="preserve"> </v>
          </cell>
          <cell r="O329" t="str">
            <v>сине-зеленый</v>
          </cell>
          <cell r="P329" t="str">
            <v>золотой</v>
          </cell>
          <cell r="Q329" t="str">
            <v>VL</v>
          </cell>
          <cell r="T329" t="str">
            <v>ДА</v>
          </cell>
          <cell r="U329" t="str">
            <v>ДА</v>
          </cell>
        </row>
        <row r="330">
          <cell r="A330" t="str">
            <v>87-77-0303</v>
          </cell>
          <cell r="B330" t="str">
            <v>фото</v>
          </cell>
          <cell r="C330" t="str">
            <v>Liberty</v>
          </cell>
          <cell r="D330" t="str">
            <v>стандартный</v>
          </cell>
          <cell r="E330">
            <v>250</v>
          </cell>
          <cell r="F330">
            <v>2.2599999999999998</v>
          </cell>
          <cell r="G330">
            <v>2.6599999999999997</v>
          </cell>
          <cell r="I330">
            <v>0</v>
          </cell>
          <cell r="J330">
            <v>0</v>
          </cell>
          <cell r="K330" t="str">
            <v>-</v>
          </cell>
          <cell r="L330">
            <v>0</v>
          </cell>
          <cell r="N330" t="str">
            <v xml:space="preserve"> </v>
          </cell>
          <cell r="O330" t="str">
            <v>сине-зеленый</v>
          </cell>
          <cell r="P330" t="str">
            <v>золотой</v>
          </cell>
          <cell r="Q330" t="str">
            <v>VL</v>
          </cell>
          <cell r="T330" t="str">
            <v>ДА</v>
          </cell>
          <cell r="U330" t="str">
            <v>ДА</v>
          </cell>
        </row>
        <row r="331">
          <cell r="A331" t="str">
            <v>87-77-0495</v>
          </cell>
          <cell r="B331" t="str">
            <v>фото</v>
          </cell>
          <cell r="C331" t="str">
            <v>Liberty</v>
          </cell>
          <cell r="D331" t="str">
            <v>маленький</v>
          </cell>
          <cell r="E331">
            <v>500</v>
          </cell>
          <cell r="F331">
            <v>1.85</v>
          </cell>
          <cell r="G331">
            <v>2.2599999999999998</v>
          </cell>
          <cell r="I331">
            <v>0</v>
          </cell>
          <cell r="J331">
            <v>0</v>
          </cell>
          <cell r="K331" t="str">
            <v>-</v>
          </cell>
          <cell r="L331">
            <v>0</v>
          </cell>
          <cell r="N331" t="str">
            <v xml:space="preserve"> </v>
          </cell>
          <cell r="O331" t="str">
            <v>сине-зеленый</v>
          </cell>
          <cell r="P331" t="str">
            <v>золотой</v>
          </cell>
          <cell r="Q331" t="str">
            <v>VL</v>
          </cell>
          <cell r="T331" t="str">
            <v>ДА</v>
          </cell>
          <cell r="U331" t="str">
            <v>ДА</v>
          </cell>
        </row>
        <row r="332">
          <cell r="A332" t="str">
            <v>87-77-2183</v>
          </cell>
          <cell r="B332" t="str">
            <v>фото</v>
          </cell>
          <cell r="C332" t="str">
            <v>Lipstick Blonde</v>
          </cell>
          <cell r="D332" t="str">
            <v>стандартный</v>
          </cell>
          <cell r="E332">
            <v>250</v>
          </cell>
          <cell r="F332">
            <v>2.46</v>
          </cell>
          <cell r="G332">
            <v>2.8699999999999997</v>
          </cell>
          <cell r="I332">
            <v>0</v>
          </cell>
          <cell r="J332">
            <v>0</v>
          </cell>
          <cell r="K332" t="str">
            <v>-</v>
          </cell>
          <cell r="L332">
            <v>0</v>
          </cell>
          <cell r="M332" t="str">
            <v>new</v>
          </cell>
          <cell r="N332" t="str">
            <v>желтый</v>
          </cell>
          <cell r="O332" t="str">
            <v>желтый</v>
          </cell>
          <cell r="P332" t="str">
            <v>желтый</v>
          </cell>
          <cell r="Q332" t="str">
            <v>M</v>
          </cell>
          <cell r="S332" t="str">
            <v>красные черешки, цветки лавандового цвета</v>
          </cell>
          <cell r="T332" t="str">
            <v xml:space="preserve"> </v>
          </cell>
        </row>
        <row r="333">
          <cell r="A333" t="str">
            <v>87-77-0147</v>
          </cell>
          <cell r="B333" t="str">
            <v>фото</v>
          </cell>
          <cell r="C333" t="str">
            <v>Love Pat</v>
          </cell>
          <cell r="D333" t="str">
            <v>большой</v>
          </cell>
          <cell r="E333">
            <v>150</v>
          </cell>
          <cell r="F333">
            <v>1.25</v>
          </cell>
          <cell r="G333">
            <v>1.65</v>
          </cell>
          <cell r="I333">
            <v>0</v>
          </cell>
          <cell r="J333">
            <v>0</v>
          </cell>
          <cell r="K333" t="str">
            <v>-</v>
          </cell>
          <cell r="L333">
            <v>0</v>
          </cell>
          <cell r="N333" t="str">
            <v>голубой</v>
          </cell>
          <cell r="O333" t="str">
            <v xml:space="preserve"> </v>
          </cell>
          <cell r="P333" t="str">
            <v xml:space="preserve"> </v>
          </cell>
          <cell r="Q333" t="str">
            <v>M</v>
          </cell>
          <cell r="S333" t="str">
            <v>морщинистая</v>
          </cell>
          <cell r="T333" t="str">
            <v xml:space="preserve"> </v>
          </cell>
        </row>
        <row r="334">
          <cell r="A334" t="str">
            <v>87-77-0305</v>
          </cell>
          <cell r="B334" t="str">
            <v>фото</v>
          </cell>
          <cell r="C334" t="str">
            <v>Love Pat</v>
          </cell>
          <cell r="D334" t="str">
            <v>стандартный</v>
          </cell>
          <cell r="E334">
            <v>250</v>
          </cell>
          <cell r="F334">
            <v>1.08</v>
          </cell>
          <cell r="G334">
            <v>1.49</v>
          </cell>
          <cell r="I334">
            <v>0</v>
          </cell>
          <cell r="J334">
            <v>0</v>
          </cell>
          <cell r="K334" t="str">
            <v>-</v>
          </cell>
          <cell r="L334">
            <v>0</v>
          </cell>
          <cell r="N334" t="str">
            <v>голубой</v>
          </cell>
          <cell r="O334" t="str">
            <v xml:space="preserve"> </v>
          </cell>
          <cell r="P334" t="str">
            <v xml:space="preserve"> </v>
          </cell>
          <cell r="Q334" t="str">
            <v>M</v>
          </cell>
          <cell r="S334" t="str">
            <v>морщинистая</v>
          </cell>
          <cell r="T334" t="str">
            <v xml:space="preserve"> </v>
          </cell>
        </row>
        <row r="335">
          <cell r="A335" t="str">
            <v>87-77-0496</v>
          </cell>
          <cell r="B335" t="str">
            <v>фото</v>
          </cell>
          <cell r="C335" t="str">
            <v>Love Pat</v>
          </cell>
          <cell r="D335" t="str">
            <v>маленький</v>
          </cell>
          <cell r="E335">
            <v>500</v>
          </cell>
          <cell r="F335">
            <v>0.92</v>
          </cell>
          <cell r="G335">
            <v>1.33</v>
          </cell>
          <cell r="I335">
            <v>0</v>
          </cell>
          <cell r="J335">
            <v>0</v>
          </cell>
          <cell r="K335" t="str">
            <v>-</v>
          </cell>
          <cell r="L335">
            <v>0</v>
          </cell>
          <cell r="N335" t="str">
            <v>голубой</v>
          </cell>
          <cell r="O335" t="str">
            <v xml:space="preserve"> </v>
          </cell>
          <cell r="P335" t="str">
            <v xml:space="preserve"> </v>
          </cell>
          <cell r="Q335" t="str">
            <v>M</v>
          </cell>
          <cell r="S335" t="str">
            <v>морщинистая</v>
          </cell>
          <cell r="T335" t="str">
            <v xml:space="preserve"> </v>
          </cell>
        </row>
        <row r="336">
          <cell r="A336" t="str">
            <v>87-77-0306</v>
          </cell>
          <cell r="B336" t="str">
            <v>фото</v>
          </cell>
          <cell r="C336" t="str">
            <v>Loyalist</v>
          </cell>
          <cell r="D336" t="str">
            <v>стандартный</v>
          </cell>
          <cell r="E336">
            <v>250</v>
          </cell>
          <cell r="F336">
            <v>1.85</v>
          </cell>
          <cell r="G336">
            <v>2.2599999999999998</v>
          </cell>
          <cell r="I336">
            <v>0</v>
          </cell>
          <cell r="J336">
            <v>0</v>
          </cell>
          <cell r="K336" t="str">
            <v>-</v>
          </cell>
          <cell r="L336">
            <v>0</v>
          </cell>
          <cell r="N336" t="str">
            <v xml:space="preserve"> </v>
          </cell>
          <cell r="O336" t="str">
            <v>белый</v>
          </cell>
          <cell r="P336" t="str">
            <v>темно-зеленый</v>
          </cell>
          <cell r="Q336" t="str">
            <v>SM</v>
          </cell>
          <cell r="T336" t="str">
            <v xml:space="preserve"> </v>
          </cell>
        </row>
        <row r="337">
          <cell r="A337" t="str">
            <v>87-77-0497</v>
          </cell>
          <cell r="B337" t="str">
            <v>фото</v>
          </cell>
          <cell r="C337" t="str">
            <v>Loyalist</v>
          </cell>
          <cell r="D337" t="str">
            <v>маленький</v>
          </cell>
          <cell r="E337">
            <v>500</v>
          </cell>
          <cell r="F337">
            <v>1.61</v>
          </cell>
          <cell r="G337">
            <v>2.0199999999999996</v>
          </cell>
          <cell r="I337">
            <v>0</v>
          </cell>
          <cell r="J337">
            <v>0</v>
          </cell>
          <cell r="K337" t="str">
            <v>-</v>
          </cell>
          <cell r="L337">
            <v>0</v>
          </cell>
          <cell r="N337" t="str">
            <v xml:space="preserve"> </v>
          </cell>
          <cell r="O337" t="str">
            <v>белый</v>
          </cell>
          <cell r="P337" t="str">
            <v>темно-зеленый</v>
          </cell>
          <cell r="Q337" t="str">
            <v>SM</v>
          </cell>
          <cell r="T337" t="str">
            <v xml:space="preserve"> </v>
          </cell>
        </row>
        <row r="338">
          <cell r="A338" t="str">
            <v>87-77-0307</v>
          </cell>
          <cell r="B338" t="str">
            <v>фото</v>
          </cell>
          <cell r="C338" t="str">
            <v>Magic Island</v>
          </cell>
          <cell r="D338" t="str">
            <v>стандартный</v>
          </cell>
          <cell r="E338">
            <v>250</v>
          </cell>
          <cell r="F338">
            <v>2.0599999999999996</v>
          </cell>
          <cell r="G338">
            <v>2.46</v>
          </cell>
          <cell r="I338">
            <v>0</v>
          </cell>
          <cell r="J338">
            <v>0</v>
          </cell>
          <cell r="K338" t="str">
            <v>-</v>
          </cell>
          <cell r="L338">
            <v>0</v>
          </cell>
          <cell r="N338" t="str">
            <v xml:space="preserve"> </v>
          </cell>
          <cell r="O338" t="str">
            <v>желтый</v>
          </cell>
          <cell r="P338" t="str">
            <v>голубой</v>
          </cell>
          <cell r="Q338" t="str">
            <v>M</v>
          </cell>
          <cell r="T338" t="str">
            <v xml:space="preserve"> </v>
          </cell>
          <cell r="U338" t="str">
            <v>ДА</v>
          </cell>
        </row>
        <row r="339">
          <cell r="A339" t="str">
            <v>87-77-0126</v>
          </cell>
          <cell r="B339" t="str">
            <v>фото</v>
          </cell>
          <cell r="C339" t="str">
            <v>Mama Mia</v>
          </cell>
          <cell r="D339" t="str">
            <v>большой</v>
          </cell>
          <cell r="E339">
            <v>150</v>
          </cell>
          <cell r="F339">
            <v>0.96</v>
          </cell>
          <cell r="G339">
            <v>1.37</v>
          </cell>
          <cell r="I339">
            <v>0</v>
          </cell>
          <cell r="J339">
            <v>0</v>
          </cell>
          <cell r="K339" t="str">
            <v>-</v>
          </cell>
          <cell r="L339">
            <v>0</v>
          </cell>
          <cell r="N339" t="str">
            <v xml:space="preserve"> </v>
          </cell>
          <cell r="O339" t="str">
            <v>зеленый</v>
          </cell>
          <cell r="P339" t="str">
            <v>желтый</v>
          </cell>
          <cell r="Q339" t="str">
            <v>M</v>
          </cell>
          <cell r="T339" t="str">
            <v xml:space="preserve"> </v>
          </cell>
        </row>
        <row r="340">
          <cell r="A340" t="str">
            <v>87-77-0308</v>
          </cell>
          <cell r="B340" t="str">
            <v>фото</v>
          </cell>
          <cell r="C340" t="str">
            <v>Mama Mia</v>
          </cell>
          <cell r="D340" t="str">
            <v>стандартный</v>
          </cell>
          <cell r="E340">
            <v>250</v>
          </cell>
          <cell r="F340">
            <v>0.8</v>
          </cell>
          <cell r="G340">
            <v>1.21</v>
          </cell>
          <cell r="I340">
            <v>0</v>
          </cell>
          <cell r="J340">
            <v>0</v>
          </cell>
          <cell r="K340" t="str">
            <v>-</v>
          </cell>
          <cell r="L340">
            <v>0</v>
          </cell>
          <cell r="N340" t="str">
            <v xml:space="preserve"> </v>
          </cell>
          <cell r="O340" t="str">
            <v>зеленый</v>
          </cell>
          <cell r="P340" t="str">
            <v>желтый</v>
          </cell>
          <cell r="Q340" t="str">
            <v>M</v>
          </cell>
          <cell r="T340" t="str">
            <v xml:space="preserve"> </v>
          </cell>
        </row>
        <row r="341">
          <cell r="A341" t="str">
            <v>87-77-0498</v>
          </cell>
          <cell r="B341" t="str">
            <v>фото</v>
          </cell>
          <cell r="C341" t="str">
            <v>Mama Mia</v>
          </cell>
          <cell r="D341" t="str">
            <v>маленький</v>
          </cell>
          <cell r="E341">
            <v>500</v>
          </cell>
          <cell r="F341">
            <v>0.6</v>
          </cell>
          <cell r="G341">
            <v>1</v>
          </cell>
          <cell r="I341">
            <v>0</v>
          </cell>
          <cell r="J341">
            <v>0</v>
          </cell>
          <cell r="K341" t="str">
            <v>-</v>
          </cell>
          <cell r="L341">
            <v>0</v>
          </cell>
          <cell r="N341" t="str">
            <v xml:space="preserve"> </v>
          </cell>
          <cell r="O341" t="str">
            <v>зеленый</v>
          </cell>
          <cell r="P341" t="str">
            <v>желтый</v>
          </cell>
          <cell r="Q341" t="str">
            <v>M</v>
          </cell>
          <cell r="T341" t="str">
            <v xml:space="preserve"> </v>
          </cell>
        </row>
        <row r="342">
          <cell r="A342" t="str">
            <v>87-77-0170</v>
          </cell>
          <cell r="B342" t="str">
            <v>фото</v>
          </cell>
          <cell r="C342" t="str">
            <v>Mango Tango</v>
          </cell>
          <cell r="D342" t="str">
            <v>большой</v>
          </cell>
          <cell r="E342">
            <v>150</v>
          </cell>
          <cell r="F342">
            <v>1.65</v>
          </cell>
          <cell r="G342">
            <v>2.0599999999999996</v>
          </cell>
          <cell r="I342">
            <v>0</v>
          </cell>
          <cell r="J342">
            <v>0</v>
          </cell>
          <cell r="K342" t="str">
            <v>-</v>
          </cell>
          <cell r="L342">
            <v>0</v>
          </cell>
          <cell r="N342" t="str">
            <v xml:space="preserve"> </v>
          </cell>
          <cell r="O342" t="str">
            <v>желтый</v>
          </cell>
          <cell r="P342" t="str">
            <v>зеленый</v>
          </cell>
          <cell r="Q342" t="str">
            <v>SM</v>
          </cell>
          <cell r="T342" t="str">
            <v xml:space="preserve"> </v>
          </cell>
        </row>
        <row r="343">
          <cell r="A343" t="str">
            <v>87-77-0309</v>
          </cell>
          <cell r="B343" t="str">
            <v>фото</v>
          </cell>
          <cell r="C343" t="str">
            <v>Mango Tango</v>
          </cell>
          <cell r="D343" t="str">
            <v>стандартный</v>
          </cell>
          <cell r="E343">
            <v>250</v>
          </cell>
          <cell r="F343">
            <v>1.41</v>
          </cell>
          <cell r="G343">
            <v>1.81</v>
          </cell>
          <cell r="I343">
            <v>0</v>
          </cell>
          <cell r="J343">
            <v>0</v>
          </cell>
          <cell r="K343" t="str">
            <v>-</v>
          </cell>
          <cell r="L343">
            <v>0</v>
          </cell>
          <cell r="N343" t="str">
            <v xml:space="preserve"> </v>
          </cell>
          <cell r="O343" t="str">
            <v>желтый</v>
          </cell>
          <cell r="P343" t="str">
            <v>зеленый</v>
          </cell>
          <cell r="Q343" t="str">
            <v>SM</v>
          </cell>
          <cell r="T343" t="str">
            <v xml:space="preserve"> </v>
          </cell>
        </row>
        <row r="344">
          <cell r="A344" t="str">
            <v>87-77-0499</v>
          </cell>
          <cell r="B344" t="str">
            <v>фото</v>
          </cell>
          <cell r="C344" t="str">
            <v>Mango Tango</v>
          </cell>
          <cell r="D344" t="str">
            <v>маленький</v>
          </cell>
          <cell r="E344">
            <v>500</v>
          </cell>
          <cell r="F344">
            <v>1.25</v>
          </cell>
          <cell r="G344">
            <v>1.65</v>
          </cell>
          <cell r="I344">
            <v>0</v>
          </cell>
          <cell r="J344">
            <v>0</v>
          </cell>
          <cell r="K344" t="str">
            <v>-</v>
          </cell>
          <cell r="L344">
            <v>0</v>
          </cell>
          <cell r="N344" t="str">
            <v xml:space="preserve"> </v>
          </cell>
          <cell r="O344" t="str">
            <v>желтый</v>
          </cell>
          <cell r="P344" t="str">
            <v>зеленый</v>
          </cell>
          <cell r="Q344" t="str">
            <v>SM</v>
          </cell>
          <cell r="T344" t="str">
            <v xml:space="preserve"> </v>
          </cell>
        </row>
        <row r="345">
          <cell r="A345" t="str">
            <v>87-77-0112</v>
          </cell>
          <cell r="B345" t="str">
            <v>фото</v>
          </cell>
          <cell r="C345" t="str">
            <v>Maple Leaf</v>
          </cell>
          <cell r="D345" t="str">
            <v>большой</v>
          </cell>
          <cell r="E345">
            <v>150</v>
          </cell>
          <cell r="F345">
            <v>0.92</v>
          </cell>
          <cell r="G345">
            <v>1.33</v>
          </cell>
          <cell r="I345">
            <v>0</v>
          </cell>
          <cell r="J345">
            <v>0</v>
          </cell>
          <cell r="K345" t="str">
            <v>-</v>
          </cell>
          <cell r="L345">
            <v>0</v>
          </cell>
          <cell r="N345" t="str">
            <v xml:space="preserve"> </v>
          </cell>
          <cell r="O345" t="str">
            <v>голубой</v>
          </cell>
          <cell r="P345" t="str">
            <v>желтый</v>
          </cell>
          <cell r="Q345" t="str">
            <v>ML</v>
          </cell>
          <cell r="T345" t="str">
            <v xml:space="preserve"> </v>
          </cell>
        </row>
        <row r="346">
          <cell r="A346" t="str">
            <v>87-77-0310</v>
          </cell>
          <cell r="B346" t="str">
            <v>фото</v>
          </cell>
          <cell r="C346" t="str">
            <v>Maple Leaf</v>
          </cell>
          <cell r="D346" t="str">
            <v>стандартный</v>
          </cell>
          <cell r="E346">
            <v>250</v>
          </cell>
          <cell r="F346">
            <v>0.76</v>
          </cell>
          <cell r="G346">
            <v>1.17</v>
          </cell>
          <cell r="I346">
            <v>0</v>
          </cell>
          <cell r="J346">
            <v>0</v>
          </cell>
          <cell r="K346" t="str">
            <v>-</v>
          </cell>
          <cell r="L346">
            <v>0</v>
          </cell>
          <cell r="N346" t="str">
            <v xml:space="preserve"> </v>
          </cell>
          <cell r="O346" t="str">
            <v>голубой</v>
          </cell>
          <cell r="P346" t="str">
            <v>желтый</v>
          </cell>
          <cell r="Q346" t="str">
            <v>ML</v>
          </cell>
          <cell r="T346" t="str">
            <v xml:space="preserve"> </v>
          </cell>
        </row>
        <row r="347">
          <cell r="A347" t="str">
            <v>87-77-0500</v>
          </cell>
          <cell r="B347" t="str">
            <v>фото</v>
          </cell>
          <cell r="C347" t="str">
            <v>Maple Leaf</v>
          </cell>
          <cell r="D347" t="str">
            <v>маленький</v>
          </cell>
          <cell r="E347">
            <v>500</v>
          </cell>
          <cell r="F347">
            <v>0.6</v>
          </cell>
          <cell r="G347">
            <v>1</v>
          </cell>
          <cell r="I347">
            <v>0</v>
          </cell>
          <cell r="J347">
            <v>0</v>
          </cell>
          <cell r="K347" t="str">
            <v>-</v>
          </cell>
          <cell r="L347">
            <v>0</v>
          </cell>
          <cell r="N347" t="str">
            <v xml:space="preserve"> </v>
          </cell>
          <cell r="O347" t="str">
            <v>голубой</v>
          </cell>
          <cell r="P347" t="str">
            <v>желтый</v>
          </cell>
          <cell r="Q347" t="str">
            <v>ML</v>
          </cell>
          <cell r="T347" t="str">
            <v xml:space="preserve"> </v>
          </cell>
        </row>
        <row r="348">
          <cell r="A348" t="str">
            <v>87-77-0311</v>
          </cell>
          <cell r="B348" t="str">
            <v>фото</v>
          </cell>
          <cell r="C348" t="str">
            <v>Margie's Angel</v>
          </cell>
          <cell r="D348" t="str">
            <v>стандартный</v>
          </cell>
          <cell r="E348">
            <v>250</v>
          </cell>
          <cell r="F348">
            <v>2.0599999999999996</v>
          </cell>
          <cell r="G348">
            <v>2.46</v>
          </cell>
          <cell r="I348">
            <v>0</v>
          </cell>
          <cell r="J348">
            <v>0</v>
          </cell>
          <cell r="K348" t="str">
            <v>-</v>
          </cell>
          <cell r="L348">
            <v>0</v>
          </cell>
          <cell r="N348" t="str">
            <v xml:space="preserve"> </v>
          </cell>
          <cell r="O348" t="str">
            <v>белый</v>
          </cell>
          <cell r="P348" t="str">
            <v>голубой</v>
          </cell>
          <cell r="Q348" t="str">
            <v>L</v>
          </cell>
          <cell r="T348" t="str">
            <v xml:space="preserve"> </v>
          </cell>
        </row>
        <row r="349">
          <cell r="A349" t="str">
            <v>87-77-0063</v>
          </cell>
          <cell r="B349" t="str">
            <v>фото</v>
          </cell>
          <cell r="C349" t="str">
            <v>Marmalade on Toast</v>
          </cell>
          <cell r="D349" t="str">
            <v>большой</v>
          </cell>
          <cell r="E349">
            <v>150</v>
          </cell>
          <cell r="F349">
            <v>0.48</v>
          </cell>
          <cell r="G349">
            <v>0.88</v>
          </cell>
          <cell r="I349">
            <v>0</v>
          </cell>
          <cell r="J349">
            <v>0</v>
          </cell>
          <cell r="K349" t="str">
            <v>-</v>
          </cell>
          <cell r="L349">
            <v>0</v>
          </cell>
          <cell r="N349" t="str">
            <v>зеленый</v>
          </cell>
          <cell r="O349" t="str">
            <v xml:space="preserve"> </v>
          </cell>
          <cell r="P349" t="str">
            <v xml:space="preserve"> </v>
          </cell>
          <cell r="Q349" t="str">
            <v>M</v>
          </cell>
          <cell r="T349" t="str">
            <v xml:space="preserve"> </v>
          </cell>
        </row>
        <row r="350">
          <cell r="A350" t="str">
            <v>87-77-0312</v>
          </cell>
          <cell r="B350" t="str">
            <v>фото</v>
          </cell>
          <cell r="C350" t="str">
            <v>Marmalade on Toast</v>
          </cell>
          <cell r="D350" t="str">
            <v>стандартный</v>
          </cell>
          <cell r="E350">
            <v>250</v>
          </cell>
          <cell r="F350">
            <v>0.41000000000000003</v>
          </cell>
          <cell r="G350">
            <v>0.81</v>
          </cell>
          <cell r="I350">
            <v>0</v>
          </cell>
          <cell r="J350">
            <v>0</v>
          </cell>
          <cell r="K350" t="str">
            <v>-</v>
          </cell>
          <cell r="L350">
            <v>0</v>
          </cell>
          <cell r="N350" t="str">
            <v>зеленый</v>
          </cell>
          <cell r="O350" t="str">
            <v xml:space="preserve"> </v>
          </cell>
          <cell r="P350" t="str">
            <v xml:space="preserve"> </v>
          </cell>
          <cell r="Q350" t="str">
            <v>M</v>
          </cell>
          <cell r="T350" t="str">
            <v xml:space="preserve"> </v>
          </cell>
        </row>
        <row r="351">
          <cell r="A351" t="str">
            <v>87-77-0501</v>
          </cell>
          <cell r="B351" t="str">
            <v>фото</v>
          </cell>
          <cell r="C351" t="str">
            <v>Marmalade on Toast</v>
          </cell>
          <cell r="D351" t="str">
            <v>маленький</v>
          </cell>
          <cell r="E351">
            <v>500</v>
          </cell>
          <cell r="F351">
            <v>0.3</v>
          </cell>
          <cell r="G351">
            <v>0.71</v>
          </cell>
          <cell r="I351">
            <v>0</v>
          </cell>
          <cell r="J351">
            <v>0</v>
          </cell>
          <cell r="K351" t="str">
            <v>-</v>
          </cell>
          <cell r="L351">
            <v>0</v>
          </cell>
          <cell r="N351" t="str">
            <v>зеленый</v>
          </cell>
          <cell r="O351" t="str">
            <v xml:space="preserve"> </v>
          </cell>
          <cell r="P351" t="str">
            <v xml:space="preserve"> </v>
          </cell>
          <cell r="Q351" t="str">
            <v>M</v>
          </cell>
          <cell r="T351" t="str">
            <v xml:space="preserve"> </v>
          </cell>
        </row>
        <row r="352">
          <cell r="A352" t="str">
            <v>87-77-2184</v>
          </cell>
          <cell r="B352" t="str">
            <v>фото</v>
          </cell>
          <cell r="C352" t="str">
            <v>Maui Buttercups</v>
          </cell>
          <cell r="D352" t="str">
            <v>стандартный</v>
          </cell>
          <cell r="E352">
            <v>250</v>
          </cell>
          <cell r="F352">
            <v>2.0599999999999996</v>
          </cell>
          <cell r="G352">
            <v>2.46</v>
          </cell>
          <cell r="I352">
            <v>0</v>
          </cell>
          <cell r="J352">
            <v>0</v>
          </cell>
          <cell r="K352" t="str">
            <v>-</v>
          </cell>
          <cell r="L352">
            <v>0</v>
          </cell>
          <cell r="M352" t="str">
            <v>new</v>
          </cell>
          <cell r="N352" t="str">
            <v>золотисто-желтый</v>
          </cell>
          <cell r="O352" t="str">
            <v>золотисто-желтый</v>
          </cell>
          <cell r="P352" t="str">
            <v>золотисто-желтый</v>
          </cell>
          <cell r="Q352" t="str">
            <v>SM</v>
          </cell>
          <cell r="S352" t="str">
            <v>цветки почти белые</v>
          </cell>
          <cell r="T352" t="str">
            <v>ДА</v>
          </cell>
        </row>
        <row r="353">
          <cell r="A353" t="str">
            <v>87-77-0113</v>
          </cell>
          <cell r="B353" t="str">
            <v>фото</v>
          </cell>
          <cell r="C353" t="str">
            <v>Mayan Moon</v>
          </cell>
          <cell r="D353" t="str">
            <v>большой</v>
          </cell>
          <cell r="E353">
            <v>150</v>
          </cell>
          <cell r="F353">
            <v>0.92</v>
          </cell>
          <cell r="G353">
            <v>1.33</v>
          </cell>
          <cell r="I353">
            <v>0</v>
          </cell>
          <cell r="J353">
            <v>0</v>
          </cell>
          <cell r="K353" t="str">
            <v>-</v>
          </cell>
          <cell r="L353">
            <v>0</v>
          </cell>
          <cell r="N353" t="str">
            <v xml:space="preserve"> </v>
          </cell>
          <cell r="O353" t="str">
            <v>зеленый</v>
          </cell>
          <cell r="P353" t="str">
            <v>золотой</v>
          </cell>
          <cell r="Q353" t="str">
            <v>M</v>
          </cell>
          <cell r="T353" t="str">
            <v>ДА</v>
          </cell>
        </row>
        <row r="354">
          <cell r="A354" t="str">
            <v>87-77-0313</v>
          </cell>
          <cell r="B354" t="str">
            <v>фото</v>
          </cell>
          <cell r="C354" t="str">
            <v>Mayan Moon</v>
          </cell>
          <cell r="D354" t="str">
            <v>стандартный</v>
          </cell>
          <cell r="E354">
            <v>250</v>
          </cell>
          <cell r="F354">
            <v>0.76</v>
          </cell>
          <cell r="G354">
            <v>1.17</v>
          </cell>
          <cell r="I354">
            <v>0</v>
          </cell>
          <cell r="J354">
            <v>0</v>
          </cell>
          <cell r="K354" t="str">
            <v>-</v>
          </cell>
          <cell r="L354">
            <v>0</v>
          </cell>
          <cell r="N354" t="str">
            <v xml:space="preserve"> </v>
          </cell>
          <cell r="O354" t="str">
            <v>зеленый</v>
          </cell>
          <cell r="P354" t="str">
            <v>золотой</v>
          </cell>
          <cell r="Q354" t="str">
            <v>M</v>
          </cell>
          <cell r="T354" t="str">
            <v>ДА</v>
          </cell>
        </row>
        <row r="355">
          <cell r="A355" t="str">
            <v>87-77-0502</v>
          </cell>
          <cell r="B355" t="str">
            <v>фото</v>
          </cell>
          <cell r="C355" t="str">
            <v>Mayan Moon</v>
          </cell>
          <cell r="D355" t="str">
            <v>маленький</v>
          </cell>
          <cell r="E355">
            <v>500</v>
          </cell>
          <cell r="F355">
            <v>0.6</v>
          </cell>
          <cell r="G355">
            <v>1</v>
          </cell>
          <cell r="I355">
            <v>0</v>
          </cell>
          <cell r="J355">
            <v>0</v>
          </cell>
          <cell r="K355" t="str">
            <v>-</v>
          </cell>
          <cell r="L355">
            <v>0</v>
          </cell>
          <cell r="N355" t="str">
            <v xml:space="preserve"> </v>
          </cell>
          <cell r="O355" t="str">
            <v>зеленый</v>
          </cell>
          <cell r="P355" t="str">
            <v>золотой</v>
          </cell>
          <cell r="Q355" t="str">
            <v>M</v>
          </cell>
          <cell r="T355" t="str">
            <v>ДА</v>
          </cell>
        </row>
        <row r="356">
          <cell r="A356" t="str">
            <v>87-77-0314</v>
          </cell>
          <cell r="B356" t="str">
            <v>фото</v>
          </cell>
          <cell r="C356" t="str">
            <v>Mighty Mouse</v>
          </cell>
          <cell r="D356" t="str">
            <v>стандартный</v>
          </cell>
          <cell r="E356">
            <v>250</v>
          </cell>
          <cell r="F356">
            <v>2.46</v>
          </cell>
          <cell r="G356">
            <v>2.8699999999999997</v>
          </cell>
          <cell r="I356">
            <v>0</v>
          </cell>
          <cell r="J356">
            <v>0</v>
          </cell>
          <cell r="K356" t="str">
            <v>-</v>
          </cell>
          <cell r="L356">
            <v>0</v>
          </cell>
          <cell r="N356" t="str">
            <v xml:space="preserve"> </v>
          </cell>
          <cell r="O356" t="str">
            <v>зеленый</v>
          </cell>
          <cell r="P356" t="str">
            <v>желтый</v>
          </cell>
          <cell r="Q356" t="str">
            <v>S</v>
          </cell>
          <cell r="S356" t="str">
            <v>миниатюрная</v>
          </cell>
          <cell r="T356" t="str">
            <v xml:space="preserve"> </v>
          </cell>
        </row>
        <row r="357">
          <cell r="A357" t="str">
            <v>87-77-0316</v>
          </cell>
          <cell r="B357" t="str">
            <v>фото</v>
          </cell>
          <cell r="C357" t="str">
            <v>Miracle Lemony</v>
          </cell>
          <cell r="D357" t="str">
            <v>стандартный</v>
          </cell>
          <cell r="E357">
            <v>250</v>
          </cell>
          <cell r="F357">
            <v>4.08</v>
          </cell>
          <cell r="G357">
            <v>4.4799999999999995</v>
          </cell>
          <cell r="I357">
            <v>0</v>
          </cell>
          <cell r="J357">
            <v>0</v>
          </cell>
          <cell r="K357" t="str">
            <v>-</v>
          </cell>
          <cell r="L357">
            <v>0</v>
          </cell>
          <cell r="N357" t="str">
            <v>зеленый</v>
          </cell>
          <cell r="O357" t="str">
            <v xml:space="preserve"> </v>
          </cell>
          <cell r="P357" t="str">
            <v xml:space="preserve"> </v>
          </cell>
          <cell r="Q357" t="str">
            <v>SM</v>
          </cell>
          <cell r="S357" t="str">
            <v>1-я хоста с желтыми цветами</v>
          </cell>
          <cell r="T357" t="str">
            <v xml:space="preserve"> </v>
          </cell>
        </row>
        <row r="358">
          <cell r="A358" t="str">
            <v>87-77-0057</v>
          </cell>
          <cell r="B358" t="str">
            <v>фото</v>
          </cell>
          <cell r="C358" t="str">
            <v>Moerheim</v>
          </cell>
          <cell r="D358" t="str">
            <v>большой</v>
          </cell>
          <cell r="E358">
            <v>150</v>
          </cell>
          <cell r="F358">
            <v>0.48</v>
          </cell>
          <cell r="G358">
            <v>0.88</v>
          </cell>
          <cell r="I358">
            <v>0</v>
          </cell>
          <cell r="J358">
            <v>0</v>
          </cell>
          <cell r="K358" t="str">
            <v>-</v>
          </cell>
          <cell r="L358">
            <v>0</v>
          </cell>
          <cell r="N358" t="str">
            <v xml:space="preserve"> </v>
          </cell>
          <cell r="O358" t="str">
            <v>зеленый</v>
          </cell>
          <cell r="P358" t="str">
            <v>кремовый</v>
          </cell>
          <cell r="Q358" t="str">
            <v>L</v>
          </cell>
          <cell r="T358" t="str">
            <v xml:space="preserve"> </v>
          </cell>
        </row>
        <row r="359">
          <cell r="A359" t="str">
            <v>87-77-0317</v>
          </cell>
          <cell r="B359" t="str">
            <v>фото</v>
          </cell>
          <cell r="C359" t="str">
            <v>Moerheim</v>
          </cell>
          <cell r="D359" t="str">
            <v>стандартный</v>
          </cell>
          <cell r="E359">
            <v>250</v>
          </cell>
          <cell r="F359">
            <v>0.4</v>
          </cell>
          <cell r="G359">
            <v>0.8</v>
          </cell>
          <cell r="I359">
            <v>0</v>
          </cell>
          <cell r="J359">
            <v>0</v>
          </cell>
          <cell r="K359" t="str">
            <v>-</v>
          </cell>
          <cell r="L359">
            <v>0</v>
          </cell>
          <cell r="N359" t="str">
            <v xml:space="preserve"> </v>
          </cell>
          <cell r="O359" t="str">
            <v>зеленый</v>
          </cell>
          <cell r="P359" t="str">
            <v>кремовый</v>
          </cell>
          <cell r="Q359" t="str">
            <v>L</v>
          </cell>
          <cell r="T359" t="str">
            <v xml:space="preserve"> </v>
          </cell>
        </row>
        <row r="360">
          <cell r="A360" t="str">
            <v>87-77-0504</v>
          </cell>
          <cell r="B360" t="str">
            <v>фото</v>
          </cell>
          <cell r="C360" t="str">
            <v>Moerheim</v>
          </cell>
          <cell r="D360" t="str">
            <v>маленький</v>
          </cell>
          <cell r="E360">
            <v>500</v>
          </cell>
          <cell r="F360">
            <v>0.33</v>
          </cell>
          <cell r="G360">
            <v>0.73</v>
          </cell>
          <cell r="I360">
            <v>0</v>
          </cell>
          <cell r="J360">
            <v>0</v>
          </cell>
          <cell r="K360" t="str">
            <v>-</v>
          </cell>
          <cell r="L360">
            <v>0</v>
          </cell>
          <cell r="N360" t="str">
            <v xml:space="preserve"> </v>
          </cell>
          <cell r="O360" t="str">
            <v>зеленый</v>
          </cell>
          <cell r="P360" t="str">
            <v>кремовый</v>
          </cell>
          <cell r="Q360" t="str">
            <v>L</v>
          </cell>
          <cell r="T360" t="str">
            <v xml:space="preserve"> </v>
          </cell>
        </row>
        <row r="361">
          <cell r="A361" t="str">
            <v>87-77-0114</v>
          </cell>
          <cell r="B361" t="str">
            <v>фото</v>
          </cell>
          <cell r="C361" t="str">
            <v>Mojito</v>
          </cell>
          <cell r="D361" t="str">
            <v>большой</v>
          </cell>
          <cell r="E361">
            <v>150</v>
          </cell>
          <cell r="F361">
            <v>0.92</v>
          </cell>
          <cell r="G361">
            <v>1.33</v>
          </cell>
          <cell r="I361">
            <v>0</v>
          </cell>
          <cell r="J361">
            <v>0</v>
          </cell>
          <cell r="K361" t="str">
            <v>-</v>
          </cell>
          <cell r="L361">
            <v>0</v>
          </cell>
          <cell r="N361" t="str">
            <v>желтый</v>
          </cell>
          <cell r="O361" t="str">
            <v xml:space="preserve"> </v>
          </cell>
          <cell r="P361" t="str">
            <v xml:space="preserve"> </v>
          </cell>
          <cell r="Q361" t="str">
            <v>M</v>
          </cell>
          <cell r="T361" t="str">
            <v xml:space="preserve"> </v>
          </cell>
        </row>
        <row r="362">
          <cell r="A362" t="str">
            <v>87-77-0318</v>
          </cell>
          <cell r="B362" t="str">
            <v>фото</v>
          </cell>
          <cell r="C362" t="str">
            <v>Mojito</v>
          </cell>
          <cell r="D362" t="str">
            <v>стандартный</v>
          </cell>
          <cell r="E362">
            <v>250</v>
          </cell>
          <cell r="F362">
            <v>0.76</v>
          </cell>
          <cell r="G362">
            <v>1.17</v>
          </cell>
          <cell r="I362">
            <v>0</v>
          </cell>
          <cell r="J362">
            <v>0</v>
          </cell>
          <cell r="K362" t="str">
            <v>-</v>
          </cell>
          <cell r="L362">
            <v>0</v>
          </cell>
          <cell r="N362" t="str">
            <v>желтый</v>
          </cell>
          <cell r="O362" t="str">
            <v xml:space="preserve"> </v>
          </cell>
          <cell r="P362" t="str">
            <v xml:space="preserve"> </v>
          </cell>
          <cell r="Q362" t="str">
            <v>M</v>
          </cell>
          <cell r="T362" t="str">
            <v xml:space="preserve"> </v>
          </cell>
        </row>
        <row r="363">
          <cell r="A363" t="str">
            <v>87-77-0505</v>
          </cell>
          <cell r="B363" t="str">
            <v>фото</v>
          </cell>
          <cell r="C363" t="str">
            <v>Mojito</v>
          </cell>
          <cell r="D363" t="str">
            <v>маленький</v>
          </cell>
          <cell r="E363">
            <v>500</v>
          </cell>
          <cell r="F363">
            <v>0.6</v>
          </cell>
          <cell r="G363">
            <v>1</v>
          </cell>
          <cell r="I363">
            <v>0</v>
          </cell>
          <cell r="J363">
            <v>0</v>
          </cell>
          <cell r="K363" t="str">
            <v>-</v>
          </cell>
          <cell r="L363">
            <v>0</v>
          </cell>
          <cell r="N363" t="str">
            <v>желтый</v>
          </cell>
          <cell r="O363" t="str">
            <v xml:space="preserve"> </v>
          </cell>
          <cell r="P363" t="str">
            <v xml:space="preserve"> </v>
          </cell>
          <cell r="Q363" t="str">
            <v>M</v>
          </cell>
          <cell r="T363" t="str">
            <v xml:space="preserve"> </v>
          </cell>
        </row>
        <row r="364">
          <cell r="A364" t="str">
            <v>87-77-0171</v>
          </cell>
          <cell r="B364" t="str">
            <v>фото</v>
          </cell>
          <cell r="C364" t="str">
            <v>Monster Ears</v>
          </cell>
          <cell r="D364" t="str">
            <v>большой</v>
          </cell>
          <cell r="E364">
            <v>150</v>
          </cell>
          <cell r="F364">
            <v>1.65</v>
          </cell>
          <cell r="G364">
            <v>2.0599999999999996</v>
          </cell>
          <cell r="I364">
            <v>0</v>
          </cell>
          <cell r="J364">
            <v>0</v>
          </cell>
          <cell r="K364" t="str">
            <v>-</v>
          </cell>
          <cell r="L364">
            <v>0</v>
          </cell>
          <cell r="M364" t="str">
            <v>Special Attention</v>
          </cell>
          <cell r="N364" t="str">
            <v>зеленый</v>
          </cell>
          <cell r="O364" t="str">
            <v xml:space="preserve"> </v>
          </cell>
          <cell r="P364" t="str">
            <v xml:space="preserve"> </v>
          </cell>
          <cell r="Q364" t="str">
            <v>M</v>
          </cell>
          <cell r="S364" t="str">
            <v>чашевидная</v>
          </cell>
          <cell r="T364" t="str">
            <v>ДА</v>
          </cell>
          <cell r="U364" t="str">
            <v>ДА</v>
          </cell>
        </row>
        <row r="365">
          <cell r="A365" t="str">
            <v>87-77-0319</v>
          </cell>
          <cell r="B365" t="str">
            <v>фото</v>
          </cell>
          <cell r="C365" t="str">
            <v>Monster Ears</v>
          </cell>
          <cell r="D365" t="str">
            <v>стандартный</v>
          </cell>
          <cell r="E365">
            <v>250</v>
          </cell>
          <cell r="F365">
            <v>1.41</v>
          </cell>
          <cell r="G365">
            <v>1.81</v>
          </cell>
          <cell r="I365">
            <v>0</v>
          </cell>
          <cell r="J365">
            <v>0</v>
          </cell>
          <cell r="K365" t="str">
            <v>-</v>
          </cell>
          <cell r="L365">
            <v>0</v>
          </cell>
          <cell r="M365" t="str">
            <v>Special Attention</v>
          </cell>
          <cell r="N365" t="str">
            <v>зеленый</v>
          </cell>
          <cell r="O365" t="str">
            <v xml:space="preserve"> </v>
          </cell>
          <cell r="P365" t="str">
            <v xml:space="preserve"> </v>
          </cell>
          <cell r="Q365" t="str">
            <v>M</v>
          </cell>
          <cell r="S365" t="str">
            <v>чашевидная</v>
          </cell>
          <cell r="T365" t="str">
            <v>ДА</v>
          </cell>
          <cell r="U365" t="str">
            <v>ДА</v>
          </cell>
        </row>
        <row r="366">
          <cell r="A366" t="str">
            <v>87-77-0506</v>
          </cell>
          <cell r="B366" t="str">
            <v>фото</v>
          </cell>
          <cell r="C366" t="str">
            <v>Monster Ears</v>
          </cell>
          <cell r="D366" t="str">
            <v>маленький</v>
          </cell>
          <cell r="E366">
            <v>500</v>
          </cell>
          <cell r="F366">
            <v>1.25</v>
          </cell>
          <cell r="G366">
            <v>1.65</v>
          </cell>
          <cell r="I366">
            <v>0</v>
          </cell>
          <cell r="J366">
            <v>0</v>
          </cell>
          <cell r="K366" t="str">
            <v>-</v>
          </cell>
          <cell r="L366">
            <v>0</v>
          </cell>
          <cell r="M366" t="str">
            <v>Special Attention</v>
          </cell>
          <cell r="N366" t="str">
            <v>зеленый</v>
          </cell>
          <cell r="O366" t="str">
            <v xml:space="preserve"> </v>
          </cell>
          <cell r="P366" t="str">
            <v xml:space="preserve"> </v>
          </cell>
          <cell r="Q366" t="str">
            <v>M</v>
          </cell>
          <cell r="S366" t="str">
            <v>чашевидная</v>
          </cell>
          <cell r="T366" t="str">
            <v>ДА</v>
          </cell>
          <cell r="U366" t="str">
            <v>ДА</v>
          </cell>
        </row>
        <row r="367">
          <cell r="A367" t="str">
            <v>87-77-0172</v>
          </cell>
          <cell r="B367" t="str">
            <v>фото</v>
          </cell>
          <cell r="C367" t="str">
            <v>Moody Blues</v>
          </cell>
          <cell r="D367" t="str">
            <v>большой</v>
          </cell>
          <cell r="E367">
            <v>150</v>
          </cell>
          <cell r="F367">
            <v>1.65</v>
          </cell>
          <cell r="G367">
            <v>2.0599999999999996</v>
          </cell>
          <cell r="I367">
            <v>0</v>
          </cell>
          <cell r="J367">
            <v>0</v>
          </cell>
          <cell r="K367" t="str">
            <v>-</v>
          </cell>
          <cell r="L367">
            <v>0</v>
          </cell>
          <cell r="N367" t="str">
            <v>голубой</v>
          </cell>
          <cell r="O367" t="str">
            <v xml:space="preserve"> </v>
          </cell>
          <cell r="P367" t="str">
            <v xml:space="preserve"> </v>
          </cell>
          <cell r="Q367" t="str">
            <v>M</v>
          </cell>
          <cell r="T367" t="str">
            <v xml:space="preserve"> </v>
          </cell>
        </row>
        <row r="368">
          <cell r="A368" t="str">
            <v>87-77-0320</v>
          </cell>
          <cell r="B368" t="str">
            <v>фото</v>
          </cell>
          <cell r="C368" t="str">
            <v>Moody Blues</v>
          </cell>
          <cell r="D368" t="str">
            <v>стандартный</v>
          </cell>
          <cell r="E368">
            <v>250</v>
          </cell>
          <cell r="F368">
            <v>1.41</v>
          </cell>
          <cell r="G368">
            <v>1.81</v>
          </cell>
          <cell r="I368">
            <v>0</v>
          </cell>
          <cell r="J368">
            <v>0</v>
          </cell>
          <cell r="K368" t="str">
            <v>-</v>
          </cell>
          <cell r="L368">
            <v>0</v>
          </cell>
          <cell r="N368" t="str">
            <v>голубой</v>
          </cell>
          <cell r="O368" t="str">
            <v xml:space="preserve"> </v>
          </cell>
          <cell r="P368" t="str">
            <v xml:space="preserve"> </v>
          </cell>
          <cell r="Q368" t="str">
            <v>M</v>
          </cell>
          <cell r="T368" t="str">
            <v xml:space="preserve"> </v>
          </cell>
        </row>
        <row r="369">
          <cell r="A369" t="str">
            <v>87-77-0507</v>
          </cell>
          <cell r="B369" t="str">
            <v>фото</v>
          </cell>
          <cell r="C369" t="str">
            <v>Moody Blues</v>
          </cell>
          <cell r="D369" t="str">
            <v>маленький</v>
          </cell>
          <cell r="E369">
            <v>500</v>
          </cell>
          <cell r="F369">
            <v>1.17</v>
          </cell>
          <cell r="G369">
            <v>1.57</v>
          </cell>
          <cell r="I369">
            <v>0</v>
          </cell>
          <cell r="J369">
            <v>0</v>
          </cell>
          <cell r="K369" t="str">
            <v>-</v>
          </cell>
          <cell r="L369">
            <v>0</v>
          </cell>
          <cell r="N369" t="str">
            <v>голубой</v>
          </cell>
          <cell r="O369" t="str">
            <v xml:space="preserve"> </v>
          </cell>
          <cell r="P369" t="str">
            <v xml:space="preserve"> </v>
          </cell>
          <cell r="Q369" t="str">
            <v>M</v>
          </cell>
          <cell r="T369" t="str">
            <v xml:space="preserve"> </v>
          </cell>
        </row>
        <row r="370">
          <cell r="A370" t="str">
            <v>87-77-0148</v>
          </cell>
          <cell r="B370" t="str">
            <v>фото</v>
          </cell>
          <cell r="C370" t="str">
            <v>Moon Split ®</v>
          </cell>
          <cell r="D370" t="str">
            <v>большой</v>
          </cell>
          <cell r="E370">
            <v>150</v>
          </cell>
          <cell r="F370">
            <v>1.25</v>
          </cell>
          <cell r="G370">
            <v>1.65</v>
          </cell>
          <cell r="I370">
            <v>0</v>
          </cell>
          <cell r="J370">
            <v>0</v>
          </cell>
          <cell r="K370" t="str">
            <v>-</v>
          </cell>
          <cell r="L370">
            <v>0</v>
          </cell>
          <cell r="N370" t="str">
            <v xml:space="preserve"> </v>
          </cell>
          <cell r="O370" t="str">
            <v>зеленый</v>
          </cell>
          <cell r="P370" t="str">
            <v>желтый</v>
          </cell>
          <cell r="Q370" t="str">
            <v>ML</v>
          </cell>
          <cell r="T370" t="str">
            <v xml:space="preserve"> </v>
          </cell>
        </row>
        <row r="371">
          <cell r="A371" t="str">
            <v>87-77-0321</v>
          </cell>
          <cell r="B371" t="str">
            <v>фото</v>
          </cell>
          <cell r="C371" t="str">
            <v>Moon Split ®</v>
          </cell>
          <cell r="D371" t="str">
            <v>стандартный</v>
          </cell>
          <cell r="E371">
            <v>250</v>
          </cell>
          <cell r="F371">
            <v>1.08</v>
          </cell>
          <cell r="G371">
            <v>1.49</v>
          </cell>
          <cell r="I371">
            <v>0</v>
          </cell>
          <cell r="J371">
            <v>0</v>
          </cell>
          <cell r="K371" t="str">
            <v>-</v>
          </cell>
          <cell r="L371">
            <v>0</v>
          </cell>
          <cell r="N371" t="str">
            <v xml:space="preserve"> </v>
          </cell>
          <cell r="O371" t="str">
            <v>зеленый</v>
          </cell>
          <cell r="P371" t="str">
            <v>желтый</v>
          </cell>
          <cell r="Q371" t="str">
            <v>ML</v>
          </cell>
          <cell r="T371" t="str">
            <v xml:space="preserve"> </v>
          </cell>
        </row>
        <row r="372">
          <cell r="A372" t="str">
            <v>87-77-0508</v>
          </cell>
          <cell r="B372" t="str">
            <v>фото</v>
          </cell>
          <cell r="C372" t="str">
            <v>Moon Split ®</v>
          </cell>
          <cell r="D372" t="str">
            <v>маленький</v>
          </cell>
          <cell r="E372">
            <v>500</v>
          </cell>
          <cell r="F372">
            <v>0.92</v>
          </cell>
          <cell r="G372">
            <v>1.33</v>
          </cell>
          <cell r="I372">
            <v>0</v>
          </cell>
          <cell r="J372">
            <v>0</v>
          </cell>
          <cell r="K372" t="str">
            <v>-</v>
          </cell>
          <cell r="L372">
            <v>0</v>
          </cell>
          <cell r="N372" t="str">
            <v xml:space="preserve"> </v>
          </cell>
          <cell r="O372" t="str">
            <v>зеленый</v>
          </cell>
          <cell r="P372" t="str">
            <v>желтый</v>
          </cell>
          <cell r="Q372" t="str">
            <v>ML</v>
          </cell>
          <cell r="T372" t="str">
            <v xml:space="preserve"> </v>
          </cell>
        </row>
        <row r="373">
          <cell r="A373" t="str">
            <v>87-77-0115</v>
          </cell>
          <cell r="B373" t="str">
            <v>фото</v>
          </cell>
          <cell r="C373" t="str">
            <v>Moonlight Sonata</v>
          </cell>
          <cell r="D373" t="str">
            <v>большой</v>
          </cell>
          <cell r="E373">
            <v>150</v>
          </cell>
          <cell r="F373">
            <v>0.92</v>
          </cell>
          <cell r="G373">
            <v>1.33</v>
          </cell>
          <cell r="I373">
            <v>0</v>
          </cell>
          <cell r="J373">
            <v>0</v>
          </cell>
          <cell r="K373" t="str">
            <v>-</v>
          </cell>
          <cell r="L373">
            <v>0</v>
          </cell>
          <cell r="N373" t="str">
            <v>голубой / зеленый</v>
          </cell>
          <cell r="O373" t="str">
            <v xml:space="preserve"> </v>
          </cell>
          <cell r="P373" t="str">
            <v xml:space="preserve"> </v>
          </cell>
          <cell r="Q373" t="str">
            <v>ML</v>
          </cell>
          <cell r="T373" t="str">
            <v xml:space="preserve"> </v>
          </cell>
        </row>
        <row r="374">
          <cell r="A374" t="str">
            <v>87-77-0322</v>
          </cell>
          <cell r="B374" t="str">
            <v>фото</v>
          </cell>
          <cell r="C374" t="str">
            <v>Moonlight Sonata</v>
          </cell>
          <cell r="D374" t="str">
            <v>стандартный</v>
          </cell>
          <cell r="E374">
            <v>250</v>
          </cell>
          <cell r="F374">
            <v>0.76</v>
          </cell>
          <cell r="G374">
            <v>1.17</v>
          </cell>
          <cell r="I374">
            <v>0</v>
          </cell>
          <cell r="J374">
            <v>0</v>
          </cell>
          <cell r="K374" t="str">
            <v>-</v>
          </cell>
          <cell r="L374">
            <v>0</v>
          </cell>
          <cell r="N374" t="str">
            <v>голубой / зеленый</v>
          </cell>
          <cell r="O374" t="str">
            <v xml:space="preserve"> </v>
          </cell>
          <cell r="P374" t="str">
            <v xml:space="preserve"> </v>
          </cell>
          <cell r="Q374" t="str">
            <v>ML</v>
          </cell>
          <cell r="T374" t="str">
            <v xml:space="preserve"> </v>
          </cell>
        </row>
        <row r="375">
          <cell r="A375" t="str">
            <v>87-77-0509</v>
          </cell>
          <cell r="B375" t="str">
            <v>фото</v>
          </cell>
          <cell r="C375" t="str">
            <v>Moonlight Sonata</v>
          </cell>
          <cell r="D375" t="str">
            <v>маленький</v>
          </cell>
          <cell r="E375">
            <v>500</v>
          </cell>
          <cell r="F375">
            <v>0.6</v>
          </cell>
          <cell r="G375">
            <v>1</v>
          </cell>
          <cell r="I375">
            <v>0</v>
          </cell>
          <cell r="J375">
            <v>0</v>
          </cell>
          <cell r="K375" t="str">
            <v>-</v>
          </cell>
          <cell r="L375">
            <v>0</v>
          </cell>
          <cell r="N375" t="str">
            <v>голубой / зеленый</v>
          </cell>
          <cell r="O375" t="str">
            <v xml:space="preserve"> </v>
          </cell>
          <cell r="P375" t="str">
            <v xml:space="preserve"> </v>
          </cell>
          <cell r="Q375" t="str">
            <v>ML</v>
          </cell>
          <cell r="T375" t="str">
            <v xml:space="preserve"> </v>
          </cell>
        </row>
        <row r="376">
          <cell r="A376" t="str">
            <v>87-77-0192</v>
          </cell>
          <cell r="B376" t="str">
            <v>фото</v>
          </cell>
          <cell r="C376" t="str">
            <v>Morning Light</v>
          </cell>
          <cell r="D376" t="str">
            <v>большой</v>
          </cell>
          <cell r="E376">
            <v>150</v>
          </cell>
          <cell r="F376">
            <v>2.2599999999999998</v>
          </cell>
          <cell r="G376">
            <v>2.6599999999999997</v>
          </cell>
          <cell r="I376">
            <v>0</v>
          </cell>
          <cell r="J376">
            <v>0</v>
          </cell>
          <cell r="K376" t="str">
            <v>-</v>
          </cell>
          <cell r="L376">
            <v>0</v>
          </cell>
          <cell r="N376" t="str">
            <v xml:space="preserve"> </v>
          </cell>
          <cell r="O376" t="str">
            <v>кремовый</v>
          </cell>
          <cell r="P376" t="str">
            <v>темно-зеленый</v>
          </cell>
          <cell r="Q376" t="str">
            <v>M</v>
          </cell>
          <cell r="T376" t="str">
            <v xml:space="preserve"> </v>
          </cell>
        </row>
        <row r="377">
          <cell r="A377" t="str">
            <v>87-77-0323</v>
          </cell>
          <cell r="B377" t="str">
            <v>фото</v>
          </cell>
          <cell r="C377" t="str">
            <v>Morning Light</v>
          </cell>
          <cell r="D377" t="str">
            <v>стандартный</v>
          </cell>
          <cell r="E377">
            <v>250</v>
          </cell>
          <cell r="F377">
            <v>1.85</v>
          </cell>
          <cell r="G377">
            <v>2.2599999999999998</v>
          </cell>
          <cell r="I377">
            <v>0</v>
          </cell>
          <cell r="J377">
            <v>0</v>
          </cell>
          <cell r="K377" t="str">
            <v>-</v>
          </cell>
          <cell r="L377">
            <v>0</v>
          </cell>
          <cell r="N377" t="str">
            <v xml:space="preserve"> </v>
          </cell>
          <cell r="O377" t="str">
            <v>кремовый</v>
          </cell>
          <cell r="P377" t="str">
            <v>темно-зеленый</v>
          </cell>
          <cell r="Q377" t="str">
            <v>M</v>
          </cell>
          <cell r="T377" t="str">
            <v xml:space="preserve"> </v>
          </cell>
        </row>
        <row r="378">
          <cell r="A378" t="str">
            <v>87-77-0510</v>
          </cell>
          <cell r="B378" t="str">
            <v>фото</v>
          </cell>
          <cell r="C378" t="str">
            <v>Morning Light</v>
          </cell>
          <cell r="D378" t="str">
            <v>маленький</v>
          </cell>
          <cell r="E378">
            <v>500</v>
          </cell>
          <cell r="F378">
            <v>1.61</v>
          </cell>
          <cell r="G378">
            <v>2.0199999999999996</v>
          </cell>
          <cell r="I378">
            <v>0</v>
          </cell>
          <cell r="J378">
            <v>0</v>
          </cell>
          <cell r="K378" t="str">
            <v>-</v>
          </cell>
          <cell r="L378">
            <v>0</v>
          </cell>
          <cell r="N378" t="str">
            <v xml:space="preserve"> </v>
          </cell>
          <cell r="O378" t="str">
            <v>кремовый</v>
          </cell>
          <cell r="P378" t="str">
            <v>темно-зеленый</v>
          </cell>
          <cell r="Q378" t="str">
            <v>M</v>
          </cell>
          <cell r="T378" t="str">
            <v xml:space="preserve"> </v>
          </cell>
        </row>
        <row r="379">
          <cell r="A379" t="str">
            <v>87-77-0173</v>
          </cell>
          <cell r="B379" t="str">
            <v>фото</v>
          </cell>
          <cell r="C379" t="str">
            <v>Morning Star</v>
          </cell>
          <cell r="D379" t="str">
            <v>большой</v>
          </cell>
          <cell r="E379">
            <v>150</v>
          </cell>
          <cell r="F379">
            <v>1.65</v>
          </cell>
          <cell r="G379">
            <v>2.0599999999999996</v>
          </cell>
          <cell r="I379">
            <v>0</v>
          </cell>
          <cell r="J379">
            <v>0</v>
          </cell>
          <cell r="K379" t="str">
            <v>-</v>
          </cell>
          <cell r="L379">
            <v>0</v>
          </cell>
          <cell r="M379" t="str">
            <v>Special Attention</v>
          </cell>
          <cell r="N379" t="str">
            <v xml:space="preserve"> </v>
          </cell>
          <cell r="O379" t="str">
            <v>желтый</v>
          </cell>
          <cell r="P379" t="str">
            <v>зеленый</v>
          </cell>
          <cell r="Q379" t="str">
            <v>M</v>
          </cell>
          <cell r="T379" t="str">
            <v xml:space="preserve"> </v>
          </cell>
          <cell r="U379" t="str">
            <v>ДА</v>
          </cell>
        </row>
        <row r="380">
          <cell r="A380" t="str">
            <v>87-77-0324</v>
          </cell>
          <cell r="B380" t="str">
            <v>фото</v>
          </cell>
          <cell r="C380" t="str">
            <v>Morning Star</v>
          </cell>
          <cell r="D380" t="str">
            <v>стандартный</v>
          </cell>
          <cell r="E380">
            <v>250</v>
          </cell>
          <cell r="F380">
            <v>1.41</v>
          </cell>
          <cell r="G380">
            <v>1.81</v>
          </cell>
          <cell r="I380">
            <v>0</v>
          </cell>
          <cell r="J380">
            <v>0</v>
          </cell>
          <cell r="K380" t="str">
            <v>-</v>
          </cell>
          <cell r="L380">
            <v>0</v>
          </cell>
          <cell r="M380" t="str">
            <v>Special Attention</v>
          </cell>
          <cell r="N380" t="str">
            <v xml:space="preserve"> </v>
          </cell>
          <cell r="O380" t="str">
            <v>желтый</v>
          </cell>
          <cell r="P380" t="str">
            <v>зеленый</v>
          </cell>
          <cell r="Q380" t="str">
            <v>M</v>
          </cell>
          <cell r="T380" t="str">
            <v xml:space="preserve"> </v>
          </cell>
          <cell r="U380" t="str">
            <v>ДА</v>
          </cell>
        </row>
        <row r="381">
          <cell r="A381" t="str">
            <v>87-77-0511</v>
          </cell>
          <cell r="B381" t="str">
            <v>фото</v>
          </cell>
          <cell r="C381" t="str">
            <v>Morning Star</v>
          </cell>
          <cell r="D381" t="str">
            <v>маленький</v>
          </cell>
          <cell r="E381">
            <v>500</v>
          </cell>
          <cell r="F381">
            <v>1.25</v>
          </cell>
          <cell r="G381">
            <v>1.65</v>
          </cell>
          <cell r="I381">
            <v>0</v>
          </cell>
          <cell r="J381">
            <v>0</v>
          </cell>
          <cell r="K381" t="str">
            <v>-</v>
          </cell>
          <cell r="L381">
            <v>0</v>
          </cell>
          <cell r="M381" t="str">
            <v>Special Attention</v>
          </cell>
          <cell r="N381" t="str">
            <v xml:space="preserve"> </v>
          </cell>
          <cell r="O381" t="str">
            <v>желтый</v>
          </cell>
          <cell r="P381" t="str">
            <v>зеленый</v>
          </cell>
          <cell r="Q381" t="str">
            <v>M</v>
          </cell>
          <cell r="T381" t="str">
            <v xml:space="preserve"> </v>
          </cell>
          <cell r="U381" t="str">
            <v>ДА</v>
          </cell>
        </row>
        <row r="382">
          <cell r="A382" t="str">
            <v>87-77-0134</v>
          </cell>
          <cell r="B382" t="str">
            <v>фото</v>
          </cell>
          <cell r="C382" t="str">
            <v>Night Before Christmas</v>
          </cell>
          <cell r="D382" t="str">
            <v>большой</v>
          </cell>
          <cell r="E382">
            <v>150</v>
          </cell>
          <cell r="F382">
            <v>1.08</v>
          </cell>
          <cell r="G382">
            <v>1.49</v>
          </cell>
          <cell r="I382">
            <v>0</v>
          </cell>
          <cell r="J382">
            <v>0</v>
          </cell>
          <cell r="K382" t="str">
            <v>-</v>
          </cell>
          <cell r="L382">
            <v>0</v>
          </cell>
          <cell r="N382" t="str">
            <v xml:space="preserve"> </v>
          </cell>
          <cell r="O382" t="str">
            <v>белый</v>
          </cell>
          <cell r="P382" t="str">
            <v>зеленый</v>
          </cell>
          <cell r="Q382" t="str">
            <v>ML</v>
          </cell>
          <cell r="T382" t="str">
            <v xml:space="preserve"> </v>
          </cell>
        </row>
        <row r="383">
          <cell r="A383" t="str">
            <v>87-77-0325</v>
          </cell>
          <cell r="B383" t="str">
            <v>фото</v>
          </cell>
          <cell r="C383" t="str">
            <v>Night Before Christmas</v>
          </cell>
          <cell r="D383" t="str">
            <v>стандартный</v>
          </cell>
          <cell r="E383">
            <v>250</v>
          </cell>
          <cell r="F383">
            <v>0.92</v>
          </cell>
          <cell r="G383">
            <v>1.33</v>
          </cell>
          <cell r="I383">
            <v>0</v>
          </cell>
          <cell r="J383">
            <v>0</v>
          </cell>
          <cell r="K383" t="str">
            <v>-</v>
          </cell>
          <cell r="L383">
            <v>0</v>
          </cell>
          <cell r="N383" t="str">
            <v xml:space="preserve"> </v>
          </cell>
          <cell r="O383" t="str">
            <v>белый</v>
          </cell>
          <cell r="P383" t="str">
            <v>зеленый</v>
          </cell>
          <cell r="Q383" t="str">
            <v>ML</v>
          </cell>
          <cell r="T383" t="str">
            <v xml:space="preserve"> </v>
          </cell>
        </row>
        <row r="384">
          <cell r="A384" t="str">
            <v>87-77-0512</v>
          </cell>
          <cell r="B384" t="str">
            <v>фото</v>
          </cell>
          <cell r="C384" t="str">
            <v>Night Before Christmas</v>
          </cell>
          <cell r="D384" t="str">
            <v>маленький</v>
          </cell>
          <cell r="E384">
            <v>500</v>
          </cell>
          <cell r="F384">
            <v>0.76</v>
          </cell>
          <cell r="G384">
            <v>1.17</v>
          </cell>
          <cell r="I384">
            <v>0</v>
          </cell>
          <cell r="J384">
            <v>0</v>
          </cell>
          <cell r="K384" t="str">
            <v>-</v>
          </cell>
          <cell r="L384">
            <v>0</v>
          </cell>
          <cell r="N384" t="str">
            <v xml:space="preserve"> </v>
          </cell>
          <cell r="O384" t="str">
            <v>белый</v>
          </cell>
          <cell r="P384" t="str">
            <v>зеленый</v>
          </cell>
          <cell r="Q384" t="str">
            <v>ML</v>
          </cell>
          <cell r="T384" t="str">
            <v xml:space="preserve"> </v>
          </cell>
        </row>
        <row r="385">
          <cell r="A385" t="str">
            <v>87-77-0149</v>
          </cell>
          <cell r="B385" t="str">
            <v>фото</v>
          </cell>
          <cell r="C385" t="str">
            <v>Northern Exposure</v>
          </cell>
          <cell r="D385" t="str">
            <v>большой</v>
          </cell>
          <cell r="E385">
            <v>150</v>
          </cell>
          <cell r="F385">
            <v>1.25</v>
          </cell>
          <cell r="G385">
            <v>1.65</v>
          </cell>
          <cell r="I385">
            <v>0</v>
          </cell>
          <cell r="J385">
            <v>0</v>
          </cell>
          <cell r="K385" t="str">
            <v>-</v>
          </cell>
          <cell r="L385">
            <v>0</v>
          </cell>
          <cell r="N385" t="str">
            <v xml:space="preserve"> </v>
          </cell>
          <cell r="O385" t="str">
            <v>голубой</v>
          </cell>
          <cell r="P385" t="str">
            <v>кремовый</v>
          </cell>
          <cell r="Q385" t="str">
            <v>ML</v>
          </cell>
          <cell r="S385" t="str">
            <v>морщинистая</v>
          </cell>
          <cell r="T385" t="str">
            <v xml:space="preserve"> </v>
          </cell>
        </row>
        <row r="386">
          <cell r="A386" t="str">
            <v>87-77-0326</v>
          </cell>
          <cell r="B386" t="str">
            <v>фото</v>
          </cell>
          <cell r="C386" t="str">
            <v>Northern Exposure</v>
          </cell>
          <cell r="D386" t="str">
            <v>стандартный</v>
          </cell>
          <cell r="E386">
            <v>250</v>
          </cell>
          <cell r="F386">
            <v>1.08</v>
          </cell>
          <cell r="G386">
            <v>1.49</v>
          </cell>
          <cell r="I386">
            <v>0</v>
          </cell>
          <cell r="J386">
            <v>0</v>
          </cell>
          <cell r="K386" t="str">
            <v>-</v>
          </cell>
          <cell r="L386">
            <v>0</v>
          </cell>
          <cell r="N386" t="str">
            <v xml:space="preserve"> </v>
          </cell>
          <cell r="O386" t="str">
            <v>голубой</v>
          </cell>
          <cell r="P386" t="str">
            <v>кремовый</v>
          </cell>
          <cell r="Q386" t="str">
            <v>ML</v>
          </cell>
          <cell r="S386" t="str">
            <v>морщинистая</v>
          </cell>
          <cell r="T386" t="str">
            <v xml:space="preserve"> </v>
          </cell>
        </row>
        <row r="387">
          <cell r="A387" t="str">
            <v>87-77-0513</v>
          </cell>
          <cell r="B387" t="str">
            <v>фото</v>
          </cell>
          <cell r="C387" t="str">
            <v>Northern Exposure</v>
          </cell>
          <cell r="D387" t="str">
            <v>маленький</v>
          </cell>
          <cell r="E387">
            <v>500</v>
          </cell>
          <cell r="F387">
            <v>0.92</v>
          </cell>
          <cell r="G387">
            <v>1.33</v>
          </cell>
          <cell r="I387">
            <v>0</v>
          </cell>
          <cell r="J387">
            <v>0</v>
          </cell>
          <cell r="K387" t="str">
            <v>-</v>
          </cell>
          <cell r="L387">
            <v>0</v>
          </cell>
          <cell r="N387" t="str">
            <v xml:space="preserve"> </v>
          </cell>
          <cell r="O387" t="str">
            <v>голубой</v>
          </cell>
          <cell r="P387" t="str">
            <v>кремовый</v>
          </cell>
          <cell r="Q387" t="str">
            <v>ML</v>
          </cell>
          <cell r="S387" t="str">
            <v>морщинистая</v>
          </cell>
          <cell r="T387" t="str">
            <v xml:space="preserve"> </v>
          </cell>
        </row>
        <row r="388">
          <cell r="A388" t="str">
            <v>87-77-0174</v>
          </cell>
          <cell r="B388" t="str">
            <v>фото</v>
          </cell>
          <cell r="C388" t="str">
            <v>Old Glory</v>
          </cell>
          <cell r="D388" t="str">
            <v>большой</v>
          </cell>
          <cell r="E388">
            <v>150</v>
          </cell>
          <cell r="F388">
            <v>1.65</v>
          </cell>
          <cell r="G388">
            <v>2.0599999999999996</v>
          </cell>
          <cell r="I388">
            <v>0</v>
          </cell>
          <cell r="J388">
            <v>0</v>
          </cell>
          <cell r="K388" t="str">
            <v>-</v>
          </cell>
          <cell r="L388">
            <v>0</v>
          </cell>
          <cell r="N388" t="str">
            <v xml:space="preserve"> </v>
          </cell>
          <cell r="O388" t="str">
            <v>желтый</v>
          </cell>
          <cell r="P388" t="str">
            <v>зеленый</v>
          </cell>
          <cell r="Q388" t="str">
            <v>M</v>
          </cell>
          <cell r="T388" t="str">
            <v xml:space="preserve"> </v>
          </cell>
        </row>
        <row r="389">
          <cell r="A389" t="str">
            <v>87-77-0327</v>
          </cell>
          <cell r="B389" t="str">
            <v>фото</v>
          </cell>
          <cell r="C389" t="str">
            <v>Old Glory</v>
          </cell>
          <cell r="D389" t="str">
            <v>стандартный</v>
          </cell>
          <cell r="E389">
            <v>250</v>
          </cell>
          <cell r="F389">
            <v>1.41</v>
          </cell>
          <cell r="G389">
            <v>1.81</v>
          </cell>
          <cell r="I389">
            <v>0</v>
          </cell>
          <cell r="J389">
            <v>0</v>
          </cell>
          <cell r="K389" t="str">
            <v>-</v>
          </cell>
          <cell r="L389">
            <v>0</v>
          </cell>
          <cell r="N389" t="str">
            <v xml:space="preserve"> </v>
          </cell>
          <cell r="O389" t="str">
            <v>желтый</v>
          </cell>
          <cell r="P389" t="str">
            <v>зеленый</v>
          </cell>
          <cell r="Q389" t="str">
            <v>M</v>
          </cell>
          <cell r="T389" t="str">
            <v xml:space="preserve"> </v>
          </cell>
        </row>
        <row r="390">
          <cell r="A390" t="str">
            <v>87-77-0514</v>
          </cell>
          <cell r="B390" t="str">
            <v>фото</v>
          </cell>
          <cell r="C390" t="str">
            <v>Old Glory</v>
          </cell>
          <cell r="D390" t="str">
            <v>маленький</v>
          </cell>
          <cell r="E390">
            <v>500</v>
          </cell>
          <cell r="F390">
            <v>1.25</v>
          </cell>
          <cell r="G390">
            <v>1.65</v>
          </cell>
          <cell r="I390">
            <v>0</v>
          </cell>
          <cell r="J390">
            <v>0</v>
          </cell>
          <cell r="K390" t="str">
            <v>-</v>
          </cell>
          <cell r="L390">
            <v>0</v>
          </cell>
          <cell r="N390" t="str">
            <v xml:space="preserve"> </v>
          </cell>
          <cell r="O390" t="str">
            <v>желтый</v>
          </cell>
          <cell r="P390" t="str">
            <v>зеленый</v>
          </cell>
          <cell r="Q390" t="str">
            <v>M</v>
          </cell>
          <cell r="T390" t="str">
            <v xml:space="preserve"> </v>
          </cell>
        </row>
        <row r="391">
          <cell r="A391" t="str">
            <v>87-77-0150</v>
          </cell>
          <cell r="B391" t="str">
            <v>фото</v>
          </cell>
          <cell r="C391" t="str">
            <v>Olive Bailey Langdon</v>
          </cell>
          <cell r="D391" t="str">
            <v>большой</v>
          </cell>
          <cell r="E391">
            <v>150</v>
          </cell>
          <cell r="F391">
            <v>1.25</v>
          </cell>
          <cell r="G391">
            <v>1.65</v>
          </cell>
          <cell r="I391">
            <v>0</v>
          </cell>
          <cell r="J391">
            <v>0</v>
          </cell>
          <cell r="K391" t="str">
            <v>-</v>
          </cell>
          <cell r="L391">
            <v>0</v>
          </cell>
          <cell r="N391" t="str">
            <v xml:space="preserve"> </v>
          </cell>
          <cell r="O391" t="str">
            <v>голубой</v>
          </cell>
          <cell r="P391" t="str">
            <v>желтый</v>
          </cell>
          <cell r="Q391" t="str">
            <v>L</v>
          </cell>
          <cell r="T391" t="str">
            <v xml:space="preserve"> </v>
          </cell>
        </row>
        <row r="392">
          <cell r="A392" t="str">
            <v>87-77-0328</v>
          </cell>
          <cell r="B392" t="str">
            <v>фото</v>
          </cell>
          <cell r="C392" t="str">
            <v>Olive Bailey Langdon</v>
          </cell>
          <cell r="D392" t="str">
            <v>стандартный</v>
          </cell>
          <cell r="E392">
            <v>250</v>
          </cell>
          <cell r="F392">
            <v>1.08</v>
          </cell>
          <cell r="G392">
            <v>1.49</v>
          </cell>
          <cell r="I392">
            <v>0</v>
          </cell>
          <cell r="J392">
            <v>0</v>
          </cell>
          <cell r="K392" t="str">
            <v>-</v>
          </cell>
          <cell r="L392">
            <v>0</v>
          </cell>
          <cell r="N392" t="str">
            <v xml:space="preserve"> </v>
          </cell>
          <cell r="O392" t="str">
            <v>голубой</v>
          </cell>
          <cell r="P392" t="str">
            <v>желтый</v>
          </cell>
          <cell r="Q392" t="str">
            <v>L</v>
          </cell>
          <cell r="T392" t="str">
            <v xml:space="preserve"> </v>
          </cell>
        </row>
        <row r="393">
          <cell r="A393" t="str">
            <v>87-77-0515</v>
          </cell>
          <cell r="B393" t="str">
            <v>фото</v>
          </cell>
          <cell r="C393" t="str">
            <v>Olive Bailey Langdon</v>
          </cell>
          <cell r="D393" t="str">
            <v>маленький</v>
          </cell>
          <cell r="E393">
            <v>500</v>
          </cell>
          <cell r="F393">
            <v>0.92</v>
          </cell>
          <cell r="G393">
            <v>1.33</v>
          </cell>
          <cell r="I393">
            <v>0</v>
          </cell>
          <cell r="J393">
            <v>0</v>
          </cell>
          <cell r="K393" t="str">
            <v>-</v>
          </cell>
          <cell r="L393">
            <v>0</v>
          </cell>
          <cell r="N393" t="str">
            <v xml:space="preserve"> </v>
          </cell>
          <cell r="O393" t="str">
            <v>голубой</v>
          </cell>
          <cell r="P393" t="str">
            <v>желтый</v>
          </cell>
          <cell r="Q393" t="str">
            <v>L</v>
          </cell>
          <cell r="T393" t="str">
            <v xml:space="preserve"> </v>
          </cell>
        </row>
        <row r="394">
          <cell r="A394" t="str">
            <v>87-77-0329</v>
          </cell>
          <cell r="B394" t="str">
            <v>фото</v>
          </cell>
          <cell r="C394" t="str">
            <v>Orange Marmalade</v>
          </cell>
          <cell r="D394" t="str">
            <v>стандартный</v>
          </cell>
          <cell r="E394">
            <v>250</v>
          </cell>
          <cell r="F394">
            <v>1.65</v>
          </cell>
          <cell r="G394">
            <v>2.0599999999999996</v>
          </cell>
          <cell r="I394">
            <v>0</v>
          </cell>
          <cell r="J394">
            <v>0</v>
          </cell>
          <cell r="K394" t="str">
            <v>-</v>
          </cell>
          <cell r="L394">
            <v>0</v>
          </cell>
          <cell r="M394" t="str">
            <v>Special Attention</v>
          </cell>
          <cell r="N394" t="str">
            <v xml:space="preserve"> </v>
          </cell>
          <cell r="O394" t="str">
            <v>золотой</v>
          </cell>
          <cell r="P394" t="str">
            <v>зеленый</v>
          </cell>
          <cell r="Q394" t="str">
            <v>ML</v>
          </cell>
          <cell r="T394" t="str">
            <v xml:space="preserve"> </v>
          </cell>
        </row>
        <row r="395">
          <cell r="A395" t="str">
            <v>87-77-0516</v>
          </cell>
          <cell r="B395" t="str">
            <v>фото</v>
          </cell>
          <cell r="C395" t="str">
            <v>Orange Marmalade</v>
          </cell>
          <cell r="D395" t="str">
            <v>маленький</v>
          </cell>
          <cell r="E395">
            <v>500</v>
          </cell>
          <cell r="F395">
            <v>1.41</v>
          </cell>
          <cell r="G395">
            <v>1.81</v>
          </cell>
          <cell r="I395">
            <v>0</v>
          </cell>
          <cell r="J395">
            <v>0</v>
          </cell>
          <cell r="K395" t="str">
            <v>-</v>
          </cell>
          <cell r="L395">
            <v>0</v>
          </cell>
          <cell r="M395" t="str">
            <v>Special Attention</v>
          </cell>
          <cell r="N395" t="str">
            <v xml:space="preserve"> </v>
          </cell>
          <cell r="O395" t="str">
            <v>золотой</v>
          </cell>
          <cell r="P395" t="str">
            <v>зеленый</v>
          </cell>
          <cell r="Q395" t="str">
            <v>ML</v>
          </cell>
          <cell r="T395" t="str">
            <v xml:space="preserve"> </v>
          </cell>
        </row>
        <row r="396">
          <cell r="A396" t="str">
            <v>87-77-0151</v>
          </cell>
          <cell r="B396" t="str">
            <v>фото</v>
          </cell>
          <cell r="C396" t="str">
            <v>Orion's Belt</v>
          </cell>
          <cell r="D396" t="str">
            <v>большой</v>
          </cell>
          <cell r="E396">
            <v>150</v>
          </cell>
          <cell r="F396">
            <v>1.25</v>
          </cell>
          <cell r="G396">
            <v>1.65</v>
          </cell>
          <cell r="I396">
            <v>0</v>
          </cell>
          <cell r="J396">
            <v>0</v>
          </cell>
          <cell r="K396" t="str">
            <v>-</v>
          </cell>
          <cell r="L396">
            <v>0</v>
          </cell>
          <cell r="N396" t="str">
            <v xml:space="preserve"> </v>
          </cell>
          <cell r="O396" t="str">
            <v>сине-зеленый</v>
          </cell>
          <cell r="P396" t="str">
            <v>белый</v>
          </cell>
          <cell r="Q396" t="str">
            <v>M</v>
          </cell>
          <cell r="S396" t="str">
            <v>сердцевидной формы</v>
          </cell>
          <cell r="T396" t="str">
            <v xml:space="preserve"> </v>
          </cell>
        </row>
        <row r="397">
          <cell r="A397" t="str">
            <v>87-77-0330</v>
          </cell>
          <cell r="B397" t="str">
            <v>фото</v>
          </cell>
          <cell r="C397" t="str">
            <v>Orion's Belt</v>
          </cell>
          <cell r="D397" t="str">
            <v>стандартный</v>
          </cell>
          <cell r="E397">
            <v>250</v>
          </cell>
          <cell r="F397">
            <v>1.08</v>
          </cell>
          <cell r="G397">
            <v>1.49</v>
          </cell>
          <cell r="I397">
            <v>0</v>
          </cell>
          <cell r="J397">
            <v>0</v>
          </cell>
          <cell r="K397" t="str">
            <v>-</v>
          </cell>
          <cell r="L397">
            <v>0</v>
          </cell>
          <cell r="N397" t="str">
            <v xml:space="preserve"> </v>
          </cell>
          <cell r="O397" t="str">
            <v>сине-зеленый</v>
          </cell>
          <cell r="P397" t="str">
            <v>белый</v>
          </cell>
          <cell r="Q397" t="str">
            <v>M</v>
          </cell>
          <cell r="S397" t="str">
            <v>сердцевидной формы</v>
          </cell>
          <cell r="T397" t="str">
            <v xml:space="preserve"> </v>
          </cell>
        </row>
        <row r="398">
          <cell r="A398" t="str">
            <v>87-77-0517</v>
          </cell>
          <cell r="B398" t="str">
            <v>фото</v>
          </cell>
          <cell r="C398" t="str">
            <v>Orion's Belt</v>
          </cell>
          <cell r="D398" t="str">
            <v>маленький</v>
          </cell>
          <cell r="E398">
            <v>500</v>
          </cell>
          <cell r="F398">
            <v>0.92</v>
          </cell>
          <cell r="G398">
            <v>1.33</v>
          </cell>
          <cell r="I398">
            <v>0</v>
          </cell>
          <cell r="J398">
            <v>0</v>
          </cell>
          <cell r="K398" t="str">
            <v>-</v>
          </cell>
          <cell r="L398">
            <v>0</v>
          </cell>
          <cell r="N398" t="str">
            <v xml:space="preserve"> </v>
          </cell>
          <cell r="O398" t="str">
            <v>сине-зеленый</v>
          </cell>
          <cell r="P398" t="str">
            <v>белый</v>
          </cell>
          <cell r="Q398" t="str">
            <v>M</v>
          </cell>
          <cell r="S398" t="str">
            <v>сердцевидной формы</v>
          </cell>
          <cell r="T398" t="str">
            <v xml:space="preserve"> </v>
          </cell>
        </row>
        <row r="399">
          <cell r="A399" t="str">
            <v>87-77-0331</v>
          </cell>
          <cell r="B399" t="str">
            <v>фото</v>
          </cell>
          <cell r="C399" t="str">
            <v>Paisley Border</v>
          </cell>
          <cell r="D399" t="str">
            <v>стандартный</v>
          </cell>
          <cell r="E399">
            <v>250</v>
          </cell>
          <cell r="F399">
            <v>2.0599999999999996</v>
          </cell>
          <cell r="G399">
            <v>2.46</v>
          </cell>
          <cell r="I399">
            <v>0</v>
          </cell>
          <cell r="J399">
            <v>0</v>
          </cell>
          <cell r="K399" t="str">
            <v>-</v>
          </cell>
          <cell r="L399">
            <v>0</v>
          </cell>
          <cell r="N399" t="str">
            <v xml:space="preserve"> </v>
          </cell>
          <cell r="O399" t="str">
            <v>зеленый</v>
          </cell>
          <cell r="P399" t="str">
            <v>желтый</v>
          </cell>
          <cell r="Q399" t="str">
            <v>M</v>
          </cell>
          <cell r="T399" t="str">
            <v xml:space="preserve"> </v>
          </cell>
        </row>
        <row r="400">
          <cell r="A400" t="str">
            <v>87-77-0332</v>
          </cell>
          <cell r="B400" t="str">
            <v>фото</v>
          </cell>
          <cell r="C400" t="str">
            <v>Paradigm</v>
          </cell>
          <cell r="D400" t="str">
            <v>стандартный</v>
          </cell>
          <cell r="E400">
            <v>250</v>
          </cell>
          <cell r="F400">
            <v>1.08</v>
          </cell>
          <cell r="G400">
            <v>1.49</v>
          </cell>
          <cell r="I400">
            <v>0</v>
          </cell>
          <cell r="J400">
            <v>0</v>
          </cell>
          <cell r="K400" t="str">
            <v>-</v>
          </cell>
          <cell r="L400">
            <v>0</v>
          </cell>
          <cell r="N400" t="str">
            <v xml:space="preserve"> </v>
          </cell>
          <cell r="O400" t="str">
            <v>белый</v>
          </cell>
          <cell r="P400" t="str">
            <v>зеленый</v>
          </cell>
          <cell r="Q400" t="str">
            <v>ML</v>
          </cell>
          <cell r="T400" t="str">
            <v xml:space="preserve"> </v>
          </cell>
        </row>
        <row r="401">
          <cell r="A401" t="str">
            <v>87-77-2185</v>
          </cell>
          <cell r="B401" t="str">
            <v>фото</v>
          </cell>
          <cell r="C401" t="str">
            <v>Paradigm</v>
          </cell>
          <cell r="D401" t="str">
            <v>маленький</v>
          </cell>
          <cell r="E401">
            <v>500</v>
          </cell>
          <cell r="F401">
            <v>0.92</v>
          </cell>
          <cell r="G401">
            <v>1.33</v>
          </cell>
          <cell r="I401">
            <v>0</v>
          </cell>
          <cell r="J401">
            <v>0</v>
          </cell>
          <cell r="K401" t="str">
            <v>-</v>
          </cell>
          <cell r="L401">
            <v>0</v>
          </cell>
          <cell r="N401" t="str">
            <v xml:space="preserve"> </v>
          </cell>
          <cell r="O401" t="str">
            <v xml:space="preserve"> </v>
          </cell>
          <cell r="P401" t="str">
            <v xml:space="preserve"> </v>
          </cell>
          <cell r="Q401" t="str">
            <v>ML</v>
          </cell>
          <cell r="T401" t="str">
            <v xml:space="preserve"> </v>
          </cell>
        </row>
        <row r="402">
          <cell r="A402" t="str">
            <v>87-77-0333</v>
          </cell>
          <cell r="B402" t="str">
            <v>фото</v>
          </cell>
          <cell r="C402" t="str">
            <v>Party Popper</v>
          </cell>
          <cell r="D402" t="str">
            <v>стандартный</v>
          </cell>
          <cell r="E402">
            <v>250</v>
          </cell>
          <cell r="F402">
            <v>1.65</v>
          </cell>
          <cell r="G402">
            <v>2.0599999999999996</v>
          </cell>
          <cell r="I402">
            <v>0</v>
          </cell>
          <cell r="J402">
            <v>0</v>
          </cell>
          <cell r="K402" t="str">
            <v>-</v>
          </cell>
          <cell r="L402">
            <v>0</v>
          </cell>
          <cell r="N402" t="str">
            <v xml:space="preserve"> </v>
          </cell>
          <cell r="O402" t="str">
            <v>белый</v>
          </cell>
          <cell r="P402" t="str">
            <v>голубой</v>
          </cell>
          <cell r="Q402" t="str">
            <v>M</v>
          </cell>
          <cell r="T402" t="str">
            <v xml:space="preserve"> </v>
          </cell>
          <cell r="U402" t="str">
            <v>ДА</v>
          </cell>
        </row>
        <row r="403">
          <cell r="A403" t="str">
            <v>87-77-0518</v>
          </cell>
          <cell r="B403" t="str">
            <v>фото</v>
          </cell>
          <cell r="C403" t="str">
            <v>Party Popper</v>
          </cell>
          <cell r="D403" t="str">
            <v>маленький</v>
          </cell>
          <cell r="E403">
            <v>500</v>
          </cell>
          <cell r="F403">
            <v>1.41</v>
          </cell>
          <cell r="G403">
            <v>1.81</v>
          </cell>
          <cell r="I403">
            <v>0</v>
          </cell>
          <cell r="J403">
            <v>0</v>
          </cell>
          <cell r="K403" t="str">
            <v>-</v>
          </cell>
          <cell r="L403">
            <v>0</v>
          </cell>
          <cell r="N403" t="str">
            <v xml:space="preserve"> </v>
          </cell>
          <cell r="O403" t="str">
            <v>белый</v>
          </cell>
          <cell r="P403" t="str">
            <v>голубой</v>
          </cell>
          <cell r="Q403" t="str">
            <v>M</v>
          </cell>
          <cell r="T403" t="str">
            <v xml:space="preserve"> </v>
          </cell>
          <cell r="U403" t="str">
            <v>ДА</v>
          </cell>
        </row>
        <row r="404">
          <cell r="A404" t="str">
            <v>87-77-0175</v>
          </cell>
          <cell r="B404" t="str">
            <v>фото</v>
          </cell>
          <cell r="C404" t="str">
            <v>Pathfinder</v>
          </cell>
          <cell r="D404" t="str">
            <v>большой</v>
          </cell>
          <cell r="E404">
            <v>150</v>
          </cell>
          <cell r="F404">
            <v>1.65</v>
          </cell>
          <cell r="G404">
            <v>2.0599999999999996</v>
          </cell>
          <cell r="I404">
            <v>0</v>
          </cell>
          <cell r="J404">
            <v>0</v>
          </cell>
          <cell r="K404" t="str">
            <v>-</v>
          </cell>
          <cell r="L404">
            <v>0</v>
          </cell>
          <cell r="N404" t="str">
            <v xml:space="preserve"> </v>
          </cell>
          <cell r="O404" t="str">
            <v>белый</v>
          </cell>
          <cell r="P404" t="str">
            <v>зеленый</v>
          </cell>
          <cell r="Q404" t="str">
            <v>M</v>
          </cell>
          <cell r="S404" t="str">
            <v>пятнистая</v>
          </cell>
          <cell r="T404" t="str">
            <v xml:space="preserve"> </v>
          </cell>
        </row>
        <row r="405">
          <cell r="A405" t="str">
            <v>87-77-0334</v>
          </cell>
          <cell r="B405" t="str">
            <v>фото</v>
          </cell>
          <cell r="C405" t="str">
            <v>Pathfinder</v>
          </cell>
          <cell r="D405" t="str">
            <v>стандартный</v>
          </cell>
          <cell r="E405">
            <v>250</v>
          </cell>
          <cell r="F405">
            <v>1.41</v>
          </cell>
          <cell r="G405">
            <v>1.81</v>
          </cell>
          <cell r="I405">
            <v>0</v>
          </cell>
          <cell r="J405">
            <v>0</v>
          </cell>
          <cell r="K405" t="str">
            <v>-</v>
          </cell>
          <cell r="L405">
            <v>0</v>
          </cell>
          <cell r="N405" t="str">
            <v xml:space="preserve"> </v>
          </cell>
          <cell r="O405" t="str">
            <v>белый</v>
          </cell>
          <cell r="P405" t="str">
            <v>зеленый</v>
          </cell>
          <cell r="Q405" t="str">
            <v>M</v>
          </cell>
          <cell r="S405" t="str">
            <v>пятнистая</v>
          </cell>
          <cell r="T405" t="str">
            <v xml:space="preserve"> </v>
          </cell>
        </row>
        <row r="406">
          <cell r="A406" t="str">
            <v>87-77-0519</v>
          </cell>
          <cell r="B406" t="str">
            <v>фото</v>
          </cell>
          <cell r="C406" t="str">
            <v>Pathfinder</v>
          </cell>
          <cell r="D406" t="str">
            <v>маленький</v>
          </cell>
          <cell r="E406">
            <v>500</v>
          </cell>
          <cell r="F406">
            <v>1.17</v>
          </cell>
          <cell r="G406">
            <v>1.57</v>
          </cell>
          <cell r="I406">
            <v>0</v>
          </cell>
          <cell r="J406">
            <v>0</v>
          </cell>
          <cell r="K406" t="str">
            <v>-</v>
          </cell>
          <cell r="L406">
            <v>0</v>
          </cell>
          <cell r="N406" t="str">
            <v xml:space="preserve"> </v>
          </cell>
          <cell r="O406" t="str">
            <v>белый</v>
          </cell>
          <cell r="P406" t="str">
            <v>зеленый</v>
          </cell>
          <cell r="Q406" t="str">
            <v>M</v>
          </cell>
          <cell r="S406" t="str">
            <v>пятнистая</v>
          </cell>
          <cell r="T406" t="str">
            <v xml:space="preserve"> </v>
          </cell>
        </row>
        <row r="407">
          <cell r="A407" t="str">
            <v>87-77-0336</v>
          </cell>
          <cell r="B407" t="str">
            <v>фото</v>
          </cell>
          <cell r="C407" t="str">
            <v>Paul Revere</v>
          </cell>
          <cell r="D407" t="str">
            <v>стандартный</v>
          </cell>
          <cell r="E407">
            <v>250</v>
          </cell>
          <cell r="F407">
            <v>1.65</v>
          </cell>
          <cell r="G407">
            <v>2.0599999999999996</v>
          </cell>
          <cell r="I407">
            <v>0</v>
          </cell>
          <cell r="J407">
            <v>0</v>
          </cell>
          <cell r="K407" t="str">
            <v>-</v>
          </cell>
          <cell r="L407">
            <v>0</v>
          </cell>
          <cell r="N407" t="str">
            <v xml:space="preserve"> </v>
          </cell>
          <cell r="O407" t="str">
            <v>белый</v>
          </cell>
          <cell r="P407" t="str">
            <v>темно-зеленый</v>
          </cell>
          <cell r="Q407" t="str">
            <v>M</v>
          </cell>
          <cell r="T407" t="str">
            <v xml:space="preserve"> </v>
          </cell>
        </row>
        <row r="408">
          <cell r="A408" t="str">
            <v>87-77-0521</v>
          </cell>
          <cell r="B408" t="str">
            <v>фото</v>
          </cell>
          <cell r="C408" t="str">
            <v>Paul Revere</v>
          </cell>
          <cell r="D408" t="str">
            <v>маленький</v>
          </cell>
          <cell r="E408">
            <v>500</v>
          </cell>
          <cell r="F408">
            <v>1.41</v>
          </cell>
          <cell r="G408">
            <v>1.81</v>
          </cell>
          <cell r="I408">
            <v>0</v>
          </cell>
          <cell r="J408">
            <v>0</v>
          </cell>
          <cell r="K408" t="str">
            <v>-</v>
          </cell>
          <cell r="L408">
            <v>0</v>
          </cell>
          <cell r="N408" t="str">
            <v xml:space="preserve"> </v>
          </cell>
          <cell r="O408" t="str">
            <v>белый</v>
          </cell>
          <cell r="P408" t="str">
            <v>темно-зеленый</v>
          </cell>
          <cell r="Q408" t="str">
            <v>M</v>
          </cell>
          <cell r="T408" t="str">
            <v xml:space="preserve"> </v>
          </cell>
        </row>
        <row r="409">
          <cell r="A409" t="str">
            <v>87-77-0339</v>
          </cell>
          <cell r="B409" t="str">
            <v>фото</v>
          </cell>
          <cell r="C409" t="str">
            <v>Pin-Up</v>
          </cell>
          <cell r="D409" t="str">
            <v>стандартный</v>
          </cell>
          <cell r="E409">
            <v>250</v>
          </cell>
          <cell r="F409">
            <v>2.0599999999999996</v>
          </cell>
          <cell r="G409">
            <v>2.46</v>
          </cell>
          <cell r="I409">
            <v>0</v>
          </cell>
          <cell r="J409">
            <v>0</v>
          </cell>
          <cell r="K409" t="str">
            <v>-</v>
          </cell>
          <cell r="L409">
            <v>0</v>
          </cell>
          <cell r="N409" t="str">
            <v xml:space="preserve"> </v>
          </cell>
          <cell r="O409" t="str">
            <v>кремовый</v>
          </cell>
          <cell r="P409" t="str">
            <v>сине-зеленый</v>
          </cell>
          <cell r="Q409" t="str">
            <v>M</v>
          </cell>
          <cell r="T409" t="str">
            <v xml:space="preserve"> </v>
          </cell>
        </row>
        <row r="410">
          <cell r="A410" t="str">
            <v>87-77-0073</v>
          </cell>
          <cell r="B410" t="str">
            <v>фото</v>
          </cell>
          <cell r="C410" t="str">
            <v>Pizzazz</v>
          </cell>
          <cell r="D410" t="str">
            <v>большой</v>
          </cell>
          <cell r="E410">
            <v>150</v>
          </cell>
          <cell r="F410">
            <v>0.52</v>
          </cell>
          <cell r="G410">
            <v>0.92</v>
          </cell>
          <cell r="I410">
            <v>0</v>
          </cell>
          <cell r="J410">
            <v>0</v>
          </cell>
          <cell r="K410" t="str">
            <v>-</v>
          </cell>
          <cell r="L410">
            <v>0</v>
          </cell>
          <cell r="N410" t="str">
            <v xml:space="preserve"> </v>
          </cell>
          <cell r="O410" t="str">
            <v>голубой</v>
          </cell>
          <cell r="P410" t="str">
            <v>кремовый</v>
          </cell>
          <cell r="Q410" t="str">
            <v>M</v>
          </cell>
          <cell r="T410" t="str">
            <v xml:space="preserve"> </v>
          </cell>
        </row>
        <row r="411">
          <cell r="A411" t="str">
            <v>87-77-0340</v>
          </cell>
          <cell r="B411" t="str">
            <v>фото</v>
          </cell>
          <cell r="C411" t="str">
            <v>Pizzazz</v>
          </cell>
          <cell r="D411" t="str">
            <v>стандартный</v>
          </cell>
          <cell r="E411">
            <v>250</v>
          </cell>
          <cell r="F411">
            <v>0.46</v>
          </cell>
          <cell r="G411">
            <v>0.87</v>
          </cell>
          <cell r="I411">
            <v>0</v>
          </cell>
          <cell r="J411">
            <v>0</v>
          </cell>
          <cell r="K411" t="str">
            <v>-</v>
          </cell>
          <cell r="L411">
            <v>0</v>
          </cell>
          <cell r="N411" t="str">
            <v xml:space="preserve"> </v>
          </cell>
          <cell r="O411" t="str">
            <v>голубой</v>
          </cell>
          <cell r="P411" t="str">
            <v>кремовый</v>
          </cell>
          <cell r="Q411" t="str">
            <v>M</v>
          </cell>
          <cell r="T411" t="str">
            <v xml:space="preserve"> </v>
          </cell>
        </row>
        <row r="412">
          <cell r="A412" t="str">
            <v>87-77-0524</v>
          </cell>
          <cell r="B412" t="str">
            <v>фото</v>
          </cell>
          <cell r="C412" t="str">
            <v>Pizzazz</v>
          </cell>
          <cell r="D412" t="str">
            <v>маленький</v>
          </cell>
          <cell r="E412">
            <v>500</v>
          </cell>
          <cell r="F412">
            <v>0.36</v>
          </cell>
          <cell r="G412">
            <v>0.76</v>
          </cell>
          <cell r="I412">
            <v>0</v>
          </cell>
          <cell r="J412">
            <v>0</v>
          </cell>
          <cell r="K412" t="str">
            <v>-</v>
          </cell>
          <cell r="L412">
            <v>0</v>
          </cell>
          <cell r="N412" t="str">
            <v xml:space="preserve"> </v>
          </cell>
          <cell r="O412" t="str">
            <v>голубой</v>
          </cell>
          <cell r="P412" t="str">
            <v>кремовый</v>
          </cell>
          <cell r="Q412" t="str">
            <v>M</v>
          </cell>
          <cell r="T412" t="str">
            <v xml:space="preserve"> </v>
          </cell>
        </row>
        <row r="413">
          <cell r="A413" t="str">
            <v>87-77-0193</v>
          </cell>
          <cell r="B413" t="str">
            <v>фото</v>
          </cell>
          <cell r="C413" t="str">
            <v>Plantaginea Grandiflora</v>
          </cell>
          <cell r="D413" t="str">
            <v>большой</v>
          </cell>
          <cell r="E413">
            <v>150</v>
          </cell>
          <cell r="F413">
            <v>2.0599999999999996</v>
          </cell>
          <cell r="G413">
            <v>2.46</v>
          </cell>
          <cell r="I413">
            <v>0</v>
          </cell>
          <cell r="J413">
            <v>0</v>
          </cell>
          <cell r="K413" t="str">
            <v>-</v>
          </cell>
          <cell r="L413">
            <v>0</v>
          </cell>
          <cell r="N413" t="str">
            <v>светло-зеленый</v>
          </cell>
          <cell r="O413" t="str">
            <v xml:space="preserve"> </v>
          </cell>
          <cell r="P413" t="str">
            <v xml:space="preserve"> </v>
          </cell>
          <cell r="Q413" t="str">
            <v>ML</v>
          </cell>
          <cell r="R413" t="str">
            <v>да</v>
          </cell>
          <cell r="T413" t="str">
            <v>ДА</v>
          </cell>
        </row>
        <row r="414">
          <cell r="A414" t="str">
            <v>87-77-0341</v>
          </cell>
          <cell r="B414" t="str">
            <v>фото</v>
          </cell>
          <cell r="C414" t="str">
            <v>Plantaginea Grandiflora</v>
          </cell>
          <cell r="D414" t="str">
            <v>стандартный</v>
          </cell>
          <cell r="E414">
            <v>250</v>
          </cell>
          <cell r="F414">
            <v>1.65</v>
          </cell>
          <cell r="G414">
            <v>2.0599999999999996</v>
          </cell>
          <cell r="I414">
            <v>0</v>
          </cell>
          <cell r="J414">
            <v>0</v>
          </cell>
          <cell r="K414" t="str">
            <v>-</v>
          </cell>
          <cell r="L414">
            <v>0</v>
          </cell>
          <cell r="N414" t="str">
            <v>светло-зеленый</v>
          </cell>
          <cell r="O414" t="str">
            <v xml:space="preserve"> </v>
          </cell>
          <cell r="P414" t="str">
            <v xml:space="preserve"> </v>
          </cell>
          <cell r="Q414" t="str">
            <v>ML</v>
          </cell>
          <cell r="R414" t="str">
            <v>да</v>
          </cell>
          <cell r="T414" t="str">
            <v>ДА</v>
          </cell>
        </row>
        <row r="415">
          <cell r="A415" t="str">
            <v>87-77-0525</v>
          </cell>
          <cell r="B415" t="str">
            <v>фото</v>
          </cell>
          <cell r="C415" t="str">
            <v>Plantaginea Grandiflora</v>
          </cell>
          <cell r="D415" t="str">
            <v>маленький</v>
          </cell>
          <cell r="E415">
            <v>500</v>
          </cell>
          <cell r="F415">
            <v>1.41</v>
          </cell>
          <cell r="G415">
            <v>1.81</v>
          </cell>
          <cell r="I415">
            <v>0</v>
          </cell>
          <cell r="J415">
            <v>0</v>
          </cell>
          <cell r="K415" t="str">
            <v>-</v>
          </cell>
          <cell r="L415">
            <v>0</v>
          </cell>
          <cell r="N415" t="str">
            <v>светло-зеленый</v>
          </cell>
          <cell r="O415" t="str">
            <v xml:space="preserve"> </v>
          </cell>
          <cell r="P415" t="str">
            <v xml:space="preserve"> </v>
          </cell>
          <cell r="Q415" t="str">
            <v>ML</v>
          </cell>
          <cell r="R415" t="str">
            <v>да</v>
          </cell>
          <cell r="T415" t="str">
            <v>ДА</v>
          </cell>
        </row>
        <row r="416">
          <cell r="A416" t="str">
            <v>87-77-0342</v>
          </cell>
          <cell r="B416" t="str">
            <v>фото</v>
          </cell>
          <cell r="C416" t="str">
            <v>Popcorn</v>
          </cell>
          <cell r="D416" t="str">
            <v>стандартный</v>
          </cell>
          <cell r="E416">
            <v>250</v>
          </cell>
          <cell r="F416">
            <v>1.65</v>
          </cell>
          <cell r="G416">
            <v>2.0599999999999996</v>
          </cell>
          <cell r="I416">
            <v>0</v>
          </cell>
          <cell r="J416">
            <v>0</v>
          </cell>
          <cell r="K416" t="str">
            <v>-</v>
          </cell>
          <cell r="L416">
            <v>0</v>
          </cell>
          <cell r="N416" t="str">
            <v xml:space="preserve"> </v>
          </cell>
          <cell r="O416" t="str">
            <v>белый</v>
          </cell>
          <cell r="P416" t="str">
            <v>сине-зеленый</v>
          </cell>
          <cell r="Q416" t="str">
            <v>ML</v>
          </cell>
          <cell r="T416" t="str">
            <v xml:space="preserve"> </v>
          </cell>
        </row>
        <row r="417">
          <cell r="A417" t="str">
            <v>87-77-0526</v>
          </cell>
          <cell r="B417" t="str">
            <v>фото</v>
          </cell>
          <cell r="C417" t="str">
            <v>Popcorn</v>
          </cell>
          <cell r="D417" t="str">
            <v>маленький</v>
          </cell>
          <cell r="E417">
            <v>500</v>
          </cell>
          <cell r="F417">
            <v>1.41</v>
          </cell>
          <cell r="G417">
            <v>1.81</v>
          </cell>
          <cell r="I417">
            <v>0</v>
          </cell>
          <cell r="J417">
            <v>0</v>
          </cell>
          <cell r="K417" t="str">
            <v>-</v>
          </cell>
          <cell r="L417">
            <v>0</v>
          </cell>
          <cell r="N417" t="str">
            <v xml:space="preserve"> </v>
          </cell>
          <cell r="O417" t="str">
            <v>белый</v>
          </cell>
          <cell r="P417" t="str">
            <v>сине-зеленый</v>
          </cell>
          <cell r="Q417" t="str">
            <v>ML</v>
          </cell>
          <cell r="T417" t="str">
            <v xml:space="preserve"> </v>
          </cell>
        </row>
        <row r="418">
          <cell r="A418" t="str">
            <v>87-77-0176</v>
          </cell>
          <cell r="B418" t="str">
            <v>фото</v>
          </cell>
          <cell r="C418" t="str">
            <v>Post-It</v>
          </cell>
          <cell r="D418" t="str">
            <v>большой</v>
          </cell>
          <cell r="E418">
            <v>150</v>
          </cell>
          <cell r="F418">
            <v>1.65</v>
          </cell>
          <cell r="G418">
            <v>2.0599999999999996</v>
          </cell>
          <cell r="I418">
            <v>0</v>
          </cell>
          <cell r="J418">
            <v>0</v>
          </cell>
          <cell r="K418" t="str">
            <v>-</v>
          </cell>
          <cell r="L418">
            <v>0</v>
          </cell>
          <cell r="N418" t="str">
            <v>желтый</v>
          </cell>
          <cell r="O418" t="str">
            <v xml:space="preserve"> </v>
          </cell>
          <cell r="P418" t="str">
            <v xml:space="preserve"> </v>
          </cell>
          <cell r="Q418" t="str">
            <v>M</v>
          </cell>
          <cell r="T418" t="str">
            <v xml:space="preserve"> </v>
          </cell>
        </row>
        <row r="419">
          <cell r="A419" t="str">
            <v>87-77-0343</v>
          </cell>
          <cell r="B419" t="str">
            <v>фото</v>
          </cell>
          <cell r="C419" t="str">
            <v>Post-It</v>
          </cell>
          <cell r="D419" t="str">
            <v>стандартный</v>
          </cell>
          <cell r="E419">
            <v>250</v>
          </cell>
          <cell r="F419">
            <v>1.41</v>
          </cell>
          <cell r="G419">
            <v>1.81</v>
          </cell>
          <cell r="I419">
            <v>0</v>
          </cell>
          <cell r="J419">
            <v>0</v>
          </cell>
          <cell r="K419" t="str">
            <v>-</v>
          </cell>
          <cell r="L419">
            <v>0</v>
          </cell>
          <cell r="N419" t="str">
            <v>желтый</v>
          </cell>
          <cell r="O419" t="str">
            <v xml:space="preserve"> </v>
          </cell>
          <cell r="P419" t="str">
            <v xml:space="preserve"> </v>
          </cell>
          <cell r="Q419" t="str">
            <v>M</v>
          </cell>
          <cell r="T419" t="str">
            <v xml:space="preserve"> </v>
          </cell>
        </row>
        <row r="420">
          <cell r="A420" t="str">
            <v>87-77-0527</v>
          </cell>
          <cell r="B420" t="str">
            <v>фото</v>
          </cell>
          <cell r="C420" t="str">
            <v>Post-It</v>
          </cell>
          <cell r="D420" t="str">
            <v>маленький</v>
          </cell>
          <cell r="E420">
            <v>500</v>
          </cell>
          <cell r="F420">
            <v>1.25</v>
          </cell>
          <cell r="G420">
            <v>1.65</v>
          </cell>
          <cell r="I420">
            <v>0</v>
          </cell>
          <cell r="J420">
            <v>0</v>
          </cell>
          <cell r="K420" t="str">
            <v>-</v>
          </cell>
          <cell r="L420">
            <v>0</v>
          </cell>
          <cell r="N420" t="str">
            <v>желтый</v>
          </cell>
          <cell r="O420" t="str">
            <v xml:space="preserve"> </v>
          </cell>
          <cell r="P420" t="str">
            <v xml:space="preserve"> </v>
          </cell>
          <cell r="Q420" t="str">
            <v>M</v>
          </cell>
          <cell r="T420" t="str">
            <v xml:space="preserve"> </v>
          </cell>
        </row>
        <row r="421">
          <cell r="A421" t="str">
            <v>87-77-0344</v>
          </cell>
          <cell r="B421" t="str">
            <v>фото</v>
          </cell>
          <cell r="C421" t="str">
            <v>Praying Hands</v>
          </cell>
          <cell r="D421" t="str">
            <v>стандартный</v>
          </cell>
          <cell r="E421">
            <v>250</v>
          </cell>
          <cell r="F421">
            <v>1.41</v>
          </cell>
          <cell r="G421">
            <v>1.81</v>
          </cell>
          <cell r="I421">
            <v>0</v>
          </cell>
          <cell r="J421">
            <v>0</v>
          </cell>
          <cell r="K421" t="str">
            <v>-</v>
          </cell>
          <cell r="L421">
            <v>0</v>
          </cell>
          <cell r="M421" t="str">
            <v>Хоста 2011 года</v>
          </cell>
          <cell r="N421" t="str">
            <v xml:space="preserve"> </v>
          </cell>
          <cell r="O421" t="str">
            <v>темно-зеленый</v>
          </cell>
          <cell r="P421" t="str">
            <v>кремовый</v>
          </cell>
          <cell r="Q421" t="str">
            <v>M</v>
          </cell>
          <cell r="T421" t="str">
            <v xml:space="preserve"> </v>
          </cell>
          <cell r="U421" t="str">
            <v>ДА</v>
          </cell>
        </row>
        <row r="422">
          <cell r="A422" t="str">
            <v>87-77-0528</v>
          </cell>
          <cell r="B422" t="str">
            <v>фото</v>
          </cell>
          <cell r="C422" t="str">
            <v>Praying Hands</v>
          </cell>
          <cell r="D422" t="str">
            <v>маленький</v>
          </cell>
          <cell r="E422">
            <v>500</v>
          </cell>
          <cell r="F422">
            <v>1.25</v>
          </cell>
          <cell r="G422">
            <v>1.65</v>
          </cell>
          <cell r="I422">
            <v>0</v>
          </cell>
          <cell r="J422">
            <v>0</v>
          </cell>
          <cell r="K422" t="str">
            <v>-</v>
          </cell>
          <cell r="L422">
            <v>0</v>
          </cell>
          <cell r="M422" t="str">
            <v>Хоста 2011 года</v>
          </cell>
          <cell r="N422" t="str">
            <v xml:space="preserve"> </v>
          </cell>
          <cell r="O422" t="str">
            <v>темно-зеленый</v>
          </cell>
          <cell r="P422" t="str">
            <v>кремовый</v>
          </cell>
          <cell r="Q422" t="str">
            <v>M</v>
          </cell>
          <cell r="T422" t="str">
            <v xml:space="preserve"> </v>
          </cell>
          <cell r="U422" t="str">
            <v>ДА</v>
          </cell>
        </row>
        <row r="423">
          <cell r="A423" t="str">
            <v>87-77-0118</v>
          </cell>
          <cell r="B423" t="str">
            <v>фото</v>
          </cell>
          <cell r="C423" t="str">
            <v>Prima Donna</v>
          </cell>
          <cell r="D423" t="str">
            <v>большой</v>
          </cell>
          <cell r="E423">
            <v>150</v>
          </cell>
          <cell r="F423">
            <v>0.92</v>
          </cell>
          <cell r="G423">
            <v>1.33</v>
          </cell>
          <cell r="I423">
            <v>0</v>
          </cell>
          <cell r="J423">
            <v>0</v>
          </cell>
          <cell r="K423" t="str">
            <v>-</v>
          </cell>
          <cell r="L423">
            <v>0</v>
          </cell>
          <cell r="N423" t="str">
            <v xml:space="preserve"> </v>
          </cell>
          <cell r="O423" t="str">
            <v>зеленый</v>
          </cell>
          <cell r="P423" t="str">
            <v>желтый</v>
          </cell>
          <cell r="Q423" t="str">
            <v>L</v>
          </cell>
          <cell r="S423" t="str">
            <v>блестящая и волнистая</v>
          </cell>
          <cell r="T423" t="str">
            <v>ДА</v>
          </cell>
        </row>
        <row r="424">
          <cell r="A424" t="str">
            <v>87-77-0345</v>
          </cell>
          <cell r="B424" t="str">
            <v>фото</v>
          </cell>
          <cell r="C424" t="str">
            <v>Prima Donna</v>
          </cell>
          <cell r="D424" t="str">
            <v>стандартный</v>
          </cell>
          <cell r="E424">
            <v>250</v>
          </cell>
          <cell r="F424">
            <v>0.76</v>
          </cell>
          <cell r="G424">
            <v>1.17</v>
          </cell>
          <cell r="I424">
            <v>0</v>
          </cell>
          <cell r="J424">
            <v>0</v>
          </cell>
          <cell r="K424" t="str">
            <v>-</v>
          </cell>
          <cell r="L424">
            <v>0</v>
          </cell>
          <cell r="N424" t="str">
            <v xml:space="preserve"> </v>
          </cell>
          <cell r="O424" t="str">
            <v>зеленый</v>
          </cell>
          <cell r="P424" t="str">
            <v>желтый</v>
          </cell>
          <cell r="Q424" t="str">
            <v>L</v>
          </cell>
          <cell r="S424" t="str">
            <v>блестящая и волнистая</v>
          </cell>
          <cell r="T424" t="str">
            <v>ДА</v>
          </cell>
        </row>
        <row r="425">
          <cell r="A425" t="str">
            <v>87-77-0529</v>
          </cell>
          <cell r="B425" t="str">
            <v>фото</v>
          </cell>
          <cell r="C425" t="str">
            <v>Prima Donna</v>
          </cell>
          <cell r="D425" t="str">
            <v>маленький</v>
          </cell>
          <cell r="E425">
            <v>500</v>
          </cell>
          <cell r="F425">
            <v>0.6</v>
          </cell>
          <cell r="G425">
            <v>1</v>
          </cell>
          <cell r="I425">
            <v>0</v>
          </cell>
          <cell r="J425">
            <v>0</v>
          </cell>
          <cell r="K425" t="str">
            <v>-</v>
          </cell>
          <cell r="L425">
            <v>0</v>
          </cell>
          <cell r="N425" t="str">
            <v xml:space="preserve"> </v>
          </cell>
          <cell r="O425" t="str">
            <v>зеленый</v>
          </cell>
          <cell r="P425" t="str">
            <v>желтый</v>
          </cell>
          <cell r="Q425" t="str">
            <v>L</v>
          </cell>
          <cell r="S425" t="str">
            <v>блестящая и волнистая</v>
          </cell>
          <cell r="T425" t="str">
            <v>ДА</v>
          </cell>
        </row>
        <row r="426">
          <cell r="A426" t="str">
            <v>87-77-0346</v>
          </cell>
          <cell r="B426" t="str">
            <v>фото</v>
          </cell>
          <cell r="C426" t="str">
            <v>Punky</v>
          </cell>
          <cell r="D426" t="str">
            <v>стандартный</v>
          </cell>
          <cell r="E426">
            <v>250</v>
          </cell>
          <cell r="F426">
            <v>2.0599999999999996</v>
          </cell>
          <cell r="G426">
            <v>2.46</v>
          </cell>
          <cell r="I426">
            <v>0</v>
          </cell>
          <cell r="J426">
            <v>0</v>
          </cell>
          <cell r="K426" t="str">
            <v>-</v>
          </cell>
          <cell r="L426">
            <v>0</v>
          </cell>
          <cell r="N426" t="str">
            <v xml:space="preserve"> </v>
          </cell>
          <cell r="O426" t="str">
            <v xml:space="preserve"> </v>
          </cell>
          <cell r="P426" t="str">
            <v xml:space="preserve"> </v>
          </cell>
          <cell r="Q426" t="str">
            <v>M</v>
          </cell>
          <cell r="S426" t="str">
            <v>блестящие листья</v>
          </cell>
          <cell r="T426" t="str">
            <v xml:space="preserve"> </v>
          </cell>
          <cell r="U426" t="str">
            <v>ДА</v>
          </cell>
        </row>
        <row r="427">
          <cell r="A427" t="str">
            <v>87-77-0347</v>
          </cell>
          <cell r="B427" t="str">
            <v>фото</v>
          </cell>
          <cell r="C427" t="str">
            <v>Purple Sensation</v>
          </cell>
          <cell r="D427" t="str">
            <v>стандартный</v>
          </cell>
          <cell r="E427">
            <v>250</v>
          </cell>
          <cell r="F427">
            <v>1.41</v>
          </cell>
          <cell r="G427">
            <v>1.81</v>
          </cell>
          <cell r="I427">
            <v>0</v>
          </cell>
          <cell r="J427">
            <v>0</v>
          </cell>
          <cell r="K427" t="str">
            <v>-</v>
          </cell>
          <cell r="L427">
            <v>0</v>
          </cell>
          <cell r="N427" t="str">
            <v>зеленый</v>
          </cell>
          <cell r="O427" t="str">
            <v xml:space="preserve"> </v>
          </cell>
          <cell r="P427" t="str">
            <v xml:space="preserve"> </v>
          </cell>
          <cell r="Q427" t="str">
            <v>M</v>
          </cell>
          <cell r="S427" t="str">
            <v>глянцевые листья</v>
          </cell>
          <cell r="T427" t="str">
            <v xml:space="preserve"> </v>
          </cell>
        </row>
        <row r="428">
          <cell r="A428" t="str">
            <v>87-77-0349</v>
          </cell>
          <cell r="B428" t="str">
            <v>фото</v>
          </cell>
          <cell r="C428" t="str">
            <v>Rainbows End</v>
          </cell>
          <cell r="D428" t="str">
            <v>стандартный</v>
          </cell>
          <cell r="E428">
            <v>250</v>
          </cell>
          <cell r="F428">
            <v>2.0599999999999996</v>
          </cell>
          <cell r="G428">
            <v>2.46</v>
          </cell>
          <cell r="I428">
            <v>0</v>
          </cell>
          <cell r="J428">
            <v>0</v>
          </cell>
          <cell r="K428" t="str">
            <v>-</v>
          </cell>
          <cell r="L428">
            <v>0</v>
          </cell>
          <cell r="M428" t="str">
            <v>Special Attention</v>
          </cell>
          <cell r="N428" t="str">
            <v xml:space="preserve"> </v>
          </cell>
          <cell r="O428" t="str">
            <v>желтый</v>
          </cell>
          <cell r="P428" t="str">
            <v>зеленый</v>
          </cell>
          <cell r="Q428" t="str">
            <v>S</v>
          </cell>
          <cell r="T428" t="str">
            <v xml:space="preserve"> </v>
          </cell>
        </row>
        <row r="429">
          <cell r="A429" t="str">
            <v>87-77-0531</v>
          </cell>
          <cell r="B429" t="str">
            <v>фото</v>
          </cell>
          <cell r="C429" t="str">
            <v>Rainbows End</v>
          </cell>
          <cell r="D429" t="str">
            <v>маленький</v>
          </cell>
          <cell r="E429">
            <v>500</v>
          </cell>
          <cell r="F429">
            <v>1.65</v>
          </cell>
          <cell r="G429">
            <v>2.0599999999999996</v>
          </cell>
          <cell r="I429">
            <v>0</v>
          </cell>
          <cell r="J429">
            <v>0</v>
          </cell>
          <cell r="K429" t="str">
            <v>-</v>
          </cell>
          <cell r="L429">
            <v>0</v>
          </cell>
          <cell r="M429" t="str">
            <v>Special Attention</v>
          </cell>
          <cell r="N429" t="str">
            <v xml:space="preserve"> </v>
          </cell>
          <cell r="O429" t="str">
            <v>желтый</v>
          </cell>
          <cell r="P429" t="str">
            <v>зеленый</v>
          </cell>
          <cell r="Q429" t="str">
            <v>S</v>
          </cell>
          <cell r="T429" t="str">
            <v xml:space="preserve"> </v>
          </cell>
        </row>
        <row r="430">
          <cell r="A430" t="str">
            <v>87-77-0351</v>
          </cell>
          <cell r="B430" t="str">
            <v>фото</v>
          </cell>
          <cell r="C430" t="str">
            <v>Raspberry Sundae</v>
          </cell>
          <cell r="D430" t="str">
            <v>стандартный</v>
          </cell>
          <cell r="E430">
            <v>250</v>
          </cell>
          <cell r="F430">
            <v>3.1399999999999997</v>
          </cell>
          <cell r="G430">
            <v>3.5399999999999996</v>
          </cell>
          <cell r="I430">
            <v>0</v>
          </cell>
          <cell r="J430">
            <v>0</v>
          </cell>
          <cell r="K430" t="str">
            <v>-</v>
          </cell>
          <cell r="L430">
            <v>0</v>
          </cell>
          <cell r="N430" t="str">
            <v xml:space="preserve"> </v>
          </cell>
          <cell r="O430" t="str">
            <v>белый</v>
          </cell>
          <cell r="P430" t="str">
            <v>зеленый</v>
          </cell>
          <cell r="Q430" t="str">
            <v>M</v>
          </cell>
          <cell r="S430" t="str">
            <v>красные стебли</v>
          </cell>
          <cell r="T430" t="str">
            <v xml:space="preserve"> </v>
          </cell>
        </row>
        <row r="431">
          <cell r="A431" t="str">
            <v>87-77-0177</v>
          </cell>
          <cell r="B431" t="str">
            <v>фото</v>
          </cell>
          <cell r="C431" t="str">
            <v>Revolution</v>
          </cell>
          <cell r="D431" t="str">
            <v>большой</v>
          </cell>
          <cell r="E431">
            <v>150</v>
          </cell>
          <cell r="F431">
            <v>1.85</v>
          </cell>
          <cell r="G431">
            <v>2.2599999999999998</v>
          </cell>
          <cell r="I431">
            <v>0</v>
          </cell>
          <cell r="J431">
            <v>0</v>
          </cell>
          <cell r="K431" t="str">
            <v>-</v>
          </cell>
          <cell r="L431">
            <v>0</v>
          </cell>
          <cell r="N431" t="str">
            <v xml:space="preserve"> </v>
          </cell>
          <cell r="O431" t="str">
            <v>белый</v>
          </cell>
          <cell r="P431" t="str">
            <v>темно-зеленый</v>
          </cell>
          <cell r="Q431" t="str">
            <v>M</v>
          </cell>
          <cell r="S431" t="str">
            <v>пятнистая</v>
          </cell>
          <cell r="T431" t="str">
            <v xml:space="preserve"> </v>
          </cell>
        </row>
        <row r="432">
          <cell r="A432" t="str">
            <v>87-77-0353</v>
          </cell>
          <cell r="B432" t="str">
            <v>фото</v>
          </cell>
          <cell r="C432" t="str">
            <v>Revolution</v>
          </cell>
          <cell r="D432" t="str">
            <v>стандартный</v>
          </cell>
          <cell r="E432">
            <v>250</v>
          </cell>
          <cell r="F432">
            <v>1.61</v>
          </cell>
          <cell r="G432">
            <v>2.0199999999999996</v>
          </cell>
          <cell r="I432">
            <v>0</v>
          </cell>
          <cell r="J432">
            <v>0</v>
          </cell>
          <cell r="K432" t="str">
            <v>-</v>
          </cell>
          <cell r="L432">
            <v>0</v>
          </cell>
          <cell r="N432" t="str">
            <v xml:space="preserve"> </v>
          </cell>
          <cell r="O432" t="str">
            <v>белый</v>
          </cell>
          <cell r="P432" t="str">
            <v>темно-зеленый</v>
          </cell>
          <cell r="Q432" t="str">
            <v>M</v>
          </cell>
          <cell r="S432" t="str">
            <v>пятнистая</v>
          </cell>
          <cell r="T432" t="str">
            <v xml:space="preserve"> </v>
          </cell>
        </row>
        <row r="433">
          <cell r="A433" t="str">
            <v>87-77-0534</v>
          </cell>
          <cell r="B433" t="str">
            <v>фото</v>
          </cell>
          <cell r="C433" t="str">
            <v>Revolution</v>
          </cell>
          <cell r="D433" t="str">
            <v>маленький</v>
          </cell>
          <cell r="E433">
            <v>500</v>
          </cell>
          <cell r="F433">
            <v>1.37</v>
          </cell>
          <cell r="G433">
            <v>1.77</v>
          </cell>
          <cell r="I433">
            <v>0</v>
          </cell>
          <cell r="J433">
            <v>0</v>
          </cell>
          <cell r="K433" t="str">
            <v>-</v>
          </cell>
          <cell r="L433">
            <v>0</v>
          </cell>
          <cell r="N433" t="str">
            <v xml:space="preserve"> </v>
          </cell>
          <cell r="O433" t="str">
            <v>белый</v>
          </cell>
          <cell r="P433" t="str">
            <v>темно-зеленый</v>
          </cell>
          <cell r="Q433" t="str">
            <v>M</v>
          </cell>
          <cell r="S433" t="str">
            <v>пятнистая</v>
          </cell>
          <cell r="T433" t="str">
            <v xml:space="preserve"> </v>
          </cell>
        </row>
        <row r="434">
          <cell r="A434" t="str">
            <v>87-77-0354</v>
          </cell>
          <cell r="B434" t="str">
            <v>фото</v>
          </cell>
          <cell r="C434" t="str">
            <v>Ripple Effect</v>
          </cell>
          <cell r="D434" t="str">
            <v>стандартный</v>
          </cell>
          <cell r="E434">
            <v>250</v>
          </cell>
          <cell r="F434">
            <v>2.0599999999999996</v>
          </cell>
          <cell r="G434">
            <v>2.46</v>
          </cell>
          <cell r="I434">
            <v>0</v>
          </cell>
          <cell r="J434">
            <v>0</v>
          </cell>
          <cell r="K434" t="str">
            <v>-</v>
          </cell>
          <cell r="L434">
            <v>0</v>
          </cell>
          <cell r="N434" t="str">
            <v xml:space="preserve"> </v>
          </cell>
          <cell r="O434" t="str">
            <v>желтый</v>
          </cell>
          <cell r="P434" t="str">
            <v>зеленый</v>
          </cell>
          <cell r="Q434" t="str">
            <v>SM</v>
          </cell>
          <cell r="S434" t="str">
            <v>рифленые волнистые листья</v>
          </cell>
          <cell r="T434" t="str">
            <v xml:space="preserve"> </v>
          </cell>
        </row>
        <row r="435">
          <cell r="A435" t="str">
            <v>87-77-0194</v>
          </cell>
          <cell r="B435" t="str">
            <v>фото</v>
          </cell>
          <cell r="C435" t="str">
            <v>Risky Business</v>
          </cell>
          <cell r="D435" t="str">
            <v>большой</v>
          </cell>
          <cell r="E435">
            <v>150</v>
          </cell>
          <cell r="F435">
            <v>2.0599999999999996</v>
          </cell>
          <cell r="G435">
            <v>2.46</v>
          </cell>
          <cell r="I435">
            <v>0</v>
          </cell>
          <cell r="J435">
            <v>0</v>
          </cell>
          <cell r="K435" t="str">
            <v>-</v>
          </cell>
          <cell r="L435">
            <v>0</v>
          </cell>
          <cell r="N435" t="str">
            <v xml:space="preserve"> </v>
          </cell>
          <cell r="O435" t="str">
            <v>белый</v>
          </cell>
          <cell r="P435" t="str">
            <v>темно-зеленый</v>
          </cell>
          <cell r="Q435" t="str">
            <v>M</v>
          </cell>
          <cell r="T435" t="str">
            <v xml:space="preserve"> </v>
          </cell>
        </row>
        <row r="436">
          <cell r="A436" t="str">
            <v>87-77-0355</v>
          </cell>
          <cell r="B436" t="str">
            <v>фото</v>
          </cell>
          <cell r="C436" t="str">
            <v>Risky Business</v>
          </cell>
          <cell r="D436" t="str">
            <v>стандартный</v>
          </cell>
          <cell r="E436">
            <v>250</v>
          </cell>
          <cell r="F436">
            <v>1.65</v>
          </cell>
          <cell r="G436">
            <v>2.0599999999999996</v>
          </cell>
          <cell r="I436">
            <v>0</v>
          </cell>
          <cell r="J436">
            <v>0</v>
          </cell>
          <cell r="K436" t="str">
            <v>-</v>
          </cell>
          <cell r="L436">
            <v>0</v>
          </cell>
          <cell r="N436" t="str">
            <v xml:space="preserve"> </v>
          </cell>
          <cell r="O436" t="str">
            <v>белый</v>
          </cell>
          <cell r="P436" t="str">
            <v>темно-зеленый</v>
          </cell>
          <cell r="Q436" t="str">
            <v>M</v>
          </cell>
          <cell r="T436" t="str">
            <v xml:space="preserve"> </v>
          </cell>
        </row>
        <row r="437">
          <cell r="A437" t="str">
            <v>87-77-0535</v>
          </cell>
          <cell r="B437" t="str">
            <v>фото</v>
          </cell>
          <cell r="C437" t="str">
            <v>Risky Business</v>
          </cell>
          <cell r="D437" t="str">
            <v>маленький</v>
          </cell>
          <cell r="E437">
            <v>500</v>
          </cell>
          <cell r="F437">
            <v>1.41</v>
          </cell>
          <cell r="G437">
            <v>1.81</v>
          </cell>
          <cell r="I437">
            <v>0</v>
          </cell>
          <cell r="J437">
            <v>0</v>
          </cell>
          <cell r="K437" t="str">
            <v>-</v>
          </cell>
          <cell r="L437">
            <v>0</v>
          </cell>
          <cell r="N437" t="str">
            <v xml:space="preserve"> </v>
          </cell>
          <cell r="O437" t="str">
            <v>белый</v>
          </cell>
          <cell r="P437" t="str">
            <v>темно-зеленый</v>
          </cell>
          <cell r="Q437" t="str">
            <v>M</v>
          </cell>
          <cell r="T437" t="str">
            <v xml:space="preserve"> </v>
          </cell>
        </row>
        <row r="438">
          <cell r="A438" t="str">
            <v>87-77-0089</v>
          </cell>
          <cell r="B438" t="str">
            <v>фото</v>
          </cell>
          <cell r="C438" t="str">
            <v>Robert Frost</v>
          </cell>
          <cell r="D438" t="str">
            <v>большой</v>
          </cell>
          <cell r="E438">
            <v>150</v>
          </cell>
          <cell r="F438">
            <v>0.68</v>
          </cell>
          <cell r="G438">
            <v>1.08</v>
          </cell>
          <cell r="I438">
            <v>0</v>
          </cell>
          <cell r="J438">
            <v>0</v>
          </cell>
          <cell r="K438" t="str">
            <v>-</v>
          </cell>
          <cell r="L438">
            <v>0</v>
          </cell>
          <cell r="N438" t="str">
            <v xml:space="preserve"> </v>
          </cell>
          <cell r="O438" t="str">
            <v>сине-зеленый</v>
          </cell>
          <cell r="P438" t="str">
            <v>белый</v>
          </cell>
          <cell r="Q438" t="str">
            <v>L</v>
          </cell>
          <cell r="T438" t="str">
            <v xml:space="preserve"> </v>
          </cell>
        </row>
        <row r="439">
          <cell r="A439" t="str">
            <v>87-77-0356</v>
          </cell>
          <cell r="B439" t="str">
            <v>фото</v>
          </cell>
          <cell r="C439" t="str">
            <v>Robert Frost</v>
          </cell>
          <cell r="D439" t="str">
            <v>стандартный</v>
          </cell>
          <cell r="E439">
            <v>250</v>
          </cell>
          <cell r="F439">
            <v>0.6</v>
          </cell>
          <cell r="G439">
            <v>1</v>
          </cell>
          <cell r="I439">
            <v>0</v>
          </cell>
          <cell r="J439">
            <v>0</v>
          </cell>
          <cell r="K439" t="str">
            <v>-</v>
          </cell>
          <cell r="L439">
            <v>0</v>
          </cell>
          <cell r="N439" t="str">
            <v xml:space="preserve"> </v>
          </cell>
          <cell r="O439" t="str">
            <v>сине-зеленый</v>
          </cell>
          <cell r="P439" t="str">
            <v>белый</v>
          </cell>
          <cell r="Q439" t="str">
            <v>L</v>
          </cell>
          <cell r="T439" t="str">
            <v xml:space="preserve"> </v>
          </cell>
        </row>
        <row r="440">
          <cell r="A440" t="str">
            <v>87-77-0536</v>
          </cell>
          <cell r="B440" t="str">
            <v>фото</v>
          </cell>
          <cell r="C440" t="str">
            <v>Robert Frost</v>
          </cell>
          <cell r="D440" t="str">
            <v>маленький</v>
          </cell>
          <cell r="E440">
            <v>500</v>
          </cell>
          <cell r="F440">
            <v>0.52</v>
          </cell>
          <cell r="G440">
            <v>0.92</v>
          </cell>
          <cell r="I440">
            <v>0</v>
          </cell>
          <cell r="J440">
            <v>0</v>
          </cell>
          <cell r="K440" t="str">
            <v>-</v>
          </cell>
          <cell r="L440">
            <v>0</v>
          </cell>
          <cell r="N440" t="str">
            <v xml:space="preserve"> </v>
          </cell>
          <cell r="O440" t="str">
            <v>сине-зеленый</v>
          </cell>
          <cell r="P440" t="str">
            <v>белый</v>
          </cell>
          <cell r="Q440" t="str">
            <v>L</v>
          </cell>
          <cell r="T440" t="str">
            <v xml:space="preserve"> </v>
          </cell>
        </row>
        <row r="441">
          <cell r="A441" t="str">
            <v>87-77-0357</v>
          </cell>
          <cell r="B441" t="str">
            <v>фото</v>
          </cell>
          <cell r="C441" t="str">
            <v>Rock of Gibraltar</v>
          </cell>
          <cell r="D441" t="str">
            <v>стандартный</v>
          </cell>
          <cell r="E441">
            <v>250</v>
          </cell>
          <cell r="F441">
            <v>1.41</v>
          </cell>
          <cell r="G441">
            <v>1.81</v>
          </cell>
          <cell r="I441">
            <v>0</v>
          </cell>
          <cell r="J441">
            <v>0</v>
          </cell>
          <cell r="K441" t="str">
            <v>-</v>
          </cell>
          <cell r="L441">
            <v>0</v>
          </cell>
          <cell r="N441" t="str">
            <v>зеленый</v>
          </cell>
          <cell r="O441" t="str">
            <v xml:space="preserve"> </v>
          </cell>
          <cell r="P441" t="str">
            <v xml:space="preserve"> </v>
          </cell>
          <cell r="Q441" t="str">
            <v>M</v>
          </cell>
          <cell r="S441" t="str">
            <v>чашевидная</v>
          </cell>
          <cell r="T441" t="str">
            <v xml:space="preserve"> </v>
          </cell>
          <cell r="U441" t="str">
            <v>ДА</v>
          </cell>
        </row>
        <row r="442">
          <cell r="A442" t="str">
            <v>87-77-0195</v>
          </cell>
          <cell r="B442" t="str">
            <v>фото</v>
          </cell>
          <cell r="C442" t="str">
            <v>Saint Paul</v>
          </cell>
          <cell r="D442" t="str">
            <v>большой</v>
          </cell>
          <cell r="E442">
            <v>150</v>
          </cell>
          <cell r="F442">
            <v>2.0599999999999996</v>
          </cell>
          <cell r="G442">
            <v>2.46</v>
          </cell>
          <cell r="I442">
            <v>0</v>
          </cell>
          <cell r="J442">
            <v>0</v>
          </cell>
          <cell r="K442" t="str">
            <v>-</v>
          </cell>
          <cell r="L442">
            <v>0</v>
          </cell>
          <cell r="N442" t="str">
            <v xml:space="preserve"> </v>
          </cell>
          <cell r="O442" t="str">
            <v>белый</v>
          </cell>
          <cell r="P442" t="str">
            <v>голубой</v>
          </cell>
          <cell r="Q442" t="str">
            <v>L</v>
          </cell>
          <cell r="S442" t="str">
            <v>морщинистая</v>
          </cell>
          <cell r="T442" t="str">
            <v xml:space="preserve"> </v>
          </cell>
        </row>
        <row r="443">
          <cell r="A443" t="str">
            <v>87-77-0360</v>
          </cell>
          <cell r="B443" t="str">
            <v>фото</v>
          </cell>
          <cell r="C443" t="str">
            <v>Saint Paul</v>
          </cell>
          <cell r="D443" t="str">
            <v>стандартный</v>
          </cell>
          <cell r="E443">
            <v>250</v>
          </cell>
          <cell r="F443">
            <v>1.65</v>
          </cell>
          <cell r="G443">
            <v>2.0599999999999996</v>
          </cell>
          <cell r="I443">
            <v>0</v>
          </cell>
          <cell r="J443">
            <v>0</v>
          </cell>
          <cell r="K443" t="str">
            <v>-</v>
          </cell>
          <cell r="L443">
            <v>0</v>
          </cell>
          <cell r="N443" t="str">
            <v xml:space="preserve"> </v>
          </cell>
          <cell r="O443" t="str">
            <v>белый</v>
          </cell>
          <cell r="P443" t="str">
            <v>голубой</v>
          </cell>
          <cell r="Q443" t="str">
            <v>L</v>
          </cell>
          <cell r="S443" t="str">
            <v>морщинистая</v>
          </cell>
          <cell r="T443" t="str">
            <v xml:space="preserve"> </v>
          </cell>
        </row>
        <row r="444">
          <cell r="A444" t="str">
            <v>87-77-0539</v>
          </cell>
          <cell r="B444" t="str">
            <v>фото</v>
          </cell>
          <cell r="C444" t="str">
            <v>Saint Paul</v>
          </cell>
          <cell r="D444" t="str">
            <v>маленький</v>
          </cell>
          <cell r="E444">
            <v>500</v>
          </cell>
          <cell r="F444">
            <v>1.41</v>
          </cell>
          <cell r="G444">
            <v>1.81</v>
          </cell>
          <cell r="I444">
            <v>0</v>
          </cell>
          <cell r="J444">
            <v>0</v>
          </cell>
          <cell r="K444" t="str">
            <v>-</v>
          </cell>
          <cell r="L444">
            <v>0</v>
          </cell>
          <cell r="N444" t="str">
            <v xml:space="preserve"> </v>
          </cell>
          <cell r="O444" t="str">
            <v>белый</v>
          </cell>
          <cell r="P444" t="str">
            <v>голубой</v>
          </cell>
          <cell r="Q444" t="str">
            <v>L</v>
          </cell>
          <cell r="S444" t="str">
            <v>морщинистая</v>
          </cell>
          <cell r="T444" t="str">
            <v xml:space="preserve"> </v>
          </cell>
        </row>
        <row r="445">
          <cell r="A445" t="str">
            <v>87-77-0120</v>
          </cell>
          <cell r="B445" t="str">
            <v>фото</v>
          </cell>
          <cell r="C445" t="str">
            <v>Samurai</v>
          </cell>
          <cell r="D445" t="str">
            <v>большой</v>
          </cell>
          <cell r="E445">
            <v>150</v>
          </cell>
          <cell r="F445">
            <v>0.92</v>
          </cell>
          <cell r="G445">
            <v>1.33</v>
          </cell>
          <cell r="I445">
            <v>0</v>
          </cell>
          <cell r="J445">
            <v>0</v>
          </cell>
          <cell r="K445" t="str">
            <v>-</v>
          </cell>
          <cell r="L445">
            <v>0</v>
          </cell>
          <cell r="N445" t="str">
            <v xml:space="preserve"> </v>
          </cell>
          <cell r="O445" t="str">
            <v>голубой</v>
          </cell>
          <cell r="P445" t="str">
            <v>желтый</v>
          </cell>
          <cell r="Q445" t="str">
            <v>L</v>
          </cell>
          <cell r="S445" t="str">
            <v>морщинистая</v>
          </cell>
          <cell r="T445" t="str">
            <v xml:space="preserve"> </v>
          </cell>
        </row>
        <row r="446">
          <cell r="A446" t="str">
            <v>87-77-0361</v>
          </cell>
          <cell r="B446" t="str">
            <v>фото</v>
          </cell>
          <cell r="C446" t="str">
            <v>Samurai</v>
          </cell>
          <cell r="D446" t="str">
            <v>стандартный</v>
          </cell>
          <cell r="E446">
            <v>250</v>
          </cell>
          <cell r="F446">
            <v>0.8</v>
          </cell>
          <cell r="G446">
            <v>1.21</v>
          </cell>
          <cell r="I446">
            <v>0</v>
          </cell>
          <cell r="J446">
            <v>0</v>
          </cell>
          <cell r="K446" t="str">
            <v>-</v>
          </cell>
          <cell r="L446">
            <v>0</v>
          </cell>
          <cell r="N446" t="str">
            <v xml:space="preserve"> </v>
          </cell>
          <cell r="O446" t="str">
            <v>голубой</v>
          </cell>
          <cell r="P446" t="str">
            <v>желтый</v>
          </cell>
          <cell r="Q446" t="str">
            <v>L</v>
          </cell>
          <cell r="S446" t="str">
            <v>морщинистая</v>
          </cell>
          <cell r="T446" t="str">
            <v xml:space="preserve"> </v>
          </cell>
        </row>
        <row r="447">
          <cell r="A447" t="str">
            <v>87-77-0540</v>
          </cell>
          <cell r="B447" t="str">
            <v>фото</v>
          </cell>
          <cell r="C447" t="str">
            <v>Samurai</v>
          </cell>
          <cell r="D447" t="str">
            <v>маленький</v>
          </cell>
          <cell r="E447">
            <v>500</v>
          </cell>
          <cell r="F447">
            <v>0.6</v>
          </cell>
          <cell r="G447">
            <v>1</v>
          </cell>
          <cell r="I447">
            <v>0</v>
          </cell>
          <cell r="J447">
            <v>0</v>
          </cell>
          <cell r="K447" t="str">
            <v>-</v>
          </cell>
          <cell r="L447">
            <v>0</v>
          </cell>
          <cell r="N447" t="str">
            <v xml:space="preserve"> </v>
          </cell>
          <cell r="O447" t="str">
            <v>голубой</v>
          </cell>
          <cell r="P447" t="str">
            <v>желтый</v>
          </cell>
          <cell r="Q447" t="str">
            <v>L</v>
          </cell>
          <cell r="S447" t="str">
            <v>морщинистая</v>
          </cell>
          <cell r="T447" t="str">
            <v xml:space="preserve"> </v>
          </cell>
        </row>
        <row r="448">
          <cell r="A448" t="str">
            <v>87-77-0362</v>
          </cell>
          <cell r="B448" t="str">
            <v>фото</v>
          </cell>
          <cell r="C448" t="str">
            <v>Sandhill Crane</v>
          </cell>
          <cell r="D448" t="str">
            <v>стандартный</v>
          </cell>
          <cell r="E448">
            <v>250</v>
          </cell>
          <cell r="F448">
            <v>1.41</v>
          </cell>
          <cell r="G448">
            <v>1.81</v>
          </cell>
          <cell r="I448">
            <v>0</v>
          </cell>
          <cell r="J448">
            <v>0</v>
          </cell>
          <cell r="K448" t="str">
            <v>-</v>
          </cell>
          <cell r="L448">
            <v>0</v>
          </cell>
          <cell r="M448" t="str">
            <v>Special Attention</v>
          </cell>
          <cell r="N448" t="str">
            <v xml:space="preserve"> </v>
          </cell>
          <cell r="O448" t="str">
            <v>зеленый</v>
          </cell>
          <cell r="P448" t="str">
            <v>белый</v>
          </cell>
          <cell r="Q448" t="str">
            <v>M</v>
          </cell>
          <cell r="S448" t="str">
            <v>длинные заостренные листья</v>
          </cell>
          <cell r="T448" t="str">
            <v xml:space="preserve"> </v>
          </cell>
        </row>
        <row r="449">
          <cell r="A449" t="str">
            <v>87-77-0541</v>
          </cell>
          <cell r="B449" t="str">
            <v>фото</v>
          </cell>
          <cell r="C449" t="str">
            <v>Sandhill Crane</v>
          </cell>
          <cell r="D449" t="str">
            <v>маленький</v>
          </cell>
          <cell r="E449">
            <v>500</v>
          </cell>
          <cell r="F449">
            <v>1.25</v>
          </cell>
          <cell r="G449">
            <v>1.65</v>
          </cell>
          <cell r="I449">
            <v>0</v>
          </cell>
          <cell r="J449">
            <v>0</v>
          </cell>
          <cell r="K449" t="str">
            <v>-</v>
          </cell>
          <cell r="L449">
            <v>0</v>
          </cell>
          <cell r="M449" t="str">
            <v>Special Attention</v>
          </cell>
          <cell r="N449" t="str">
            <v xml:space="preserve"> </v>
          </cell>
          <cell r="O449" t="str">
            <v>зеленый</v>
          </cell>
          <cell r="P449" t="str">
            <v>белый</v>
          </cell>
          <cell r="Q449" t="str">
            <v>M</v>
          </cell>
          <cell r="S449" t="str">
            <v>длинные заостренные листья</v>
          </cell>
          <cell r="T449" t="str">
            <v xml:space="preserve"> </v>
          </cell>
        </row>
        <row r="450">
          <cell r="A450" t="str">
            <v>87-77-0059</v>
          </cell>
          <cell r="B450" t="str">
            <v>фото</v>
          </cell>
          <cell r="C450" t="str">
            <v>Sieboldiana</v>
          </cell>
          <cell r="D450" t="str">
            <v>большой</v>
          </cell>
          <cell r="E450">
            <v>150</v>
          </cell>
          <cell r="F450">
            <v>0.48</v>
          </cell>
          <cell r="G450">
            <v>0.88</v>
          </cell>
          <cell r="I450">
            <v>0</v>
          </cell>
          <cell r="J450">
            <v>0</v>
          </cell>
          <cell r="K450" t="str">
            <v>-</v>
          </cell>
          <cell r="L450">
            <v>0</v>
          </cell>
          <cell r="N450" t="str">
            <v>голубой / зеленый</v>
          </cell>
          <cell r="O450" t="str">
            <v xml:space="preserve"> </v>
          </cell>
          <cell r="P450" t="str">
            <v xml:space="preserve"> </v>
          </cell>
          <cell r="Q450" t="str">
            <v>ML</v>
          </cell>
          <cell r="T450" t="str">
            <v xml:space="preserve"> </v>
          </cell>
        </row>
        <row r="451">
          <cell r="A451" t="str">
            <v>87-77-0363</v>
          </cell>
          <cell r="B451" t="str">
            <v>фото</v>
          </cell>
          <cell r="C451" t="str">
            <v>Sieboldiana</v>
          </cell>
          <cell r="D451" t="str">
            <v>стандартный</v>
          </cell>
          <cell r="E451">
            <v>250</v>
          </cell>
          <cell r="F451">
            <v>0.41000000000000003</v>
          </cell>
          <cell r="G451">
            <v>0.81</v>
          </cell>
          <cell r="I451">
            <v>0</v>
          </cell>
          <cell r="J451">
            <v>0</v>
          </cell>
          <cell r="K451" t="str">
            <v>-</v>
          </cell>
          <cell r="L451">
            <v>0</v>
          </cell>
          <cell r="N451" t="str">
            <v>голубой / зеленый</v>
          </cell>
          <cell r="O451" t="str">
            <v xml:space="preserve"> </v>
          </cell>
          <cell r="P451" t="str">
            <v xml:space="preserve"> </v>
          </cell>
          <cell r="Q451" t="str">
            <v>ML</v>
          </cell>
          <cell r="T451" t="str">
            <v xml:space="preserve"> </v>
          </cell>
        </row>
        <row r="452">
          <cell r="A452" t="str">
            <v>87-77-0542</v>
          </cell>
          <cell r="B452" t="str">
            <v>фото</v>
          </cell>
          <cell r="C452" t="str">
            <v>Sieboldiana</v>
          </cell>
          <cell r="D452" t="str">
            <v>маленький</v>
          </cell>
          <cell r="E452">
            <v>500</v>
          </cell>
          <cell r="F452">
            <v>0.3</v>
          </cell>
          <cell r="G452">
            <v>0.71</v>
          </cell>
          <cell r="I452">
            <v>0</v>
          </cell>
          <cell r="J452">
            <v>0</v>
          </cell>
          <cell r="K452" t="str">
            <v>-</v>
          </cell>
          <cell r="L452">
            <v>0</v>
          </cell>
          <cell r="N452" t="str">
            <v>голубой / зеленый</v>
          </cell>
          <cell r="O452" t="str">
            <v xml:space="preserve"> </v>
          </cell>
          <cell r="P452" t="str">
            <v xml:space="preserve"> </v>
          </cell>
          <cell r="Q452" t="str">
            <v>ML</v>
          </cell>
          <cell r="T452" t="str">
            <v xml:space="preserve"> </v>
          </cell>
        </row>
        <row r="453">
          <cell r="A453" t="str">
            <v>87-77-0364</v>
          </cell>
          <cell r="B453" t="str">
            <v>фото</v>
          </cell>
          <cell r="C453" t="str">
            <v>Silk Road</v>
          </cell>
          <cell r="D453" t="str">
            <v>стандартный</v>
          </cell>
          <cell r="E453">
            <v>250</v>
          </cell>
          <cell r="F453">
            <v>1.08</v>
          </cell>
          <cell r="G453">
            <v>1.49</v>
          </cell>
          <cell r="I453">
            <v>0</v>
          </cell>
          <cell r="J453">
            <v>0</v>
          </cell>
          <cell r="K453" t="str">
            <v>-</v>
          </cell>
          <cell r="L453">
            <v>0</v>
          </cell>
          <cell r="N453" t="str">
            <v>зеленый</v>
          </cell>
          <cell r="O453" t="str">
            <v xml:space="preserve"> </v>
          </cell>
          <cell r="P453" t="str">
            <v>кремовый</v>
          </cell>
          <cell r="Q453" t="str">
            <v>L</v>
          </cell>
          <cell r="S453" t="str">
            <v>сердцевидной формы</v>
          </cell>
          <cell r="T453" t="str">
            <v xml:space="preserve"> </v>
          </cell>
        </row>
        <row r="454">
          <cell r="A454" t="str">
            <v>87-77-2186</v>
          </cell>
          <cell r="B454" t="str">
            <v>фото</v>
          </cell>
          <cell r="C454" t="str">
            <v>Silk Road</v>
          </cell>
          <cell r="D454" t="str">
            <v>маленький</v>
          </cell>
          <cell r="E454">
            <v>500</v>
          </cell>
          <cell r="F454">
            <v>0.92</v>
          </cell>
          <cell r="G454">
            <v>1.33</v>
          </cell>
          <cell r="I454">
            <v>0</v>
          </cell>
          <cell r="J454">
            <v>0</v>
          </cell>
          <cell r="K454" t="str">
            <v>-</v>
          </cell>
          <cell r="L454">
            <v>0</v>
          </cell>
          <cell r="N454" t="str">
            <v>зеленый</v>
          </cell>
          <cell r="O454" t="str">
            <v xml:space="preserve"> </v>
          </cell>
          <cell r="P454" t="str">
            <v>кремовый</v>
          </cell>
          <cell r="Q454" t="str">
            <v>L</v>
          </cell>
          <cell r="S454" t="str">
            <v>сердцевидной формы</v>
          </cell>
          <cell r="T454" t="str">
            <v xml:space="preserve"> </v>
          </cell>
        </row>
        <row r="455">
          <cell r="A455" t="str">
            <v>87-77-0365</v>
          </cell>
          <cell r="B455" t="str">
            <v>фото</v>
          </cell>
          <cell r="C455" t="str">
            <v>Snake Eyes</v>
          </cell>
          <cell r="D455" t="str">
            <v>стандартный</v>
          </cell>
          <cell r="E455">
            <v>250</v>
          </cell>
          <cell r="F455">
            <v>1.65</v>
          </cell>
          <cell r="G455">
            <v>2.0599999999999996</v>
          </cell>
          <cell r="I455">
            <v>0</v>
          </cell>
          <cell r="J455">
            <v>0</v>
          </cell>
          <cell r="K455" t="str">
            <v>-</v>
          </cell>
          <cell r="L455">
            <v>0</v>
          </cell>
          <cell r="N455" t="str">
            <v xml:space="preserve"> </v>
          </cell>
          <cell r="O455" t="str">
            <v>желтый</v>
          </cell>
          <cell r="P455" t="str">
            <v>зеленый</v>
          </cell>
          <cell r="Q455" t="str">
            <v>M</v>
          </cell>
          <cell r="S455" t="str">
            <v>белые полоски в центре</v>
          </cell>
          <cell r="T455" t="str">
            <v xml:space="preserve"> </v>
          </cell>
        </row>
        <row r="456">
          <cell r="A456" t="str">
            <v>87-77-0543</v>
          </cell>
          <cell r="B456" t="str">
            <v>фото</v>
          </cell>
          <cell r="C456" t="str">
            <v>Snake Eyes</v>
          </cell>
          <cell r="D456" t="str">
            <v>маленький</v>
          </cell>
          <cell r="E456">
            <v>500</v>
          </cell>
          <cell r="F456">
            <v>1.41</v>
          </cell>
          <cell r="G456">
            <v>1.81</v>
          </cell>
          <cell r="I456">
            <v>0</v>
          </cell>
          <cell r="J456">
            <v>0</v>
          </cell>
          <cell r="K456" t="str">
            <v>-</v>
          </cell>
          <cell r="L456">
            <v>0</v>
          </cell>
          <cell r="N456" t="str">
            <v xml:space="preserve"> </v>
          </cell>
          <cell r="O456" t="str">
            <v>желтый</v>
          </cell>
          <cell r="P456" t="str">
            <v>зеленый</v>
          </cell>
          <cell r="Q456" t="str">
            <v>M</v>
          </cell>
          <cell r="S456" t="str">
            <v>белые полоски в центре</v>
          </cell>
          <cell r="T456" t="str">
            <v xml:space="preserve"> </v>
          </cell>
        </row>
        <row r="457">
          <cell r="A457" t="str">
            <v>87-77-0367</v>
          </cell>
          <cell r="B457" t="str">
            <v>фото</v>
          </cell>
          <cell r="C457" t="str">
            <v>Sorbet®</v>
          </cell>
          <cell r="D457" t="str">
            <v>стандартный</v>
          </cell>
          <cell r="E457">
            <v>250</v>
          </cell>
          <cell r="F457">
            <v>1.65</v>
          </cell>
          <cell r="G457">
            <v>2.0599999999999996</v>
          </cell>
          <cell r="I457">
            <v>0</v>
          </cell>
          <cell r="J457">
            <v>0</v>
          </cell>
          <cell r="K457" t="str">
            <v>-</v>
          </cell>
          <cell r="L457">
            <v>0</v>
          </cell>
          <cell r="N457" t="str">
            <v>зеленый</v>
          </cell>
          <cell r="O457" t="str">
            <v xml:space="preserve"> </v>
          </cell>
          <cell r="P457" t="str">
            <v>кремовый</v>
          </cell>
          <cell r="Q457" t="str">
            <v>M</v>
          </cell>
          <cell r="S457" t="str">
            <v>красные стебли</v>
          </cell>
          <cell r="T457" t="str">
            <v xml:space="preserve"> </v>
          </cell>
          <cell r="U457" t="str">
            <v>ДА</v>
          </cell>
        </row>
        <row r="458">
          <cell r="A458" t="str">
            <v>87-77-0368</v>
          </cell>
          <cell r="B458" t="str">
            <v>фото</v>
          </cell>
          <cell r="C458" t="str">
            <v>Spartacus</v>
          </cell>
          <cell r="D458" t="str">
            <v>стандартный</v>
          </cell>
          <cell r="E458">
            <v>250</v>
          </cell>
          <cell r="F458">
            <v>2.0599999999999996</v>
          </cell>
          <cell r="G458">
            <v>2.46</v>
          </cell>
          <cell r="I458">
            <v>0</v>
          </cell>
          <cell r="J458">
            <v>0</v>
          </cell>
          <cell r="K458" t="str">
            <v>-</v>
          </cell>
          <cell r="L458">
            <v>0</v>
          </cell>
          <cell r="N458" t="str">
            <v>зеленый</v>
          </cell>
          <cell r="O458" t="str">
            <v xml:space="preserve"> </v>
          </cell>
          <cell r="P458" t="str">
            <v>кремовый</v>
          </cell>
          <cell r="Q458" t="str">
            <v>L</v>
          </cell>
          <cell r="S458" t="str">
            <v>волнистые и зубчатые края</v>
          </cell>
          <cell r="T458" t="str">
            <v xml:space="preserve"> </v>
          </cell>
        </row>
        <row r="459">
          <cell r="A459" t="str">
            <v>87-77-0196</v>
          </cell>
          <cell r="B459" t="str">
            <v>фото</v>
          </cell>
          <cell r="C459" t="str">
            <v>Spring Morning</v>
          </cell>
          <cell r="D459" t="str">
            <v>большой</v>
          </cell>
          <cell r="E459">
            <v>150</v>
          </cell>
          <cell r="F459">
            <v>2.0599999999999996</v>
          </cell>
          <cell r="G459">
            <v>2.46</v>
          </cell>
          <cell r="I459">
            <v>0</v>
          </cell>
          <cell r="J459">
            <v>0</v>
          </cell>
          <cell r="K459" t="str">
            <v>-</v>
          </cell>
          <cell r="L459">
            <v>0</v>
          </cell>
          <cell r="M459" t="str">
            <v>Special Attention</v>
          </cell>
          <cell r="N459" t="str">
            <v xml:space="preserve"> </v>
          </cell>
          <cell r="O459" t="str">
            <v>светло-зеленый</v>
          </cell>
          <cell r="P459" t="str">
            <v>белый</v>
          </cell>
          <cell r="Q459" t="str">
            <v>L</v>
          </cell>
          <cell r="T459" t="str">
            <v xml:space="preserve"> </v>
          </cell>
        </row>
        <row r="460">
          <cell r="A460" t="str">
            <v>87-77-0369</v>
          </cell>
          <cell r="B460" t="str">
            <v>фото</v>
          </cell>
          <cell r="C460" t="str">
            <v>Spring Morning</v>
          </cell>
          <cell r="D460" t="str">
            <v>стандартный</v>
          </cell>
          <cell r="E460">
            <v>250</v>
          </cell>
          <cell r="F460">
            <v>1.65</v>
          </cell>
          <cell r="G460">
            <v>2.0599999999999996</v>
          </cell>
          <cell r="I460">
            <v>0</v>
          </cell>
          <cell r="J460">
            <v>0</v>
          </cell>
          <cell r="K460" t="str">
            <v>-</v>
          </cell>
          <cell r="L460">
            <v>0</v>
          </cell>
          <cell r="M460" t="str">
            <v>Special Attention</v>
          </cell>
          <cell r="N460" t="str">
            <v xml:space="preserve"> </v>
          </cell>
          <cell r="O460" t="str">
            <v>светло-зеленый</v>
          </cell>
          <cell r="P460" t="str">
            <v>белый</v>
          </cell>
          <cell r="Q460" t="str">
            <v>L</v>
          </cell>
          <cell r="T460" t="str">
            <v xml:space="preserve"> </v>
          </cell>
        </row>
        <row r="461">
          <cell r="A461" t="str">
            <v>87-77-0545</v>
          </cell>
          <cell r="B461" t="str">
            <v>фото</v>
          </cell>
          <cell r="C461" t="str">
            <v>Spring Morning</v>
          </cell>
          <cell r="D461" t="str">
            <v>маленький</v>
          </cell>
          <cell r="E461">
            <v>500</v>
          </cell>
          <cell r="F461">
            <v>1.41</v>
          </cell>
          <cell r="G461">
            <v>1.81</v>
          </cell>
          <cell r="I461">
            <v>0</v>
          </cell>
          <cell r="J461">
            <v>0</v>
          </cell>
          <cell r="K461" t="str">
            <v>-</v>
          </cell>
          <cell r="L461">
            <v>0</v>
          </cell>
          <cell r="M461" t="str">
            <v>Special Attention</v>
          </cell>
          <cell r="N461" t="str">
            <v xml:space="preserve"> </v>
          </cell>
          <cell r="O461" t="str">
            <v>светло-зеленый</v>
          </cell>
          <cell r="P461" t="str">
            <v>белый</v>
          </cell>
          <cell r="Q461" t="str">
            <v>L</v>
          </cell>
          <cell r="T461" t="str">
            <v xml:space="preserve"> </v>
          </cell>
        </row>
        <row r="462">
          <cell r="A462" t="str">
            <v>87-77-0152</v>
          </cell>
          <cell r="B462" t="str">
            <v>фото</v>
          </cell>
          <cell r="C462" t="str">
            <v>Stained Glass</v>
          </cell>
          <cell r="D462" t="str">
            <v>большой</v>
          </cell>
          <cell r="E462">
            <v>150</v>
          </cell>
          <cell r="F462">
            <v>1.25</v>
          </cell>
          <cell r="G462">
            <v>1.65</v>
          </cell>
          <cell r="I462">
            <v>0</v>
          </cell>
          <cell r="J462">
            <v>0</v>
          </cell>
          <cell r="K462" t="str">
            <v>-</v>
          </cell>
          <cell r="L462">
            <v>0</v>
          </cell>
          <cell r="N462" t="str">
            <v xml:space="preserve"> </v>
          </cell>
          <cell r="O462" t="str">
            <v>желтый</v>
          </cell>
          <cell r="P462" t="str">
            <v>темно-зеленый</v>
          </cell>
          <cell r="Q462" t="str">
            <v>M</v>
          </cell>
          <cell r="R462" t="str">
            <v>да</v>
          </cell>
          <cell r="T462" t="str">
            <v xml:space="preserve"> </v>
          </cell>
        </row>
        <row r="463">
          <cell r="A463" t="str">
            <v>87-77-0370</v>
          </cell>
          <cell r="B463" t="str">
            <v>фото</v>
          </cell>
          <cell r="C463" t="str">
            <v>Stained Glass</v>
          </cell>
          <cell r="D463" t="str">
            <v>стандартный</v>
          </cell>
          <cell r="E463">
            <v>250</v>
          </cell>
          <cell r="F463">
            <v>1.08</v>
          </cell>
          <cell r="G463">
            <v>1.49</v>
          </cell>
          <cell r="I463">
            <v>0</v>
          </cell>
          <cell r="J463">
            <v>0</v>
          </cell>
          <cell r="K463" t="str">
            <v>-</v>
          </cell>
          <cell r="L463">
            <v>0</v>
          </cell>
          <cell r="N463" t="str">
            <v xml:space="preserve"> </v>
          </cell>
          <cell r="O463" t="str">
            <v>желтый</v>
          </cell>
          <cell r="P463" t="str">
            <v>темно-зеленый</v>
          </cell>
          <cell r="Q463" t="str">
            <v>M</v>
          </cell>
          <cell r="R463" t="str">
            <v>да</v>
          </cell>
          <cell r="T463" t="str">
            <v xml:space="preserve"> </v>
          </cell>
        </row>
        <row r="464">
          <cell r="A464" t="str">
            <v>87-77-0546</v>
          </cell>
          <cell r="B464" t="str">
            <v>фото</v>
          </cell>
          <cell r="C464" t="str">
            <v>Stained Glass</v>
          </cell>
          <cell r="D464" t="str">
            <v>маленький</v>
          </cell>
          <cell r="E464">
            <v>500</v>
          </cell>
          <cell r="F464">
            <v>0.92</v>
          </cell>
          <cell r="G464">
            <v>1.33</v>
          </cell>
          <cell r="I464">
            <v>0</v>
          </cell>
          <cell r="J464">
            <v>0</v>
          </cell>
          <cell r="K464" t="str">
            <v>-</v>
          </cell>
          <cell r="L464">
            <v>0</v>
          </cell>
          <cell r="N464" t="str">
            <v xml:space="preserve"> </v>
          </cell>
          <cell r="O464" t="str">
            <v>желтый</v>
          </cell>
          <cell r="P464" t="str">
            <v>темно-зеленый</v>
          </cell>
          <cell r="Q464" t="str">
            <v>M</v>
          </cell>
          <cell r="R464" t="str">
            <v>да</v>
          </cell>
          <cell r="T464" t="str">
            <v xml:space="preserve"> </v>
          </cell>
        </row>
        <row r="465">
          <cell r="A465" t="str">
            <v>87-77-0153</v>
          </cell>
          <cell r="B465" t="str">
            <v>фото</v>
          </cell>
          <cell r="C465" t="str">
            <v>Sting</v>
          </cell>
          <cell r="D465" t="str">
            <v>большой</v>
          </cell>
          <cell r="E465">
            <v>150</v>
          </cell>
          <cell r="F465">
            <v>1.25</v>
          </cell>
          <cell r="G465">
            <v>1.65</v>
          </cell>
          <cell r="I465">
            <v>0</v>
          </cell>
          <cell r="J465">
            <v>0</v>
          </cell>
          <cell r="K465" t="str">
            <v>-</v>
          </cell>
          <cell r="L465">
            <v>0</v>
          </cell>
          <cell r="N465" t="str">
            <v xml:space="preserve"> </v>
          </cell>
          <cell r="O465" t="str">
            <v>кремовый</v>
          </cell>
          <cell r="P465" t="str">
            <v>зеленый</v>
          </cell>
          <cell r="Q465" t="str">
            <v>M</v>
          </cell>
          <cell r="T465" t="str">
            <v>ДА</v>
          </cell>
          <cell r="U465" t="str">
            <v>ДА</v>
          </cell>
        </row>
        <row r="466">
          <cell r="A466" t="str">
            <v>87-77-0371</v>
          </cell>
          <cell r="B466" t="str">
            <v>фото</v>
          </cell>
          <cell r="C466" t="str">
            <v>Sting</v>
          </cell>
          <cell r="D466" t="str">
            <v>стандартный</v>
          </cell>
          <cell r="E466">
            <v>250</v>
          </cell>
          <cell r="F466">
            <v>1.08</v>
          </cell>
          <cell r="G466">
            <v>1.49</v>
          </cell>
          <cell r="I466">
            <v>0</v>
          </cell>
          <cell r="J466">
            <v>0</v>
          </cell>
          <cell r="K466" t="str">
            <v>-</v>
          </cell>
          <cell r="L466">
            <v>0</v>
          </cell>
          <cell r="N466" t="str">
            <v xml:space="preserve"> </v>
          </cell>
          <cell r="O466" t="str">
            <v>кремовый</v>
          </cell>
          <cell r="P466" t="str">
            <v>зеленый</v>
          </cell>
          <cell r="Q466" t="str">
            <v>M</v>
          </cell>
          <cell r="T466" t="str">
            <v>ДА</v>
          </cell>
          <cell r="U466" t="str">
            <v>ДА</v>
          </cell>
        </row>
        <row r="467">
          <cell r="A467" t="str">
            <v>87-77-0547</v>
          </cell>
          <cell r="B467" t="str">
            <v>фото</v>
          </cell>
          <cell r="C467" t="str">
            <v>Sting</v>
          </cell>
          <cell r="D467" t="str">
            <v>маленький</v>
          </cell>
          <cell r="E467">
            <v>500</v>
          </cell>
          <cell r="F467">
            <v>0.92</v>
          </cell>
          <cell r="G467">
            <v>1.33</v>
          </cell>
          <cell r="I467">
            <v>0</v>
          </cell>
          <cell r="J467">
            <v>0</v>
          </cell>
          <cell r="K467" t="str">
            <v>-</v>
          </cell>
          <cell r="L467">
            <v>0</v>
          </cell>
          <cell r="N467" t="str">
            <v xml:space="preserve"> </v>
          </cell>
          <cell r="O467" t="str">
            <v>кремовый</v>
          </cell>
          <cell r="P467" t="str">
            <v>зеленый</v>
          </cell>
          <cell r="Q467" t="str">
            <v>M</v>
          </cell>
          <cell r="T467" t="str">
            <v>ДА</v>
          </cell>
          <cell r="U467" t="str">
            <v>ДА</v>
          </cell>
        </row>
        <row r="468">
          <cell r="A468" t="str">
            <v>87-77-0121</v>
          </cell>
          <cell r="B468" t="str">
            <v>фото</v>
          </cell>
          <cell r="C468" t="str">
            <v>Stirfry</v>
          </cell>
          <cell r="D468" t="str">
            <v>большой</v>
          </cell>
          <cell r="E468">
            <v>150</v>
          </cell>
          <cell r="F468">
            <v>0.92</v>
          </cell>
          <cell r="G468">
            <v>1.33</v>
          </cell>
          <cell r="I468">
            <v>0</v>
          </cell>
          <cell r="J468">
            <v>0</v>
          </cell>
          <cell r="K468" t="str">
            <v>-</v>
          </cell>
          <cell r="L468">
            <v>0</v>
          </cell>
          <cell r="N468" t="str">
            <v>зеленый</v>
          </cell>
          <cell r="O468" t="str">
            <v xml:space="preserve"> </v>
          </cell>
          <cell r="P468" t="str">
            <v xml:space="preserve"> </v>
          </cell>
          <cell r="Q468" t="str">
            <v>SM</v>
          </cell>
          <cell r="S468" t="str">
            <v>глянцевые листья</v>
          </cell>
          <cell r="T468" t="str">
            <v xml:space="preserve"> </v>
          </cell>
        </row>
        <row r="469">
          <cell r="A469" t="str">
            <v>87-77-0372</v>
          </cell>
          <cell r="B469" t="str">
            <v>фото</v>
          </cell>
          <cell r="C469" t="str">
            <v>Stirfry</v>
          </cell>
          <cell r="D469" t="str">
            <v>стандартный</v>
          </cell>
          <cell r="E469">
            <v>250</v>
          </cell>
          <cell r="F469">
            <v>0.76</v>
          </cell>
          <cell r="G469">
            <v>1.17</v>
          </cell>
          <cell r="I469">
            <v>0</v>
          </cell>
          <cell r="J469">
            <v>0</v>
          </cell>
          <cell r="K469" t="str">
            <v>-</v>
          </cell>
          <cell r="L469">
            <v>0</v>
          </cell>
          <cell r="N469" t="str">
            <v>зеленый</v>
          </cell>
          <cell r="O469" t="str">
            <v xml:space="preserve"> </v>
          </cell>
          <cell r="P469" t="str">
            <v xml:space="preserve"> </v>
          </cell>
          <cell r="Q469" t="str">
            <v>SM</v>
          </cell>
          <cell r="S469" t="str">
            <v>глянцевые листья</v>
          </cell>
          <cell r="T469" t="str">
            <v xml:space="preserve"> </v>
          </cell>
        </row>
        <row r="470">
          <cell r="A470" t="str">
            <v>87-77-0548</v>
          </cell>
          <cell r="B470" t="str">
            <v>фото</v>
          </cell>
          <cell r="C470" t="str">
            <v>Stirfry</v>
          </cell>
          <cell r="D470" t="str">
            <v>маленький</v>
          </cell>
          <cell r="E470">
            <v>500</v>
          </cell>
          <cell r="F470">
            <v>0.6</v>
          </cell>
          <cell r="G470">
            <v>1</v>
          </cell>
          <cell r="I470">
            <v>0</v>
          </cell>
          <cell r="J470">
            <v>0</v>
          </cell>
          <cell r="K470" t="str">
            <v>-</v>
          </cell>
          <cell r="L470">
            <v>0</v>
          </cell>
          <cell r="N470" t="str">
            <v>зеленый</v>
          </cell>
          <cell r="O470" t="str">
            <v xml:space="preserve"> </v>
          </cell>
          <cell r="P470" t="str">
            <v xml:space="preserve"> </v>
          </cell>
          <cell r="Q470" t="str">
            <v>SM</v>
          </cell>
          <cell r="S470" t="str">
            <v>глянцевые листья</v>
          </cell>
          <cell r="T470" t="str">
            <v xml:space="preserve"> </v>
          </cell>
        </row>
        <row r="471">
          <cell r="A471" t="str">
            <v>87-77-0154</v>
          </cell>
          <cell r="B471" t="str">
            <v>фото</v>
          </cell>
          <cell r="C471" t="str">
            <v>Sugar Daddy</v>
          </cell>
          <cell r="D471" t="str">
            <v>большой</v>
          </cell>
          <cell r="E471">
            <v>150</v>
          </cell>
          <cell r="F471">
            <v>1.25</v>
          </cell>
          <cell r="G471">
            <v>1.65</v>
          </cell>
          <cell r="I471">
            <v>0</v>
          </cell>
          <cell r="J471">
            <v>0</v>
          </cell>
          <cell r="K471" t="str">
            <v>-</v>
          </cell>
          <cell r="L471">
            <v>0</v>
          </cell>
          <cell r="N471" t="str">
            <v xml:space="preserve"> </v>
          </cell>
          <cell r="O471" t="str">
            <v>голубой</v>
          </cell>
          <cell r="P471" t="str">
            <v>кремовый</v>
          </cell>
          <cell r="Q471" t="str">
            <v>ML</v>
          </cell>
          <cell r="S471" t="str">
            <v>морщинистая</v>
          </cell>
          <cell r="T471" t="str">
            <v xml:space="preserve"> </v>
          </cell>
          <cell r="U471" t="str">
            <v>ДА</v>
          </cell>
        </row>
        <row r="472">
          <cell r="A472" t="str">
            <v>87-77-0374</v>
          </cell>
          <cell r="B472" t="str">
            <v>фото</v>
          </cell>
          <cell r="C472" t="str">
            <v>Sugar Daddy</v>
          </cell>
          <cell r="D472" t="str">
            <v>стандартный</v>
          </cell>
          <cell r="E472">
            <v>250</v>
          </cell>
          <cell r="F472">
            <v>1.08</v>
          </cell>
          <cell r="G472">
            <v>1.49</v>
          </cell>
          <cell r="I472">
            <v>0</v>
          </cell>
          <cell r="J472">
            <v>0</v>
          </cell>
          <cell r="K472" t="str">
            <v>-</v>
          </cell>
          <cell r="L472">
            <v>0</v>
          </cell>
          <cell r="N472" t="str">
            <v xml:space="preserve"> </v>
          </cell>
          <cell r="O472" t="str">
            <v>голубой</v>
          </cell>
          <cell r="P472" t="str">
            <v>кремовый</v>
          </cell>
          <cell r="Q472" t="str">
            <v>ML</v>
          </cell>
          <cell r="S472" t="str">
            <v>морщинистая</v>
          </cell>
          <cell r="T472" t="str">
            <v xml:space="preserve"> </v>
          </cell>
          <cell r="U472" t="str">
            <v>ДА</v>
          </cell>
        </row>
        <row r="473">
          <cell r="A473" t="str">
            <v>87-77-0550</v>
          </cell>
          <cell r="B473" t="str">
            <v>фото</v>
          </cell>
          <cell r="C473" t="str">
            <v>Sugar Daddy</v>
          </cell>
          <cell r="D473" t="str">
            <v>маленький</v>
          </cell>
          <cell r="E473">
            <v>500</v>
          </cell>
          <cell r="F473">
            <v>0.92</v>
          </cell>
          <cell r="G473">
            <v>1.33</v>
          </cell>
          <cell r="I473">
            <v>0</v>
          </cell>
          <cell r="J473">
            <v>0</v>
          </cell>
          <cell r="K473" t="str">
            <v>-</v>
          </cell>
          <cell r="L473">
            <v>0</v>
          </cell>
          <cell r="N473" t="str">
            <v xml:space="preserve"> </v>
          </cell>
          <cell r="O473" t="str">
            <v>голубой</v>
          </cell>
          <cell r="P473" t="str">
            <v>кремовый</v>
          </cell>
          <cell r="Q473" t="str">
            <v>ML</v>
          </cell>
          <cell r="S473" t="str">
            <v>морщинистая</v>
          </cell>
          <cell r="T473" t="str">
            <v xml:space="preserve"> </v>
          </cell>
          <cell r="U473" t="str">
            <v>ДА</v>
          </cell>
        </row>
        <row r="474">
          <cell r="A474" t="str">
            <v>87-77-0133</v>
          </cell>
          <cell r="B474" t="str">
            <v>фото</v>
          </cell>
          <cell r="C474" t="str">
            <v>Sum and Substance</v>
          </cell>
          <cell r="D474" t="str">
            <v>большой</v>
          </cell>
          <cell r="E474">
            <v>150</v>
          </cell>
          <cell r="F474">
            <v>1.04</v>
          </cell>
          <cell r="G474">
            <v>1.45</v>
          </cell>
          <cell r="I474">
            <v>0</v>
          </cell>
          <cell r="J474">
            <v>0</v>
          </cell>
          <cell r="K474" t="str">
            <v>-</v>
          </cell>
          <cell r="L474">
            <v>0</v>
          </cell>
          <cell r="N474" t="str">
            <v>желтый</v>
          </cell>
          <cell r="O474" t="str">
            <v xml:space="preserve"> </v>
          </cell>
          <cell r="P474" t="str">
            <v xml:space="preserve"> </v>
          </cell>
          <cell r="Q474" t="str">
            <v>XL</v>
          </cell>
          <cell r="T474" t="str">
            <v>ДА</v>
          </cell>
        </row>
        <row r="475">
          <cell r="A475" t="str">
            <v>87-77-0375</v>
          </cell>
          <cell r="B475" t="str">
            <v>фото</v>
          </cell>
          <cell r="C475" t="str">
            <v>Sum and Substance</v>
          </cell>
          <cell r="D475" t="str">
            <v>стандартный</v>
          </cell>
          <cell r="E475">
            <v>250</v>
          </cell>
          <cell r="F475">
            <v>0.96</v>
          </cell>
          <cell r="G475">
            <v>1.37</v>
          </cell>
          <cell r="I475">
            <v>0</v>
          </cell>
          <cell r="J475">
            <v>0</v>
          </cell>
          <cell r="K475" t="str">
            <v>-</v>
          </cell>
          <cell r="L475">
            <v>0</v>
          </cell>
          <cell r="N475" t="str">
            <v>желтый</v>
          </cell>
          <cell r="O475" t="str">
            <v xml:space="preserve"> </v>
          </cell>
          <cell r="P475" t="str">
            <v xml:space="preserve"> </v>
          </cell>
          <cell r="Q475" t="str">
            <v>XL</v>
          </cell>
          <cell r="T475" t="str">
            <v>ДА</v>
          </cell>
        </row>
        <row r="476">
          <cell r="A476" t="str">
            <v>87-77-0551</v>
          </cell>
          <cell r="B476" t="str">
            <v>фото</v>
          </cell>
          <cell r="C476" t="str">
            <v>Sum and Substance</v>
          </cell>
          <cell r="D476" t="str">
            <v>маленький</v>
          </cell>
          <cell r="E476">
            <v>500</v>
          </cell>
          <cell r="F476">
            <v>0.8</v>
          </cell>
          <cell r="G476">
            <v>1.21</v>
          </cell>
          <cell r="I476">
            <v>0</v>
          </cell>
          <cell r="J476">
            <v>0</v>
          </cell>
          <cell r="K476" t="str">
            <v>-</v>
          </cell>
          <cell r="L476">
            <v>0</v>
          </cell>
          <cell r="N476" t="str">
            <v>желтый</v>
          </cell>
          <cell r="O476" t="str">
            <v xml:space="preserve"> </v>
          </cell>
          <cell r="P476" t="str">
            <v xml:space="preserve"> </v>
          </cell>
          <cell r="Q476" t="str">
            <v>XL</v>
          </cell>
          <cell r="T476" t="str">
            <v>ДА</v>
          </cell>
        </row>
        <row r="477">
          <cell r="A477" t="str">
            <v>87-77-0155</v>
          </cell>
          <cell r="B477" t="str">
            <v>фото</v>
          </cell>
          <cell r="C477" t="str">
            <v>Summer Breeze</v>
          </cell>
          <cell r="D477" t="str">
            <v>большой</v>
          </cell>
          <cell r="E477">
            <v>150</v>
          </cell>
          <cell r="F477">
            <v>1.25</v>
          </cell>
          <cell r="G477">
            <v>1.65</v>
          </cell>
          <cell r="I477">
            <v>0</v>
          </cell>
          <cell r="J477">
            <v>0</v>
          </cell>
          <cell r="K477" t="str">
            <v>-</v>
          </cell>
          <cell r="L477">
            <v>0</v>
          </cell>
          <cell r="N477" t="str">
            <v xml:space="preserve"> </v>
          </cell>
          <cell r="O477" t="str">
            <v>зеленый</v>
          </cell>
          <cell r="P477" t="str">
            <v>желтый</v>
          </cell>
          <cell r="Q477" t="str">
            <v>LM</v>
          </cell>
          <cell r="T477" t="str">
            <v>ДА</v>
          </cell>
        </row>
        <row r="478">
          <cell r="A478" t="str">
            <v>87-77-0376</v>
          </cell>
          <cell r="B478" t="str">
            <v>фото</v>
          </cell>
          <cell r="C478" t="str">
            <v>Summer Breeze</v>
          </cell>
          <cell r="D478" t="str">
            <v>стандартный</v>
          </cell>
          <cell r="E478">
            <v>250</v>
          </cell>
          <cell r="F478">
            <v>1.08</v>
          </cell>
          <cell r="G478">
            <v>1.49</v>
          </cell>
          <cell r="I478">
            <v>0</v>
          </cell>
          <cell r="J478">
            <v>0</v>
          </cell>
          <cell r="K478" t="str">
            <v>-</v>
          </cell>
          <cell r="L478">
            <v>0</v>
          </cell>
          <cell r="N478" t="str">
            <v xml:space="preserve"> </v>
          </cell>
          <cell r="O478" t="str">
            <v>зеленый</v>
          </cell>
          <cell r="P478" t="str">
            <v>желтый</v>
          </cell>
          <cell r="Q478" t="str">
            <v>LM</v>
          </cell>
          <cell r="T478" t="str">
            <v>ДА</v>
          </cell>
        </row>
        <row r="479">
          <cell r="A479" t="str">
            <v>87-77-0552</v>
          </cell>
          <cell r="B479" t="str">
            <v>фото</v>
          </cell>
          <cell r="C479" t="str">
            <v>Summer Breeze</v>
          </cell>
          <cell r="D479" t="str">
            <v>маленький</v>
          </cell>
          <cell r="E479">
            <v>500</v>
          </cell>
          <cell r="F479">
            <v>0.92</v>
          </cell>
          <cell r="G479">
            <v>1.33</v>
          </cell>
          <cell r="I479">
            <v>0</v>
          </cell>
          <cell r="J479">
            <v>0</v>
          </cell>
          <cell r="K479" t="str">
            <v>-</v>
          </cell>
          <cell r="L479">
            <v>0</v>
          </cell>
          <cell r="N479" t="str">
            <v xml:space="preserve"> </v>
          </cell>
          <cell r="O479" t="str">
            <v>зеленый</v>
          </cell>
          <cell r="P479" t="str">
            <v>желтый</v>
          </cell>
          <cell r="Q479" t="str">
            <v>LM</v>
          </cell>
          <cell r="T479" t="str">
            <v>ДА</v>
          </cell>
        </row>
        <row r="480">
          <cell r="A480" t="str">
            <v>87-77-0179</v>
          </cell>
          <cell r="B480" t="str">
            <v>фото</v>
          </cell>
          <cell r="C480" t="str">
            <v>Summer Lovin</v>
          </cell>
          <cell r="D480" t="str">
            <v>большой</v>
          </cell>
          <cell r="E480">
            <v>150</v>
          </cell>
          <cell r="F480">
            <v>1.65</v>
          </cell>
          <cell r="G480">
            <v>2.0599999999999996</v>
          </cell>
          <cell r="I480">
            <v>0</v>
          </cell>
          <cell r="J480">
            <v>0</v>
          </cell>
          <cell r="K480" t="str">
            <v>-</v>
          </cell>
          <cell r="L480">
            <v>0</v>
          </cell>
          <cell r="N480" t="str">
            <v xml:space="preserve"> </v>
          </cell>
          <cell r="O480" t="str">
            <v>зеленый</v>
          </cell>
          <cell r="P480" t="str">
            <v>желтый</v>
          </cell>
          <cell r="Q480" t="str">
            <v>M</v>
          </cell>
          <cell r="T480" t="str">
            <v>ДА</v>
          </cell>
        </row>
        <row r="481">
          <cell r="A481" t="str">
            <v>87-77-0377</v>
          </cell>
          <cell r="B481" t="str">
            <v>фото</v>
          </cell>
          <cell r="C481" t="str">
            <v>Summer Lovin</v>
          </cell>
          <cell r="D481" t="str">
            <v>стандартный</v>
          </cell>
          <cell r="E481">
            <v>250</v>
          </cell>
          <cell r="F481">
            <v>1.41</v>
          </cell>
          <cell r="G481">
            <v>1.81</v>
          </cell>
          <cell r="I481">
            <v>0</v>
          </cell>
          <cell r="J481">
            <v>0</v>
          </cell>
          <cell r="K481" t="str">
            <v>-</v>
          </cell>
          <cell r="L481">
            <v>0</v>
          </cell>
          <cell r="N481" t="str">
            <v xml:space="preserve"> </v>
          </cell>
          <cell r="O481" t="str">
            <v>зеленый</v>
          </cell>
          <cell r="P481" t="str">
            <v>желтый</v>
          </cell>
          <cell r="Q481" t="str">
            <v>M</v>
          </cell>
          <cell r="T481" t="str">
            <v>ДА</v>
          </cell>
        </row>
        <row r="482">
          <cell r="A482" t="str">
            <v>87-77-0553</v>
          </cell>
          <cell r="B482" t="str">
            <v>фото</v>
          </cell>
          <cell r="C482" t="str">
            <v>Summer Lovin</v>
          </cell>
          <cell r="D482" t="str">
            <v>маленький</v>
          </cell>
          <cell r="E482">
            <v>500</v>
          </cell>
          <cell r="F482">
            <v>1.25</v>
          </cell>
          <cell r="G482">
            <v>1.65</v>
          </cell>
          <cell r="I482">
            <v>0</v>
          </cell>
          <cell r="J482">
            <v>0</v>
          </cell>
          <cell r="K482" t="str">
            <v>-</v>
          </cell>
          <cell r="L482">
            <v>0</v>
          </cell>
          <cell r="N482" t="str">
            <v xml:space="preserve"> </v>
          </cell>
          <cell r="O482" t="str">
            <v>зеленый</v>
          </cell>
          <cell r="P482" t="str">
            <v>желтый</v>
          </cell>
          <cell r="Q482" t="str">
            <v>M</v>
          </cell>
          <cell r="T482" t="str">
            <v>ДА</v>
          </cell>
        </row>
        <row r="483">
          <cell r="A483" t="str">
            <v>87-77-0378</v>
          </cell>
          <cell r="B483" t="str">
            <v>фото</v>
          </cell>
          <cell r="C483" t="str">
            <v>Sunny Halcyon</v>
          </cell>
          <cell r="D483" t="str">
            <v>стандартный</v>
          </cell>
          <cell r="E483">
            <v>250</v>
          </cell>
          <cell r="F483">
            <v>2.0599999999999996</v>
          </cell>
          <cell r="G483">
            <v>2.46</v>
          </cell>
          <cell r="I483">
            <v>0</v>
          </cell>
          <cell r="J483">
            <v>0</v>
          </cell>
          <cell r="K483" t="str">
            <v>-</v>
          </cell>
          <cell r="L483">
            <v>0</v>
          </cell>
          <cell r="N483" t="str">
            <v>желтый</v>
          </cell>
          <cell r="O483" t="str">
            <v xml:space="preserve"> </v>
          </cell>
          <cell r="P483" t="str">
            <v xml:space="preserve"> </v>
          </cell>
          <cell r="Q483" t="str">
            <v>M</v>
          </cell>
          <cell r="S483" t="str">
            <v xml:space="preserve"> </v>
          </cell>
          <cell r="T483" t="str">
            <v>ДА</v>
          </cell>
          <cell r="U483" t="str">
            <v>ДА</v>
          </cell>
        </row>
        <row r="484">
          <cell r="A484" t="str">
            <v>87-77-0156</v>
          </cell>
          <cell r="B484" t="str">
            <v>фото</v>
          </cell>
          <cell r="C484" t="str">
            <v>Sunset Grooves</v>
          </cell>
          <cell r="D484" t="str">
            <v>большой</v>
          </cell>
          <cell r="E484">
            <v>150</v>
          </cell>
          <cell r="F484">
            <v>0.92</v>
          </cell>
          <cell r="G484">
            <v>1.33</v>
          </cell>
          <cell r="I484">
            <v>0</v>
          </cell>
          <cell r="J484">
            <v>0</v>
          </cell>
          <cell r="K484" t="str">
            <v>-</v>
          </cell>
          <cell r="L484">
            <v>0</v>
          </cell>
          <cell r="M484" t="str">
            <v>Special Attention</v>
          </cell>
          <cell r="N484" t="str">
            <v xml:space="preserve"> </v>
          </cell>
          <cell r="O484" t="str">
            <v>золотой</v>
          </cell>
          <cell r="P484" t="str">
            <v>зеленый</v>
          </cell>
          <cell r="Q484" t="str">
            <v>M</v>
          </cell>
          <cell r="T484" t="str">
            <v>ДА</v>
          </cell>
          <cell r="U484" t="str">
            <v>ДА</v>
          </cell>
        </row>
        <row r="485">
          <cell r="A485" t="str">
            <v>87-77-0379</v>
          </cell>
          <cell r="B485" t="str">
            <v>фото</v>
          </cell>
          <cell r="C485" t="str">
            <v>Sunset Grooves</v>
          </cell>
          <cell r="D485" t="str">
            <v>стандартный</v>
          </cell>
          <cell r="E485">
            <v>250</v>
          </cell>
          <cell r="F485">
            <v>0.8</v>
          </cell>
          <cell r="G485">
            <v>1.21</v>
          </cell>
          <cell r="I485">
            <v>0</v>
          </cell>
          <cell r="J485">
            <v>0</v>
          </cell>
          <cell r="K485" t="str">
            <v>-</v>
          </cell>
          <cell r="L485">
            <v>0</v>
          </cell>
          <cell r="M485" t="str">
            <v>Special Attention</v>
          </cell>
          <cell r="N485" t="str">
            <v xml:space="preserve"> </v>
          </cell>
          <cell r="O485" t="str">
            <v>золотой</v>
          </cell>
          <cell r="P485" t="str">
            <v>зеленый</v>
          </cell>
          <cell r="Q485" t="str">
            <v>M</v>
          </cell>
          <cell r="T485" t="str">
            <v>ДА</v>
          </cell>
          <cell r="U485" t="str">
            <v>ДА</v>
          </cell>
        </row>
        <row r="486">
          <cell r="A486" t="str">
            <v>87-77-0554</v>
          </cell>
          <cell r="B486" t="str">
            <v>фото</v>
          </cell>
          <cell r="C486" t="str">
            <v>Sunset Grooves</v>
          </cell>
          <cell r="D486" t="str">
            <v>маленький</v>
          </cell>
          <cell r="E486">
            <v>500</v>
          </cell>
          <cell r="F486">
            <v>0.64</v>
          </cell>
          <cell r="G486">
            <v>1.04</v>
          </cell>
          <cell r="I486">
            <v>0</v>
          </cell>
          <cell r="J486">
            <v>0</v>
          </cell>
          <cell r="K486" t="str">
            <v>-</v>
          </cell>
          <cell r="L486">
            <v>0</v>
          </cell>
          <cell r="M486" t="str">
            <v>Special Attention</v>
          </cell>
          <cell r="N486" t="str">
            <v xml:space="preserve"> </v>
          </cell>
          <cell r="O486" t="str">
            <v>золотой</v>
          </cell>
          <cell r="P486" t="str">
            <v>зеленый</v>
          </cell>
          <cell r="Q486" t="str">
            <v>M</v>
          </cell>
          <cell r="T486" t="str">
            <v>ДА</v>
          </cell>
          <cell r="U486" t="str">
            <v>ДА</v>
          </cell>
        </row>
        <row r="487">
          <cell r="A487" t="str">
            <v>87-77-0180</v>
          </cell>
          <cell r="B487" t="str">
            <v>фото</v>
          </cell>
          <cell r="C487" t="str">
            <v>Super Nova</v>
          </cell>
          <cell r="D487" t="str">
            <v>большой</v>
          </cell>
          <cell r="E487">
            <v>150</v>
          </cell>
          <cell r="F487">
            <v>1.65</v>
          </cell>
          <cell r="G487">
            <v>2.0599999999999996</v>
          </cell>
          <cell r="I487">
            <v>0</v>
          </cell>
          <cell r="J487">
            <v>0</v>
          </cell>
          <cell r="K487" t="str">
            <v>-</v>
          </cell>
          <cell r="L487">
            <v>0</v>
          </cell>
          <cell r="N487" t="str">
            <v xml:space="preserve"> </v>
          </cell>
          <cell r="O487" t="str">
            <v>кремовый</v>
          </cell>
          <cell r="P487" t="str">
            <v>сине-зеленый</v>
          </cell>
          <cell r="Q487" t="str">
            <v>ML</v>
          </cell>
          <cell r="T487" t="str">
            <v xml:space="preserve"> </v>
          </cell>
        </row>
        <row r="488">
          <cell r="A488" t="str">
            <v>87-77-0380</v>
          </cell>
          <cell r="B488" t="str">
            <v>фото</v>
          </cell>
          <cell r="C488" t="str">
            <v>Super Nova</v>
          </cell>
          <cell r="D488" t="str">
            <v>стандартный</v>
          </cell>
          <cell r="E488">
            <v>250</v>
          </cell>
          <cell r="F488">
            <v>1.41</v>
          </cell>
          <cell r="G488">
            <v>1.81</v>
          </cell>
          <cell r="I488">
            <v>0</v>
          </cell>
          <cell r="J488">
            <v>0</v>
          </cell>
          <cell r="K488" t="str">
            <v>-</v>
          </cell>
          <cell r="L488">
            <v>0</v>
          </cell>
          <cell r="N488" t="str">
            <v xml:space="preserve"> </v>
          </cell>
          <cell r="O488" t="str">
            <v>кремовый</v>
          </cell>
          <cell r="P488" t="str">
            <v>сине-зеленый</v>
          </cell>
          <cell r="Q488" t="str">
            <v>ML</v>
          </cell>
          <cell r="T488" t="str">
            <v xml:space="preserve"> </v>
          </cell>
        </row>
        <row r="489">
          <cell r="A489" t="str">
            <v>87-77-0555</v>
          </cell>
          <cell r="B489" t="str">
            <v>фото</v>
          </cell>
          <cell r="C489" t="str">
            <v>Super Nova</v>
          </cell>
          <cell r="D489" t="str">
            <v>маленький</v>
          </cell>
          <cell r="E489">
            <v>500</v>
          </cell>
          <cell r="F489">
            <v>1.17</v>
          </cell>
          <cell r="G489">
            <v>1.57</v>
          </cell>
          <cell r="I489">
            <v>0</v>
          </cell>
          <cell r="J489">
            <v>0</v>
          </cell>
          <cell r="K489" t="str">
            <v>-</v>
          </cell>
          <cell r="L489">
            <v>0</v>
          </cell>
          <cell r="N489" t="str">
            <v xml:space="preserve"> </v>
          </cell>
          <cell r="O489" t="str">
            <v>кремовый</v>
          </cell>
          <cell r="P489" t="str">
            <v>сине-зеленый</v>
          </cell>
          <cell r="Q489" t="str">
            <v>ML</v>
          </cell>
          <cell r="T489" t="str">
            <v xml:space="preserve"> </v>
          </cell>
        </row>
        <row r="490">
          <cell r="A490" t="str">
            <v>87-77-0129</v>
          </cell>
          <cell r="B490" t="str">
            <v>фото</v>
          </cell>
          <cell r="C490" t="str">
            <v>T Rex</v>
          </cell>
          <cell r="D490" t="str">
            <v>большой</v>
          </cell>
          <cell r="E490">
            <v>150</v>
          </cell>
          <cell r="F490">
            <v>0.96</v>
          </cell>
          <cell r="G490">
            <v>1.37</v>
          </cell>
          <cell r="I490">
            <v>0</v>
          </cell>
          <cell r="J490">
            <v>0</v>
          </cell>
          <cell r="K490" t="str">
            <v>-</v>
          </cell>
          <cell r="L490">
            <v>0</v>
          </cell>
          <cell r="N490" t="str">
            <v>зеленый</v>
          </cell>
          <cell r="O490" t="str">
            <v xml:space="preserve"> </v>
          </cell>
          <cell r="P490" t="str">
            <v xml:space="preserve"> </v>
          </cell>
          <cell r="Q490" t="str">
            <v>XL</v>
          </cell>
          <cell r="S490" t="str">
            <v>огромные листья</v>
          </cell>
          <cell r="T490" t="str">
            <v xml:space="preserve"> </v>
          </cell>
        </row>
        <row r="491">
          <cell r="A491" t="str">
            <v>87-77-0381</v>
          </cell>
          <cell r="B491" t="str">
            <v>фото</v>
          </cell>
          <cell r="C491" t="str">
            <v>T Rex</v>
          </cell>
          <cell r="D491" t="str">
            <v>стандартный</v>
          </cell>
          <cell r="E491">
            <v>250</v>
          </cell>
          <cell r="F491">
            <v>0.8</v>
          </cell>
          <cell r="G491">
            <v>1.21</v>
          </cell>
          <cell r="I491">
            <v>0</v>
          </cell>
          <cell r="J491">
            <v>0</v>
          </cell>
          <cell r="K491" t="str">
            <v>-</v>
          </cell>
          <cell r="L491">
            <v>0</v>
          </cell>
          <cell r="N491" t="str">
            <v>зеленый</v>
          </cell>
          <cell r="O491" t="str">
            <v xml:space="preserve"> </v>
          </cell>
          <cell r="P491" t="str">
            <v xml:space="preserve"> </v>
          </cell>
          <cell r="Q491" t="str">
            <v>XL</v>
          </cell>
          <cell r="S491" t="str">
            <v>огромные листья</v>
          </cell>
          <cell r="T491" t="str">
            <v xml:space="preserve"> </v>
          </cell>
        </row>
        <row r="492">
          <cell r="A492" t="str">
            <v>87-77-0556</v>
          </cell>
          <cell r="B492" t="str">
            <v>фото</v>
          </cell>
          <cell r="C492" t="str">
            <v>T Rex</v>
          </cell>
          <cell r="D492" t="str">
            <v>маленький</v>
          </cell>
          <cell r="E492">
            <v>500</v>
          </cell>
          <cell r="F492">
            <v>0.6</v>
          </cell>
          <cell r="G492">
            <v>1</v>
          </cell>
          <cell r="I492">
            <v>0</v>
          </cell>
          <cell r="J492">
            <v>0</v>
          </cell>
          <cell r="K492" t="str">
            <v>-</v>
          </cell>
          <cell r="L492">
            <v>0</v>
          </cell>
          <cell r="N492" t="str">
            <v>зеленый</v>
          </cell>
          <cell r="O492" t="str">
            <v xml:space="preserve"> </v>
          </cell>
          <cell r="P492" t="str">
            <v xml:space="preserve"> </v>
          </cell>
          <cell r="Q492" t="str">
            <v>XL</v>
          </cell>
          <cell r="S492" t="str">
            <v>огромные листья</v>
          </cell>
          <cell r="T492" t="str">
            <v xml:space="preserve"> </v>
          </cell>
        </row>
        <row r="493">
          <cell r="A493" t="str">
            <v>87-77-0123</v>
          </cell>
          <cell r="B493" t="str">
            <v>фото</v>
          </cell>
          <cell r="C493" t="str">
            <v>Tambourine</v>
          </cell>
          <cell r="D493" t="str">
            <v>большой</v>
          </cell>
          <cell r="E493">
            <v>150</v>
          </cell>
          <cell r="F493">
            <v>0.92</v>
          </cell>
          <cell r="G493">
            <v>1.33</v>
          </cell>
          <cell r="I493">
            <v>0</v>
          </cell>
          <cell r="J493">
            <v>0</v>
          </cell>
          <cell r="K493" t="str">
            <v>-</v>
          </cell>
          <cell r="L493">
            <v>0</v>
          </cell>
          <cell r="N493" t="str">
            <v xml:space="preserve"> </v>
          </cell>
          <cell r="O493" t="str">
            <v>зеленый</v>
          </cell>
          <cell r="P493" t="str">
            <v>белый</v>
          </cell>
          <cell r="Q493" t="str">
            <v>SM</v>
          </cell>
          <cell r="T493" t="str">
            <v xml:space="preserve"> </v>
          </cell>
        </row>
        <row r="494">
          <cell r="A494" t="str">
            <v>87-77-0382</v>
          </cell>
          <cell r="B494" t="str">
            <v>фото</v>
          </cell>
          <cell r="C494" t="str">
            <v>Tambourine</v>
          </cell>
          <cell r="D494" t="str">
            <v>стандартный</v>
          </cell>
          <cell r="E494">
            <v>250</v>
          </cell>
          <cell r="F494">
            <v>0.76</v>
          </cell>
          <cell r="G494">
            <v>1.17</v>
          </cell>
          <cell r="I494">
            <v>0</v>
          </cell>
          <cell r="J494">
            <v>0</v>
          </cell>
          <cell r="K494" t="str">
            <v>-</v>
          </cell>
          <cell r="L494">
            <v>0</v>
          </cell>
          <cell r="N494" t="str">
            <v xml:space="preserve"> </v>
          </cell>
          <cell r="O494" t="str">
            <v>зеленый</v>
          </cell>
          <cell r="P494" t="str">
            <v>белый</v>
          </cell>
          <cell r="Q494" t="str">
            <v>SM</v>
          </cell>
          <cell r="T494" t="str">
            <v xml:space="preserve"> </v>
          </cell>
        </row>
        <row r="495">
          <cell r="A495" t="str">
            <v>87-77-0557</v>
          </cell>
          <cell r="B495" t="str">
            <v>фото</v>
          </cell>
          <cell r="C495" t="str">
            <v>Tambourine</v>
          </cell>
          <cell r="D495" t="str">
            <v>маленький</v>
          </cell>
          <cell r="E495">
            <v>500</v>
          </cell>
          <cell r="F495">
            <v>0.6</v>
          </cell>
          <cell r="G495">
            <v>1</v>
          </cell>
          <cell r="I495">
            <v>0</v>
          </cell>
          <cell r="J495">
            <v>0</v>
          </cell>
          <cell r="K495" t="str">
            <v>-</v>
          </cell>
          <cell r="L495">
            <v>0</v>
          </cell>
          <cell r="N495" t="str">
            <v xml:space="preserve"> </v>
          </cell>
          <cell r="O495" t="str">
            <v>зеленый</v>
          </cell>
          <cell r="P495" t="str">
            <v>белый</v>
          </cell>
          <cell r="Q495" t="str">
            <v>SM</v>
          </cell>
          <cell r="T495" t="str">
            <v xml:space="preserve"> </v>
          </cell>
        </row>
        <row r="496">
          <cell r="A496" t="str">
            <v>87-77-0181</v>
          </cell>
          <cell r="B496" t="str">
            <v>фото</v>
          </cell>
          <cell r="C496" t="str">
            <v>Thunderbolt</v>
          </cell>
          <cell r="D496" t="str">
            <v>большой</v>
          </cell>
          <cell r="E496">
            <v>150</v>
          </cell>
          <cell r="F496">
            <v>1.65</v>
          </cell>
          <cell r="G496">
            <v>2.0599999999999996</v>
          </cell>
          <cell r="I496">
            <v>0</v>
          </cell>
          <cell r="J496">
            <v>0</v>
          </cell>
          <cell r="K496" t="str">
            <v>-</v>
          </cell>
          <cell r="L496">
            <v>0</v>
          </cell>
          <cell r="N496" t="str">
            <v xml:space="preserve"> </v>
          </cell>
          <cell r="O496" t="str">
            <v>кремовый</v>
          </cell>
          <cell r="P496" t="str">
            <v>голубой</v>
          </cell>
          <cell r="Q496" t="str">
            <v>ML</v>
          </cell>
          <cell r="T496" t="str">
            <v xml:space="preserve"> </v>
          </cell>
        </row>
        <row r="497">
          <cell r="A497" t="str">
            <v>87-77-0383</v>
          </cell>
          <cell r="B497" t="str">
            <v>фото</v>
          </cell>
          <cell r="C497" t="str">
            <v>Thunderbolt</v>
          </cell>
          <cell r="D497" t="str">
            <v>стандартный</v>
          </cell>
          <cell r="E497">
            <v>250</v>
          </cell>
          <cell r="F497">
            <v>1.41</v>
          </cell>
          <cell r="G497">
            <v>1.81</v>
          </cell>
          <cell r="I497">
            <v>0</v>
          </cell>
          <cell r="J497">
            <v>0</v>
          </cell>
          <cell r="K497" t="str">
            <v>-</v>
          </cell>
          <cell r="L497">
            <v>0</v>
          </cell>
          <cell r="N497" t="str">
            <v xml:space="preserve"> </v>
          </cell>
          <cell r="O497" t="str">
            <v>кремовый</v>
          </cell>
          <cell r="P497" t="str">
            <v>голубой</v>
          </cell>
          <cell r="Q497" t="str">
            <v>ML</v>
          </cell>
          <cell r="T497" t="str">
            <v xml:space="preserve"> </v>
          </cell>
        </row>
        <row r="498">
          <cell r="A498" t="str">
            <v>87-77-0558</v>
          </cell>
          <cell r="B498" t="str">
            <v>фото</v>
          </cell>
          <cell r="C498" t="str">
            <v>Thunderbolt</v>
          </cell>
          <cell r="D498" t="str">
            <v>маленький</v>
          </cell>
          <cell r="E498">
            <v>500</v>
          </cell>
          <cell r="F498">
            <v>1.17</v>
          </cell>
          <cell r="G498">
            <v>1.57</v>
          </cell>
          <cell r="I498">
            <v>0</v>
          </cell>
          <cell r="J498">
            <v>0</v>
          </cell>
          <cell r="K498" t="str">
            <v>-</v>
          </cell>
          <cell r="L498">
            <v>0</v>
          </cell>
          <cell r="N498" t="str">
            <v xml:space="preserve"> </v>
          </cell>
          <cell r="O498" t="str">
            <v>кремовый</v>
          </cell>
          <cell r="P498" t="str">
            <v>голубой</v>
          </cell>
          <cell r="Q498" t="str">
            <v>ML</v>
          </cell>
          <cell r="T498" t="str">
            <v xml:space="preserve"> </v>
          </cell>
        </row>
        <row r="499">
          <cell r="A499" t="str">
            <v>87-77-0384</v>
          </cell>
          <cell r="B499" t="str">
            <v>фото</v>
          </cell>
          <cell r="C499" t="str">
            <v>Timeless Beauty</v>
          </cell>
          <cell r="D499" t="str">
            <v>стандартный</v>
          </cell>
          <cell r="E499">
            <v>250</v>
          </cell>
          <cell r="F499">
            <v>1.65</v>
          </cell>
          <cell r="G499">
            <v>2.0599999999999996</v>
          </cell>
          <cell r="I499">
            <v>0</v>
          </cell>
          <cell r="J499">
            <v>0</v>
          </cell>
          <cell r="K499" t="str">
            <v>-</v>
          </cell>
          <cell r="L499">
            <v>0</v>
          </cell>
          <cell r="N499" t="str">
            <v xml:space="preserve"> </v>
          </cell>
          <cell r="O499" t="str">
            <v>белый</v>
          </cell>
          <cell r="P499" t="str">
            <v>голубой</v>
          </cell>
          <cell r="Q499" t="str">
            <v>S</v>
          </cell>
          <cell r="T499" t="str">
            <v xml:space="preserve"> </v>
          </cell>
          <cell r="U499" t="str">
            <v>ДА</v>
          </cell>
        </row>
        <row r="500">
          <cell r="A500" t="str">
            <v>87-77-0559</v>
          </cell>
          <cell r="B500" t="str">
            <v>фото</v>
          </cell>
          <cell r="C500" t="str">
            <v>Timeless Beauty</v>
          </cell>
          <cell r="D500" t="str">
            <v>маленький</v>
          </cell>
          <cell r="E500">
            <v>500</v>
          </cell>
          <cell r="F500">
            <v>1.41</v>
          </cell>
          <cell r="G500">
            <v>1.81</v>
          </cell>
          <cell r="I500">
            <v>0</v>
          </cell>
          <cell r="J500">
            <v>0</v>
          </cell>
          <cell r="K500" t="str">
            <v>-</v>
          </cell>
          <cell r="L500">
            <v>0</v>
          </cell>
          <cell r="N500" t="str">
            <v xml:space="preserve"> </v>
          </cell>
          <cell r="O500" t="str">
            <v>белый</v>
          </cell>
          <cell r="P500" t="str">
            <v>голубой</v>
          </cell>
          <cell r="Q500" t="str">
            <v>S</v>
          </cell>
          <cell r="T500" t="str">
            <v xml:space="preserve"> </v>
          </cell>
          <cell r="U500" t="str">
            <v>ДА</v>
          </cell>
        </row>
        <row r="501">
          <cell r="A501" t="str">
            <v>87-77-0386</v>
          </cell>
          <cell r="B501" t="str">
            <v>фото</v>
          </cell>
          <cell r="C501" t="str">
            <v>Tongue of Flame</v>
          </cell>
          <cell r="D501" t="str">
            <v>стандартный</v>
          </cell>
          <cell r="E501">
            <v>250</v>
          </cell>
          <cell r="F501">
            <v>2.0599999999999996</v>
          </cell>
          <cell r="G501">
            <v>2.46</v>
          </cell>
          <cell r="I501">
            <v>0</v>
          </cell>
          <cell r="J501">
            <v>0</v>
          </cell>
          <cell r="K501" t="str">
            <v>-</v>
          </cell>
          <cell r="L501">
            <v>0</v>
          </cell>
          <cell r="N501" t="str">
            <v xml:space="preserve"> </v>
          </cell>
          <cell r="O501" t="str">
            <v>белый</v>
          </cell>
          <cell r="P501" t="str">
            <v>зеленый</v>
          </cell>
          <cell r="Q501" t="str">
            <v>M</v>
          </cell>
          <cell r="T501" t="str">
            <v xml:space="preserve"> </v>
          </cell>
        </row>
        <row r="502">
          <cell r="A502" t="str">
            <v>87-77-0561</v>
          </cell>
          <cell r="B502" t="str">
            <v>фото</v>
          </cell>
          <cell r="C502" t="str">
            <v>Tongue of Flame</v>
          </cell>
          <cell r="D502" t="str">
            <v>маленький</v>
          </cell>
          <cell r="E502">
            <v>500</v>
          </cell>
          <cell r="F502">
            <v>1.65</v>
          </cell>
          <cell r="G502">
            <v>2.0599999999999996</v>
          </cell>
          <cell r="I502">
            <v>0</v>
          </cell>
          <cell r="J502">
            <v>0</v>
          </cell>
          <cell r="K502" t="str">
            <v>-</v>
          </cell>
          <cell r="L502">
            <v>0</v>
          </cell>
          <cell r="N502" t="str">
            <v xml:space="preserve"> </v>
          </cell>
          <cell r="O502" t="str">
            <v>белый</v>
          </cell>
          <cell r="P502" t="str">
            <v>зеленый</v>
          </cell>
          <cell r="Q502" t="str">
            <v>M</v>
          </cell>
          <cell r="T502" t="str">
            <v xml:space="preserve"> </v>
          </cell>
        </row>
        <row r="503">
          <cell r="A503" t="str">
            <v>87-77-0090</v>
          </cell>
          <cell r="B503" t="str">
            <v>фото</v>
          </cell>
          <cell r="C503" t="str">
            <v>Tortilla Chip</v>
          </cell>
          <cell r="D503" t="str">
            <v>большой</v>
          </cell>
          <cell r="E503">
            <v>150</v>
          </cell>
          <cell r="F503">
            <v>0.68</v>
          </cell>
          <cell r="G503">
            <v>1.08</v>
          </cell>
          <cell r="I503">
            <v>0</v>
          </cell>
          <cell r="J503">
            <v>0</v>
          </cell>
          <cell r="K503" t="str">
            <v>-</v>
          </cell>
          <cell r="L503">
            <v>0</v>
          </cell>
          <cell r="N503" t="str">
            <v>желтый</v>
          </cell>
          <cell r="O503" t="str">
            <v xml:space="preserve"> </v>
          </cell>
          <cell r="P503" t="str">
            <v xml:space="preserve"> </v>
          </cell>
          <cell r="Q503" t="str">
            <v>L</v>
          </cell>
          <cell r="R503" t="str">
            <v>да</v>
          </cell>
          <cell r="T503" t="str">
            <v xml:space="preserve"> </v>
          </cell>
        </row>
        <row r="504">
          <cell r="A504" t="str">
            <v>87-77-0387</v>
          </cell>
          <cell r="B504" t="str">
            <v>фото</v>
          </cell>
          <cell r="C504" t="str">
            <v>Tortilla Chip</v>
          </cell>
          <cell r="D504" t="str">
            <v>стандартный</v>
          </cell>
          <cell r="E504">
            <v>250</v>
          </cell>
          <cell r="F504">
            <v>0.6</v>
          </cell>
          <cell r="G504">
            <v>1</v>
          </cell>
          <cell r="I504">
            <v>0</v>
          </cell>
          <cell r="J504">
            <v>0</v>
          </cell>
          <cell r="K504" t="str">
            <v>-</v>
          </cell>
          <cell r="L504">
            <v>0</v>
          </cell>
          <cell r="N504" t="str">
            <v>желтый</v>
          </cell>
          <cell r="O504" t="str">
            <v xml:space="preserve"> </v>
          </cell>
          <cell r="P504" t="str">
            <v xml:space="preserve"> </v>
          </cell>
          <cell r="Q504" t="str">
            <v>L</v>
          </cell>
          <cell r="R504" t="str">
            <v>да</v>
          </cell>
          <cell r="T504" t="str">
            <v xml:space="preserve"> </v>
          </cell>
        </row>
        <row r="505">
          <cell r="A505" t="str">
            <v>87-77-0562</v>
          </cell>
          <cell r="B505" t="str">
            <v>фото</v>
          </cell>
          <cell r="C505" t="str">
            <v>Tortilla Chip</v>
          </cell>
          <cell r="D505" t="str">
            <v>маленький</v>
          </cell>
          <cell r="E505">
            <v>500</v>
          </cell>
          <cell r="F505">
            <v>0.52</v>
          </cell>
          <cell r="G505">
            <v>0.92</v>
          </cell>
          <cell r="I505">
            <v>0</v>
          </cell>
          <cell r="J505">
            <v>0</v>
          </cell>
          <cell r="K505" t="str">
            <v>-</v>
          </cell>
          <cell r="L505">
            <v>0</v>
          </cell>
          <cell r="N505" t="str">
            <v>желтый</v>
          </cell>
          <cell r="O505" t="str">
            <v xml:space="preserve"> </v>
          </cell>
          <cell r="P505" t="str">
            <v xml:space="preserve"> </v>
          </cell>
          <cell r="Q505" t="str">
            <v>L</v>
          </cell>
          <cell r="R505" t="str">
            <v>да</v>
          </cell>
          <cell r="T505" t="str">
            <v xml:space="preserve"> </v>
          </cell>
        </row>
        <row r="506">
          <cell r="A506" t="str">
            <v>87-77-0388</v>
          </cell>
          <cell r="B506" t="str">
            <v>фото</v>
          </cell>
          <cell r="C506" t="str">
            <v>Tropicana</v>
          </cell>
          <cell r="D506" t="str">
            <v>стандартный</v>
          </cell>
          <cell r="E506">
            <v>250</v>
          </cell>
          <cell r="F506">
            <v>1.08</v>
          </cell>
          <cell r="G506">
            <v>1.49</v>
          </cell>
          <cell r="I506">
            <v>0</v>
          </cell>
          <cell r="J506">
            <v>0</v>
          </cell>
          <cell r="K506" t="str">
            <v>-</v>
          </cell>
          <cell r="L506">
            <v>0</v>
          </cell>
          <cell r="N506" t="str">
            <v>светло-зеленый</v>
          </cell>
          <cell r="O506" t="str">
            <v xml:space="preserve"> </v>
          </cell>
          <cell r="P506" t="str">
            <v>желтый</v>
          </cell>
          <cell r="Q506" t="str">
            <v>L</v>
          </cell>
          <cell r="T506" t="str">
            <v xml:space="preserve"> </v>
          </cell>
        </row>
        <row r="507">
          <cell r="A507" t="str">
            <v>87-77-0056</v>
          </cell>
          <cell r="B507" t="str">
            <v>фото</v>
          </cell>
          <cell r="C507" t="str">
            <v>Undulata Albomarginata</v>
          </cell>
          <cell r="D507" t="str">
            <v>большой</v>
          </cell>
          <cell r="E507">
            <v>150</v>
          </cell>
          <cell r="F507">
            <v>0.4</v>
          </cell>
          <cell r="G507">
            <v>0.8</v>
          </cell>
          <cell r="I507">
            <v>0</v>
          </cell>
          <cell r="J507">
            <v>0</v>
          </cell>
          <cell r="K507" t="str">
            <v>-</v>
          </cell>
          <cell r="L507">
            <v>0</v>
          </cell>
          <cell r="N507" t="str">
            <v xml:space="preserve"> </v>
          </cell>
          <cell r="O507" t="str">
            <v>зеленый</v>
          </cell>
          <cell r="P507" t="str">
            <v>белый</v>
          </cell>
          <cell r="Q507" t="str">
            <v>M</v>
          </cell>
          <cell r="T507" t="str">
            <v>ДА</v>
          </cell>
        </row>
        <row r="508">
          <cell r="A508" t="str">
            <v>87-77-0390</v>
          </cell>
          <cell r="B508" t="str">
            <v>фото</v>
          </cell>
          <cell r="C508" t="str">
            <v>Undulata Albomarginata</v>
          </cell>
          <cell r="D508" t="str">
            <v>стандартный</v>
          </cell>
          <cell r="E508">
            <v>250</v>
          </cell>
          <cell r="F508">
            <v>0.36</v>
          </cell>
          <cell r="G508">
            <v>0.76</v>
          </cell>
          <cell r="I508">
            <v>0</v>
          </cell>
          <cell r="J508">
            <v>0</v>
          </cell>
          <cell r="K508" t="str">
            <v>-</v>
          </cell>
          <cell r="L508">
            <v>0</v>
          </cell>
          <cell r="N508" t="str">
            <v xml:space="preserve"> </v>
          </cell>
          <cell r="O508" t="str">
            <v>зеленый</v>
          </cell>
          <cell r="P508" t="str">
            <v>белый</v>
          </cell>
          <cell r="Q508" t="str">
            <v>M</v>
          </cell>
          <cell r="T508" t="str">
            <v>ДА</v>
          </cell>
        </row>
        <row r="509">
          <cell r="A509" t="str">
            <v>87-77-0564</v>
          </cell>
          <cell r="B509" t="str">
            <v>фото</v>
          </cell>
          <cell r="C509" t="str">
            <v>Undulata Albomarginata</v>
          </cell>
          <cell r="D509" t="str">
            <v>маленький</v>
          </cell>
          <cell r="E509">
            <v>500</v>
          </cell>
          <cell r="F509">
            <v>0.3</v>
          </cell>
          <cell r="G509">
            <v>0.71</v>
          </cell>
          <cell r="I509">
            <v>0</v>
          </cell>
          <cell r="J509">
            <v>0</v>
          </cell>
          <cell r="K509" t="str">
            <v>-</v>
          </cell>
          <cell r="L509">
            <v>0</v>
          </cell>
          <cell r="N509" t="str">
            <v xml:space="preserve"> </v>
          </cell>
          <cell r="O509" t="str">
            <v>зеленый</v>
          </cell>
          <cell r="P509" t="str">
            <v>белый</v>
          </cell>
          <cell r="Q509" t="str">
            <v>M</v>
          </cell>
          <cell r="T509" t="str">
            <v>ДА</v>
          </cell>
        </row>
        <row r="510">
          <cell r="A510" t="str">
            <v>87-77-0064</v>
          </cell>
          <cell r="B510" t="str">
            <v>фото</v>
          </cell>
          <cell r="C510" t="str">
            <v>Undulata Mediovariegata</v>
          </cell>
          <cell r="D510" t="str">
            <v>большой</v>
          </cell>
          <cell r="E510">
            <v>150</v>
          </cell>
          <cell r="F510">
            <v>0.48</v>
          </cell>
          <cell r="G510">
            <v>0.88</v>
          </cell>
          <cell r="I510">
            <v>0</v>
          </cell>
          <cell r="J510">
            <v>0</v>
          </cell>
          <cell r="K510" t="str">
            <v>-</v>
          </cell>
          <cell r="L510">
            <v>0</v>
          </cell>
          <cell r="N510" t="str">
            <v xml:space="preserve"> </v>
          </cell>
          <cell r="O510" t="str">
            <v>белый</v>
          </cell>
          <cell r="P510" t="str">
            <v>зеленый</v>
          </cell>
          <cell r="Q510" t="str">
            <v>M</v>
          </cell>
          <cell r="T510" t="str">
            <v xml:space="preserve"> </v>
          </cell>
        </row>
        <row r="511">
          <cell r="A511" t="str">
            <v>87-77-0391</v>
          </cell>
          <cell r="B511" t="str">
            <v>фото</v>
          </cell>
          <cell r="C511" t="str">
            <v>Undulata Mediovariegata</v>
          </cell>
          <cell r="D511" t="str">
            <v>стандартный</v>
          </cell>
          <cell r="E511">
            <v>250</v>
          </cell>
          <cell r="F511">
            <v>0.41000000000000003</v>
          </cell>
          <cell r="G511">
            <v>0.81</v>
          </cell>
          <cell r="I511">
            <v>0</v>
          </cell>
          <cell r="J511">
            <v>0</v>
          </cell>
          <cell r="K511" t="str">
            <v>-</v>
          </cell>
          <cell r="L511">
            <v>0</v>
          </cell>
          <cell r="N511" t="str">
            <v xml:space="preserve"> </v>
          </cell>
          <cell r="O511" t="str">
            <v>белый</v>
          </cell>
          <cell r="P511" t="str">
            <v>зеленый</v>
          </cell>
          <cell r="Q511" t="str">
            <v>M</v>
          </cell>
          <cell r="T511" t="str">
            <v xml:space="preserve"> </v>
          </cell>
        </row>
        <row r="512">
          <cell r="A512" t="str">
            <v>87-77-0565</v>
          </cell>
          <cell r="B512" t="str">
            <v>фото</v>
          </cell>
          <cell r="C512" t="str">
            <v>Undulata Mediovariegata</v>
          </cell>
          <cell r="D512" t="str">
            <v>маленький</v>
          </cell>
          <cell r="E512">
            <v>500</v>
          </cell>
          <cell r="F512">
            <v>0.33</v>
          </cell>
          <cell r="G512">
            <v>0.73</v>
          </cell>
          <cell r="I512">
            <v>0</v>
          </cell>
          <cell r="J512">
            <v>0</v>
          </cell>
          <cell r="K512" t="str">
            <v>-</v>
          </cell>
          <cell r="L512">
            <v>0</v>
          </cell>
          <cell r="N512" t="str">
            <v xml:space="preserve"> </v>
          </cell>
          <cell r="O512" t="str">
            <v>белый</v>
          </cell>
          <cell r="P512" t="str">
            <v>зеленый</v>
          </cell>
          <cell r="Q512" t="str">
            <v>M</v>
          </cell>
          <cell r="T512" t="str">
            <v xml:space="preserve"> </v>
          </cell>
        </row>
        <row r="513">
          <cell r="A513" t="str">
            <v>87-77-0091</v>
          </cell>
          <cell r="B513" t="str">
            <v>фото</v>
          </cell>
          <cell r="C513" t="str">
            <v>Undulata Univittata</v>
          </cell>
          <cell r="D513" t="str">
            <v>большой</v>
          </cell>
          <cell r="E513">
            <v>150</v>
          </cell>
          <cell r="F513">
            <v>0.68</v>
          </cell>
          <cell r="G513">
            <v>1.08</v>
          </cell>
          <cell r="I513">
            <v>0</v>
          </cell>
          <cell r="J513">
            <v>0</v>
          </cell>
          <cell r="K513" t="str">
            <v>-</v>
          </cell>
          <cell r="L513">
            <v>0</v>
          </cell>
          <cell r="N513" t="str">
            <v xml:space="preserve"> </v>
          </cell>
          <cell r="O513" t="str">
            <v>белый</v>
          </cell>
          <cell r="P513" t="str">
            <v>зеленый</v>
          </cell>
          <cell r="Q513" t="str">
            <v>M</v>
          </cell>
          <cell r="T513" t="str">
            <v xml:space="preserve"> </v>
          </cell>
        </row>
        <row r="514">
          <cell r="A514" t="str">
            <v>87-77-0392</v>
          </cell>
          <cell r="B514" t="str">
            <v>фото</v>
          </cell>
          <cell r="C514" t="str">
            <v>Undulata Univittata</v>
          </cell>
          <cell r="D514" t="str">
            <v>стандартный</v>
          </cell>
          <cell r="E514">
            <v>250</v>
          </cell>
          <cell r="F514">
            <v>0.6</v>
          </cell>
          <cell r="G514">
            <v>1</v>
          </cell>
          <cell r="I514">
            <v>0</v>
          </cell>
          <cell r="J514">
            <v>0</v>
          </cell>
          <cell r="K514" t="str">
            <v>-</v>
          </cell>
          <cell r="L514">
            <v>0</v>
          </cell>
          <cell r="N514" t="str">
            <v xml:space="preserve"> </v>
          </cell>
          <cell r="O514" t="str">
            <v>белый</v>
          </cell>
          <cell r="P514" t="str">
            <v>зеленый</v>
          </cell>
          <cell r="Q514" t="str">
            <v>M</v>
          </cell>
          <cell r="T514" t="str">
            <v xml:space="preserve"> </v>
          </cell>
        </row>
        <row r="515">
          <cell r="A515" t="str">
            <v>87-77-0566</v>
          </cell>
          <cell r="B515" t="str">
            <v>фото</v>
          </cell>
          <cell r="C515" t="str">
            <v>Undulata Univittata</v>
          </cell>
          <cell r="D515" t="str">
            <v>маленький</v>
          </cell>
          <cell r="E515">
            <v>500</v>
          </cell>
          <cell r="F515">
            <v>0.52</v>
          </cell>
          <cell r="G515">
            <v>0.92</v>
          </cell>
          <cell r="I515">
            <v>0</v>
          </cell>
          <cell r="J515">
            <v>0</v>
          </cell>
          <cell r="K515" t="str">
            <v>-</v>
          </cell>
          <cell r="L515">
            <v>0</v>
          </cell>
          <cell r="N515" t="str">
            <v xml:space="preserve"> </v>
          </cell>
          <cell r="O515" t="str">
            <v>белый</v>
          </cell>
          <cell r="P515" t="str">
            <v>зеленый</v>
          </cell>
          <cell r="Q515" t="str">
            <v>M</v>
          </cell>
          <cell r="T515" t="str">
            <v xml:space="preserve"> </v>
          </cell>
        </row>
        <row r="516">
          <cell r="A516" t="str">
            <v>87-77-0197</v>
          </cell>
          <cell r="B516" t="str">
            <v>фото</v>
          </cell>
          <cell r="C516" t="str">
            <v>Valley's Glacier</v>
          </cell>
          <cell r="D516" t="str">
            <v>большой</v>
          </cell>
          <cell r="E516">
            <v>150</v>
          </cell>
          <cell r="F516">
            <v>2.0599999999999996</v>
          </cell>
          <cell r="G516">
            <v>2.46</v>
          </cell>
          <cell r="I516">
            <v>0</v>
          </cell>
          <cell r="J516">
            <v>0</v>
          </cell>
          <cell r="K516" t="str">
            <v>-</v>
          </cell>
          <cell r="L516">
            <v>0</v>
          </cell>
          <cell r="N516" t="str">
            <v xml:space="preserve"> </v>
          </cell>
          <cell r="O516" t="str">
            <v>зеленый</v>
          </cell>
          <cell r="P516" t="str">
            <v>желтый</v>
          </cell>
          <cell r="Q516" t="str">
            <v>SM</v>
          </cell>
          <cell r="T516" t="str">
            <v xml:space="preserve"> </v>
          </cell>
        </row>
        <row r="517">
          <cell r="A517" t="str">
            <v>87-77-0393</v>
          </cell>
          <cell r="B517" t="str">
            <v>фото</v>
          </cell>
          <cell r="C517" t="str">
            <v>Valley's Glacier</v>
          </cell>
          <cell r="D517" t="str">
            <v>стандартный</v>
          </cell>
          <cell r="E517">
            <v>250</v>
          </cell>
          <cell r="F517">
            <v>1.65</v>
          </cell>
          <cell r="G517">
            <v>2.0599999999999996</v>
          </cell>
          <cell r="I517">
            <v>0</v>
          </cell>
          <cell r="J517">
            <v>0</v>
          </cell>
          <cell r="K517" t="str">
            <v>-</v>
          </cell>
          <cell r="L517">
            <v>0</v>
          </cell>
          <cell r="N517" t="str">
            <v xml:space="preserve"> </v>
          </cell>
          <cell r="O517" t="str">
            <v>зеленый</v>
          </cell>
          <cell r="P517" t="str">
            <v>желтый</v>
          </cell>
          <cell r="Q517" t="str">
            <v>SM</v>
          </cell>
          <cell r="T517" t="str">
            <v xml:space="preserve"> </v>
          </cell>
        </row>
        <row r="518">
          <cell r="A518" t="str">
            <v>87-77-0567</v>
          </cell>
          <cell r="B518" t="str">
            <v>фото</v>
          </cell>
          <cell r="C518" t="str">
            <v>Valley's Glacier</v>
          </cell>
          <cell r="D518" t="str">
            <v>маленький</v>
          </cell>
          <cell r="E518">
            <v>500</v>
          </cell>
          <cell r="F518">
            <v>1.41</v>
          </cell>
          <cell r="G518">
            <v>1.81</v>
          </cell>
          <cell r="I518">
            <v>0</v>
          </cell>
          <cell r="J518">
            <v>0</v>
          </cell>
          <cell r="K518" t="str">
            <v>-</v>
          </cell>
          <cell r="L518">
            <v>0</v>
          </cell>
          <cell r="N518" t="str">
            <v xml:space="preserve"> </v>
          </cell>
          <cell r="O518" t="str">
            <v>зеленый</v>
          </cell>
          <cell r="P518" t="str">
            <v>желтый</v>
          </cell>
          <cell r="Q518" t="str">
            <v>SM</v>
          </cell>
          <cell r="T518" t="str">
            <v xml:space="preserve"> </v>
          </cell>
        </row>
        <row r="519">
          <cell r="A519" t="str">
            <v>87-77-0182</v>
          </cell>
          <cell r="B519" t="str">
            <v>фото</v>
          </cell>
          <cell r="C519" t="str">
            <v>Velvet Moon</v>
          </cell>
          <cell r="D519" t="str">
            <v>большой</v>
          </cell>
          <cell r="E519">
            <v>150</v>
          </cell>
          <cell r="F519">
            <v>1.65</v>
          </cell>
          <cell r="G519">
            <v>2.0599999999999996</v>
          </cell>
          <cell r="I519">
            <v>0</v>
          </cell>
          <cell r="J519">
            <v>0</v>
          </cell>
          <cell r="K519" t="str">
            <v>-</v>
          </cell>
          <cell r="L519">
            <v>0</v>
          </cell>
          <cell r="N519" t="str">
            <v xml:space="preserve"> </v>
          </cell>
          <cell r="O519" t="str">
            <v>зеленый</v>
          </cell>
          <cell r="P519" t="str">
            <v>желтый</v>
          </cell>
          <cell r="Q519" t="str">
            <v>M</v>
          </cell>
          <cell r="T519" t="str">
            <v xml:space="preserve"> </v>
          </cell>
        </row>
        <row r="520">
          <cell r="A520" t="str">
            <v>87-77-0394</v>
          </cell>
          <cell r="B520" t="str">
            <v>фото</v>
          </cell>
          <cell r="C520" t="str">
            <v>Velvet Moon</v>
          </cell>
          <cell r="D520" t="str">
            <v>стандартный</v>
          </cell>
          <cell r="E520">
            <v>250</v>
          </cell>
          <cell r="F520">
            <v>1.41</v>
          </cell>
          <cell r="G520">
            <v>1.81</v>
          </cell>
          <cell r="I520">
            <v>0</v>
          </cell>
          <cell r="J520">
            <v>0</v>
          </cell>
          <cell r="K520" t="str">
            <v>-</v>
          </cell>
          <cell r="L520">
            <v>0</v>
          </cell>
          <cell r="N520" t="str">
            <v xml:space="preserve"> </v>
          </cell>
          <cell r="O520" t="str">
            <v>зеленый</v>
          </cell>
          <cell r="P520" t="str">
            <v>желтый</v>
          </cell>
          <cell r="Q520" t="str">
            <v>M</v>
          </cell>
          <cell r="T520" t="str">
            <v xml:space="preserve"> </v>
          </cell>
        </row>
        <row r="521">
          <cell r="A521" t="str">
            <v>87-77-0568</v>
          </cell>
          <cell r="B521" t="str">
            <v>фото</v>
          </cell>
          <cell r="C521" t="str">
            <v>Velvet Moon</v>
          </cell>
          <cell r="D521" t="str">
            <v>маленький</v>
          </cell>
          <cell r="E521">
            <v>500</v>
          </cell>
          <cell r="F521">
            <v>1.25</v>
          </cell>
          <cell r="G521">
            <v>1.65</v>
          </cell>
          <cell r="I521">
            <v>0</v>
          </cell>
          <cell r="J521">
            <v>0</v>
          </cell>
          <cell r="K521" t="str">
            <v>-</v>
          </cell>
          <cell r="L521">
            <v>0</v>
          </cell>
          <cell r="N521" t="str">
            <v xml:space="preserve"> </v>
          </cell>
          <cell r="O521" t="str">
            <v>зеленый</v>
          </cell>
          <cell r="P521" t="str">
            <v>желтый</v>
          </cell>
          <cell r="Q521" t="str">
            <v>M</v>
          </cell>
          <cell r="T521" t="str">
            <v xml:space="preserve"> </v>
          </cell>
        </row>
        <row r="522">
          <cell r="A522" t="str">
            <v>87-77-0395</v>
          </cell>
          <cell r="B522" t="str">
            <v>фото</v>
          </cell>
          <cell r="C522" t="str">
            <v>Venus</v>
          </cell>
          <cell r="D522" t="str">
            <v>стандартный</v>
          </cell>
          <cell r="E522">
            <v>250</v>
          </cell>
          <cell r="F522">
            <v>2.0599999999999996</v>
          </cell>
          <cell r="G522">
            <v>2.46</v>
          </cell>
          <cell r="I522">
            <v>0</v>
          </cell>
          <cell r="J522">
            <v>0</v>
          </cell>
          <cell r="K522" t="str">
            <v>-</v>
          </cell>
          <cell r="L522">
            <v>0</v>
          </cell>
          <cell r="N522" t="str">
            <v>зеленый</v>
          </cell>
          <cell r="O522" t="str">
            <v xml:space="preserve"> </v>
          </cell>
          <cell r="P522" t="str">
            <v xml:space="preserve"> </v>
          </cell>
          <cell r="Q522" t="str">
            <v>M</v>
          </cell>
          <cell r="R522" t="str">
            <v>Very</v>
          </cell>
          <cell r="T522" t="str">
            <v>ДА</v>
          </cell>
        </row>
        <row r="523">
          <cell r="A523" t="str">
            <v>87-77-0569</v>
          </cell>
          <cell r="B523" t="str">
            <v>фото</v>
          </cell>
          <cell r="C523" t="str">
            <v>Venus</v>
          </cell>
          <cell r="D523" t="str">
            <v>маленький</v>
          </cell>
          <cell r="E523">
            <v>500</v>
          </cell>
          <cell r="F523">
            <v>1.65</v>
          </cell>
          <cell r="G523">
            <v>2.0599999999999996</v>
          </cell>
          <cell r="I523">
            <v>0</v>
          </cell>
          <cell r="J523">
            <v>0</v>
          </cell>
          <cell r="K523" t="str">
            <v>-</v>
          </cell>
          <cell r="L523">
            <v>0</v>
          </cell>
          <cell r="N523" t="str">
            <v>зеленый</v>
          </cell>
          <cell r="O523" t="str">
            <v xml:space="preserve"> </v>
          </cell>
          <cell r="P523" t="str">
            <v xml:space="preserve"> </v>
          </cell>
          <cell r="Q523" t="str">
            <v>M</v>
          </cell>
          <cell r="R523" t="str">
            <v>Very</v>
          </cell>
          <cell r="T523" t="str">
            <v>ДА</v>
          </cell>
        </row>
        <row r="524">
          <cell r="A524" t="str">
            <v>87-77-0183</v>
          </cell>
          <cell r="B524" t="str">
            <v>фото</v>
          </cell>
          <cell r="C524" t="str">
            <v>Victory</v>
          </cell>
          <cell r="D524" t="str">
            <v>большой</v>
          </cell>
          <cell r="E524">
            <v>150</v>
          </cell>
          <cell r="F524">
            <v>1.65</v>
          </cell>
          <cell r="G524">
            <v>2.0599999999999996</v>
          </cell>
          <cell r="I524">
            <v>0</v>
          </cell>
          <cell r="J524">
            <v>0</v>
          </cell>
          <cell r="K524" t="str">
            <v>-</v>
          </cell>
          <cell r="L524">
            <v>0</v>
          </cell>
          <cell r="M524" t="str">
            <v>Хоста 2015 года</v>
          </cell>
          <cell r="N524" t="str">
            <v xml:space="preserve"> </v>
          </cell>
          <cell r="O524" t="str">
            <v>кремовый</v>
          </cell>
          <cell r="P524" t="str">
            <v>зеленый</v>
          </cell>
          <cell r="Q524" t="str">
            <v>VL</v>
          </cell>
          <cell r="T524" t="str">
            <v>ДА</v>
          </cell>
          <cell r="U524" t="str">
            <v>ДА</v>
          </cell>
        </row>
        <row r="525">
          <cell r="A525" t="str">
            <v>87-77-0396</v>
          </cell>
          <cell r="B525" t="str">
            <v>фото</v>
          </cell>
          <cell r="C525" t="str">
            <v>Victory</v>
          </cell>
          <cell r="D525" t="str">
            <v>стандартный</v>
          </cell>
          <cell r="E525">
            <v>250</v>
          </cell>
          <cell r="F525">
            <v>1.41</v>
          </cell>
          <cell r="G525">
            <v>1.81</v>
          </cell>
          <cell r="I525">
            <v>0</v>
          </cell>
          <cell r="J525">
            <v>0</v>
          </cell>
          <cell r="K525" t="str">
            <v>-</v>
          </cell>
          <cell r="L525">
            <v>0</v>
          </cell>
          <cell r="M525" t="str">
            <v>Хоста 2015 года</v>
          </cell>
          <cell r="N525" t="str">
            <v xml:space="preserve"> </v>
          </cell>
          <cell r="O525" t="str">
            <v>кремовый</v>
          </cell>
          <cell r="P525" t="str">
            <v>зеленый</v>
          </cell>
          <cell r="Q525" t="str">
            <v>VL</v>
          </cell>
          <cell r="T525" t="str">
            <v>ДА</v>
          </cell>
          <cell r="U525" t="str">
            <v>ДА</v>
          </cell>
        </row>
        <row r="526">
          <cell r="A526" t="str">
            <v>87-77-0570</v>
          </cell>
          <cell r="B526" t="str">
            <v>фото</v>
          </cell>
          <cell r="C526" t="str">
            <v>Victory</v>
          </cell>
          <cell r="D526" t="str">
            <v>маленький</v>
          </cell>
          <cell r="E526">
            <v>500</v>
          </cell>
          <cell r="F526">
            <v>1.25</v>
          </cell>
          <cell r="G526">
            <v>1.65</v>
          </cell>
          <cell r="I526">
            <v>0</v>
          </cell>
          <cell r="J526">
            <v>0</v>
          </cell>
          <cell r="K526" t="str">
            <v>-</v>
          </cell>
          <cell r="L526">
            <v>0</v>
          </cell>
          <cell r="M526" t="str">
            <v>Хоста 2015 года</v>
          </cell>
          <cell r="N526" t="str">
            <v xml:space="preserve"> </v>
          </cell>
          <cell r="O526" t="str">
            <v>кремовый</v>
          </cell>
          <cell r="P526" t="str">
            <v>зеленый</v>
          </cell>
          <cell r="Q526" t="str">
            <v>VL</v>
          </cell>
          <cell r="T526" t="str">
            <v>ДА</v>
          </cell>
          <cell r="U526" t="str">
            <v>ДА</v>
          </cell>
        </row>
        <row r="527">
          <cell r="A527" t="str">
            <v>87-77-0398</v>
          </cell>
          <cell r="B527" t="str">
            <v>фото</v>
          </cell>
          <cell r="C527" t="str">
            <v>Whirly Pop</v>
          </cell>
          <cell r="D527" t="str">
            <v>стандартный</v>
          </cell>
          <cell r="E527">
            <v>250</v>
          </cell>
          <cell r="F527">
            <v>2.0599999999999996</v>
          </cell>
          <cell r="G527">
            <v>2.46</v>
          </cell>
          <cell r="I527">
            <v>0</v>
          </cell>
          <cell r="J527">
            <v>0</v>
          </cell>
          <cell r="K527" t="str">
            <v>-</v>
          </cell>
          <cell r="L527">
            <v>0</v>
          </cell>
          <cell r="N527" t="str">
            <v xml:space="preserve"> </v>
          </cell>
          <cell r="O527" t="str">
            <v>кремовый</v>
          </cell>
          <cell r="P527" t="str">
            <v>сине-зеленый</v>
          </cell>
          <cell r="Q527" t="str">
            <v>M</v>
          </cell>
          <cell r="S527" t="str">
            <v xml:space="preserve"> </v>
          </cell>
          <cell r="T527" t="str">
            <v xml:space="preserve"> </v>
          </cell>
        </row>
        <row r="528">
          <cell r="A528" t="str">
            <v>87-77-0572</v>
          </cell>
          <cell r="B528" t="str">
            <v>фото</v>
          </cell>
          <cell r="C528" t="str">
            <v>Whirly Pop</v>
          </cell>
          <cell r="D528" t="str">
            <v>маленький</v>
          </cell>
          <cell r="E528">
            <v>500</v>
          </cell>
          <cell r="F528">
            <v>1.65</v>
          </cell>
          <cell r="G528">
            <v>2.0599999999999996</v>
          </cell>
          <cell r="I528">
            <v>0</v>
          </cell>
          <cell r="J528">
            <v>0</v>
          </cell>
          <cell r="K528" t="str">
            <v>-</v>
          </cell>
          <cell r="L528">
            <v>0</v>
          </cell>
          <cell r="N528" t="str">
            <v xml:space="preserve"> </v>
          </cell>
          <cell r="O528" t="str">
            <v>кремовый</v>
          </cell>
          <cell r="P528" t="str">
            <v>сине-зеленый</v>
          </cell>
          <cell r="Q528" t="str">
            <v>M</v>
          </cell>
          <cell r="S528" t="str">
            <v xml:space="preserve"> </v>
          </cell>
          <cell r="T528" t="str">
            <v xml:space="preserve"> </v>
          </cell>
        </row>
        <row r="529">
          <cell r="A529" t="str">
            <v>87-77-0399</v>
          </cell>
          <cell r="B529" t="str">
            <v>фото</v>
          </cell>
          <cell r="C529" t="str">
            <v>White Bikini</v>
          </cell>
          <cell r="D529" t="str">
            <v>стандартный</v>
          </cell>
          <cell r="E529">
            <v>250</v>
          </cell>
          <cell r="F529">
            <v>1.65</v>
          </cell>
          <cell r="G529">
            <v>2.0599999999999996</v>
          </cell>
          <cell r="I529">
            <v>0</v>
          </cell>
          <cell r="J529">
            <v>0</v>
          </cell>
          <cell r="K529" t="str">
            <v>-</v>
          </cell>
          <cell r="L529">
            <v>0</v>
          </cell>
          <cell r="N529" t="str">
            <v xml:space="preserve"> </v>
          </cell>
          <cell r="O529" t="str">
            <v>белый</v>
          </cell>
          <cell r="P529" t="str">
            <v>зеленый</v>
          </cell>
          <cell r="Q529" t="str">
            <v>SM</v>
          </cell>
          <cell r="T529" t="str">
            <v xml:space="preserve"> </v>
          </cell>
        </row>
        <row r="530">
          <cell r="A530" t="str">
            <v>87-77-0573</v>
          </cell>
          <cell r="B530" t="str">
            <v>фото</v>
          </cell>
          <cell r="C530" t="str">
            <v>White Bikini</v>
          </cell>
          <cell r="D530" t="str">
            <v>маленький</v>
          </cell>
          <cell r="E530">
            <v>500</v>
          </cell>
          <cell r="F530">
            <v>1.41</v>
          </cell>
          <cell r="G530">
            <v>1.81</v>
          </cell>
          <cell r="I530">
            <v>0</v>
          </cell>
          <cell r="J530">
            <v>0</v>
          </cell>
          <cell r="K530" t="str">
            <v>-</v>
          </cell>
          <cell r="L530">
            <v>0</v>
          </cell>
          <cell r="N530" t="str">
            <v xml:space="preserve"> </v>
          </cell>
          <cell r="O530" t="str">
            <v>белый</v>
          </cell>
          <cell r="P530" t="str">
            <v>зеленый</v>
          </cell>
          <cell r="Q530" t="str">
            <v>SM</v>
          </cell>
          <cell r="T530" t="str">
            <v xml:space="preserve"> </v>
          </cell>
        </row>
        <row r="531">
          <cell r="A531" t="str">
            <v>87-77-0574</v>
          </cell>
          <cell r="B531" t="str">
            <v>фото</v>
          </cell>
          <cell r="C531" t="str">
            <v>White Dove</v>
          </cell>
          <cell r="D531" t="str">
            <v>маленький</v>
          </cell>
          <cell r="E531">
            <v>500</v>
          </cell>
          <cell r="F531">
            <v>1.65</v>
          </cell>
          <cell r="G531">
            <v>2.0599999999999996</v>
          </cell>
          <cell r="I531">
            <v>0</v>
          </cell>
          <cell r="J531">
            <v>0</v>
          </cell>
          <cell r="K531" t="str">
            <v>-</v>
          </cell>
          <cell r="L531">
            <v>0</v>
          </cell>
          <cell r="N531" t="str">
            <v xml:space="preserve"> </v>
          </cell>
          <cell r="O531" t="str">
            <v>зеленый</v>
          </cell>
          <cell r="P531" t="str">
            <v>белый</v>
          </cell>
          <cell r="Q531" t="str">
            <v>S</v>
          </cell>
          <cell r="S531" t="str">
            <v>белоснежные цветы</v>
          </cell>
          <cell r="T531" t="str">
            <v xml:space="preserve"> </v>
          </cell>
        </row>
        <row r="532">
          <cell r="A532" t="str">
            <v>87-77-0136</v>
          </cell>
          <cell r="B532" t="str">
            <v>фото</v>
          </cell>
          <cell r="C532" t="str">
            <v>White Feather ®</v>
          </cell>
          <cell r="D532" t="str">
            <v>большой</v>
          </cell>
          <cell r="E532">
            <v>150</v>
          </cell>
          <cell r="F532">
            <v>1.1200000000000001</v>
          </cell>
          <cell r="G532">
            <v>1.53</v>
          </cell>
          <cell r="I532">
            <v>0</v>
          </cell>
          <cell r="J532">
            <v>0</v>
          </cell>
          <cell r="K532" t="str">
            <v>-</v>
          </cell>
          <cell r="L532">
            <v>0</v>
          </cell>
          <cell r="M532" t="str">
            <v>Special Attention</v>
          </cell>
          <cell r="N532" t="str">
            <v>белый</v>
          </cell>
          <cell r="O532" t="str">
            <v xml:space="preserve"> </v>
          </cell>
          <cell r="P532" t="str">
            <v xml:space="preserve"> </v>
          </cell>
          <cell r="Q532" t="str">
            <v>SM</v>
          </cell>
          <cell r="S532" t="str">
            <v>заостренные листья</v>
          </cell>
          <cell r="T532" t="str">
            <v xml:space="preserve"> </v>
          </cell>
        </row>
        <row r="533">
          <cell r="A533" t="str">
            <v>87-77-0400</v>
          </cell>
          <cell r="B533" t="str">
            <v>фото</v>
          </cell>
          <cell r="C533" t="str">
            <v>White Feather ®</v>
          </cell>
          <cell r="D533" t="str">
            <v>стандартный</v>
          </cell>
          <cell r="E533">
            <v>250</v>
          </cell>
          <cell r="F533">
            <v>0.96</v>
          </cell>
          <cell r="G533">
            <v>1.37</v>
          </cell>
          <cell r="I533">
            <v>0</v>
          </cell>
          <cell r="J533">
            <v>0</v>
          </cell>
          <cell r="K533" t="str">
            <v>-</v>
          </cell>
          <cell r="L533">
            <v>0</v>
          </cell>
          <cell r="M533" t="str">
            <v>Special Attention</v>
          </cell>
          <cell r="N533" t="str">
            <v>белый</v>
          </cell>
          <cell r="O533" t="str">
            <v xml:space="preserve"> </v>
          </cell>
          <cell r="P533" t="str">
            <v xml:space="preserve"> </v>
          </cell>
          <cell r="Q533" t="str">
            <v>SM</v>
          </cell>
          <cell r="S533" t="str">
            <v>заостренные листья</v>
          </cell>
          <cell r="T533" t="str">
            <v xml:space="preserve"> </v>
          </cell>
        </row>
        <row r="534">
          <cell r="A534" t="str">
            <v>87-77-0575</v>
          </cell>
          <cell r="B534" t="str">
            <v>фото</v>
          </cell>
          <cell r="C534" t="str">
            <v>White Feather ®</v>
          </cell>
          <cell r="D534" t="str">
            <v>маленький</v>
          </cell>
          <cell r="E534">
            <v>500</v>
          </cell>
          <cell r="F534">
            <v>0.76</v>
          </cell>
          <cell r="G534">
            <v>1.17</v>
          </cell>
          <cell r="I534">
            <v>0</v>
          </cell>
          <cell r="J534">
            <v>0</v>
          </cell>
          <cell r="K534" t="str">
            <v>-</v>
          </cell>
          <cell r="L534">
            <v>0</v>
          </cell>
          <cell r="M534" t="str">
            <v>Special Attention</v>
          </cell>
          <cell r="N534" t="str">
            <v>белый</v>
          </cell>
          <cell r="O534" t="str">
            <v xml:space="preserve"> </v>
          </cell>
          <cell r="P534" t="str">
            <v xml:space="preserve"> </v>
          </cell>
          <cell r="Q534" t="str">
            <v>SM</v>
          </cell>
          <cell r="S534" t="str">
            <v>заостренные листья</v>
          </cell>
          <cell r="T534" t="str">
            <v xml:space="preserve"> </v>
          </cell>
        </row>
        <row r="535">
          <cell r="A535" t="str">
            <v>87-77-0083</v>
          </cell>
          <cell r="B535" t="str">
            <v>фото</v>
          </cell>
          <cell r="C535" t="str">
            <v>Wide Brim</v>
          </cell>
          <cell r="D535" t="str">
            <v>большой</v>
          </cell>
          <cell r="E535">
            <v>150</v>
          </cell>
          <cell r="F535">
            <v>0.6</v>
          </cell>
          <cell r="G535">
            <v>1</v>
          </cell>
          <cell r="I535">
            <v>0</v>
          </cell>
          <cell r="J535">
            <v>0</v>
          </cell>
          <cell r="K535" t="str">
            <v>-</v>
          </cell>
          <cell r="L535">
            <v>0</v>
          </cell>
          <cell r="O535" t="str">
            <v>зеленый</v>
          </cell>
          <cell r="P535" t="str">
            <v>желтый</v>
          </cell>
          <cell r="Q535" t="str">
            <v>ML</v>
          </cell>
        </row>
        <row r="536">
          <cell r="A536" t="str">
            <v>87-77-0401</v>
          </cell>
          <cell r="B536" t="str">
            <v>фото</v>
          </cell>
          <cell r="C536" t="str">
            <v>Wide Brim</v>
          </cell>
          <cell r="D536" t="str">
            <v>стандартный</v>
          </cell>
          <cell r="E536">
            <v>250</v>
          </cell>
          <cell r="F536">
            <v>0.52</v>
          </cell>
          <cell r="G536">
            <v>0.92</v>
          </cell>
          <cell r="I536">
            <v>0</v>
          </cell>
          <cell r="J536">
            <v>0</v>
          </cell>
          <cell r="K536" t="str">
            <v>-</v>
          </cell>
          <cell r="L536">
            <v>0</v>
          </cell>
          <cell r="O536" t="str">
            <v>зеленый</v>
          </cell>
          <cell r="P536" t="str">
            <v>желтый</v>
          </cell>
          <cell r="Q536" t="str">
            <v>ML</v>
          </cell>
        </row>
        <row r="537">
          <cell r="A537" t="str">
            <v>87-77-0576</v>
          </cell>
          <cell r="B537" t="str">
            <v>фото</v>
          </cell>
          <cell r="C537" t="str">
            <v>Wide Brim</v>
          </cell>
          <cell r="D537" t="str">
            <v>маленький</v>
          </cell>
          <cell r="E537">
            <v>500</v>
          </cell>
          <cell r="F537">
            <v>0.42</v>
          </cell>
          <cell r="G537">
            <v>0.83</v>
          </cell>
          <cell r="I537">
            <v>0</v>
          </cell>
          <cell r="J537">
            <v>0</v>
          </cell>
          <cell r="K537" t="str">
            <v>-</v>
          </cell>
          <cell r="L537">
            <v>0</v>
          </cell>
          <cell r="O537" t="str">
            <v>зеленый</v>
          </cell>
          <cell r="P537" t="str">
            <v>желтый</v>
          </cell>
          <cell r="Q537" t="str">
            <v>ML</v>
          </cell>
          <cell r="U537" t="str">
            <v xml:space="preserve"> </v>
          </cell>
        </row>
        <row r="538">
          <cell r="A538" t="str">
            <v>87-77-0092</v>
          </cell>
          <cell r="B538" t="str">
            <v>фото</v>
          </cell>
          <cell r="C538" t="str">
            <v>Wolverine</v>
          </cell>
          <cell r="D538" t="str">
            <v>большой</v>
          </cell>
          <cell r="E538">
            <v>150</v>
          </cell>
          <cell r="F538">
            <v>0.76</v>
          </cell>
          <cell r="G538">
            <v>1.17</v>
          </cell>
          <cell r="I538">
            <v>0</v>
          </cell>
          <cell r="J538">
            <v>0</v>
          </cell>
          <cell r="K538" t="str">
            <v>-</v>
          </cell>
          <cell r="L538">
            <v>0</v>
          </cell>
          <cell r="N538" t="str">
            <v xml:space="preserve"> </v>
          </cell>
          <cell r="O538" t="str">
            <v>голубой</v>
          </cell>
          <cell r="P538" t="str">
            <v>кремовый</v>
          </cell>
          <cell r="Q538" t="str">
            <v>SM</v>
          </cell>
          <cell r="T538" t="str">
            <v xml:space="preserve"> </v>
          </cell>
        </row>
        <row r="539">
          <cell r="A539" t="str">
            <v>87-77-0402</v>
          </cell>
          <cell r="B539" t="str">
            <v>фото</v>
          </cell>
          <cell r="C539" t="str">
            <v>Wolverine</v>
          </cell>
          <cell r="D539" t="str">
            <v>стандартный</v>
          </cell>
          <cell r="E539">
            <v>250</v>
          </cell>
          <cell r="F539">
            <v>0.68</v>
          </cell>
          <cell r="G539">
            <v>1.08</v>
          </cell>
          <cell r="I539">
            <v>0</v>
          </cell>
          <cell r="J539">
            <v>0</v>
          </cell>
          <cell r="K539" t="str">
            <v>-</v>
          </cell>
          <cell r="L539">
            <v>0</v>
          </cell>
          <cell r="N539" t="str">
            <v xml:space="preserve"> </v>
          </cell>
          <cell r="O539" t="str">
            <v>голубой</v>
          </cell>
          <cell r="P539" t="str">
            <v>кремовый</v>
          </cell>
          <cell r="Q539" t="str">
            <v>SM</v>
          </cell>
          <cell r="T539" t="str">
            <v xml:space="preserve"> </v>
          </cell>
        </row>
        <row r="540">
          <cell r="A540" t="str">
            <v>87-77-0577</v>
          </cell>
          <cell r="B540" t="str">
            <v>фото</v>
          </cell>
          <cell r="C540" t="str">
            <v>Wolverine</v>
          </cell>
          <cell r="D540" t="str">
            <v>маленький</v>
          </cell>
          <cell r="E540">
            <v>500</v>
          </cell>
          <cell r="F540">
            <v>0.6</v>
          </cell>
          <cell r="G540">
            <v>1</v>
          </cell>
          <cell r="I540">
            <v>0</v>
          </cell>
          <cell r="J540">
            <v>0</v>
          </cell>
          <cell r="K540" t="str">
            <v>-</v>
          </cell>
          <cell r="L540">
            <v>0</v>
          </cell>
          <cell r="N540" t="str">
            <v xml:space="preserve"> </v>
          </cell>
          <cell r="O540" t="str">
            <v>голубой</v>
          </cell>
          <cell r="P540" t="str">
            <v>кремовый</v>
          </cell>
          <cell r="Q540" t="str">
            <v>SM</v>
          </cell>
          <cell r="T540" t="str">
            <v xml:space="preserve"> </v>
          </cell>
        </row>
        <row r="541">
          <cell r="A541" t="str">
            <v>87-77-0084</v>
          </cell>
          <cell r="B541" t="str">
            <v>фото</v>
          </cell>
          <cell r="C541" t="str">
            <v>Yellow River</v>
          </cell>
          <cell r="D541" t="str">
            <v>большой</v>
          </cell>
          <cell r="E541">
            <v>150</v>
          </cell>
          <cell r="F541">
            <v>0.68</v>
          </cell>
          <cell r="G541">
            <v>1.08</v>
          </cell>
          <cell r="I541">
            <v>0</v>
          </cell>
          <cell r="J541">
            <v>0</v>
          </cell>
          <cell r="K541" t="str">
            <v>-</v>
          </cell>
          <cell r="L541">
            <v>0</v>
          </cell>
          <cell r="O541" t="str">
            <v>темно-зеленый</v>
          </cell>
          <cell r="P541" t="str">
            <v>желтый</v>
          </cell>
          <cell r="Q541" t="str">
            <v>ML</v>
          </cell>
          <cell r="S541" t="str">
            <v xml:space="preserve"> </v>
          </cell>
        </row>
        <row r="542">
          <cell r="A542" t="str">
            <v>87-77-0403</v>
          </cell>
          <cell r="B542" t="str">
            <v>фото</v>
          </cell>
          <cell r="C542" t="str">
            <v>Yellow River</v>
          </cell>
          <cell r="D542" t="str">
            <v>стандартный</v>
          </cell>
          <cell r="E542">
            <v>250</v>
          </cell>
          <cell r="F542">
            <v>0.6</v>
          </cell>
          <cell r="G542">
            <v>1</v>
          </cell>
          <cell r="I542">
            <v>0</v>
          </cell>
          <cell r="J542">
            <v>0</v>
          </cell>
          <cell r="K542" t="str">
            <v>-</v>
          </cell>
          <cell r="L542">
            <v>0</v>
          </cell>
        </row>
        <row r="543">
          <cell r="A543" t="str">
            <v>87-77-0578</v>
          </cell>
          <cell r="B543" t="str">
            <v>фото</v>
          </cell>
          <cell r="C543" t="str">
            <v>Yellow River</v>
          </cell>
          <cell r="D543" t="str">
            <v>маленький</v>
          </cell>
          <cell r="E543">
            <v>500</v>
          </cell>
          <cell r="F543">
            <v>0.52</v>
          </cell>
          <cell r="G543">
            <v>0.92</v>
          </cell>
          <cell r="I543">
            <v>0</v>
          </cell>
          <cell r="J543">
            <v>0</v>
          </cell>
          <cell r="K543" t="str">
            <v>-</v>
          </cell>
          <cell r="L543">
            <v>0</v>
          </cell>
          <cell r="O543" t="str">
            <v>темно-зеленый</v>
          </cell>
          <cell r="P543" t="str">
            <v>желтый</v>
          </cell>
          <cell r="Q543" t="str">
            <v>ML</v>
          </cell>
          <cell r="S543" t="str">
            <v xml:space="preserve"> </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costek 2021"/>
      <sheetName val="2022"/>
      <sheetName val="Лист5"/>
      <sheetName val="Hecostek 2022"/>
      <sheetName val="рабочий кассеты"/>
      <sheetName val="рабочий кассеты Хекостек"/>
      <sheetName val="Hecostek 2021 (3)"/>
      <sheetName val="Условия работы"/>
      <sheetName val="2021 (2)"/>
      <sheetName val="Условия работы хеко"/>
      <sheetName val="Черенки в кассетах_успех"/>
      <sheetName val="рабочий 2022"/>
      <sheetName val="Лист1"/>
      <sheetName val="Лист2"/>
      <sheetName val="2021"/>
    </sheetNames>
    <sheetDataSet>
      <sheetData sheetId="0" refreshError="1"/>
      <sheetData sheetId="1" refreshError="1"/>
      <sheetData sheetId="2" refreshError="1"/>
      <sheetData sheetId="3" refreshError="1"/>
      <sheetData sheetId="4" refreshError="1"/>
      <sheetData sheetId="5">
        <row r="13">
          <cell r="A13" t="str">
            <v>87-10-1402</v>
          </cell>
        </row>
      </sheetData>
      <sheetData sheetId="6" refreshError="1"/>
      <sheetData sheetId="7" refreshError="1"/>
      <sheetData sheetId="8" refreshError="1"/>
      <sheetData sheetId="9" refreshError="1"/>
      <sheetData sheetId="10" refreshError="1"/>
      <sheetData sheetId="11">
        <row r="10">
          <cell r="A10" t="str">
            <v>87-10-0896</v>
          </cell>
          <cell r="B10" t="str">
            <v>Acer pal. 'Atropurpureum'</v>
          </cell>
          <cell r="C10" t="str">
            <v>MP66</v>
          </cell>
          <cell r="D10" t="str">
            <v>Directly</v>
          </cell>
          <cell r="F10">
            <v>1.08</v>
          </cell>
          <cell r="G10">
            <v>0.97</v>
          </cell>
          <cell r="H10">
            <v>0.91</v>
          </cell>
          <cell r="J10">
            <v>1.32192</v>
          </cell>
          <cell r="K10">
            <v>1.1872799999999999</v>
          </cell>
          <cell r="L10">
            <v>0.91</v>
          </cell>
        </row>
        <row r="11">
          <cell r="A11" t="str">
            <v>87-10-1221</v>
          </cell>
          <cell r="B11" t="str">
            <v>Acer pal. 'Elegans'</v>
          </cell>
          <cell r="C11" t="str">
            <v>MP66</v>
          </cell>
          <cell r="D11" t="str">
            <v>Directly</v>
          </cell>
          <cell r="F11">
            <v>1.08</v>
          </cell>
          <cell r="G11">
            <v>0.97</v>
          </cell>
          <cell r="H11">
            <v>0.91</v>
          </cell>
          <cell r="J11">
            <v>1.32192</v>
          </cell>
          <cell r="K11">
            <v>1.1872799999999999</v>
          </cell>
          <cell r="L11">
            <v>0.91</v>
          </cell>
        </row>
        <row r="12">
          <cell r="A12" t="str">
            <v>87-10-1222</v>
          </cell>
          <cell r="B12" t="str">
            <v>Acer pal. 'Katsura'</v>
          </cell>
          <cell r="C12" t="str">
            <v>MP66</v>
          </cell>
          <cell r="D12" t="str">
            <v>Directly</v>
          </cell>
          <cell r="F12">
            <v>1.08</v>
          </cell>
          <cell r="G12">
            <v>0.97</v>
          </cell>
          <cell r="H12">
            <v>0.91</v>
          </cell>
          <cell r="J12">
            <v>1.32192</v>
          </cell>
          <cell r="K12">
            <v>1.1872799999999999</v>
          </cell>
          <cell r="L12">
            <v>0.91</v>
          </cell>
        </row>
        <row r="13">
          <cell r="A13" t="str">
            <v>87-10-1215</v>
          </cell>
          <cell r="B13" t="str">
            <v>Acer pal. 'Orange Dream'</v>
          </cell>
          <cell r="C13" t="str">
            <v>MP66</v>
          </cell>
          <cell r="D13" t="str">
            <v>Directly</v>
          </cell>
          <cell r="F13">
            <v>1.08</v>
          </cell>
          <cell r="G13">
            <v>0.97</v>
          </cell>
          <cell r="H13">
            <v>0.91</v>
          </cell>
          <cell r="J13">
            <v>1.32192</v>
          </cell>
          <cell r="K13">
            <v>1.1872799999999999</v>
          </cell>
          <cell r="L13">
            <v>0.91</v>
          </cell>
        </row>
        <row r="14">
          <cell r="A14" t="str">
            <v>87-10-1401</v>
          </cell>
          <cell r="B14" t="str">
            <v>Aronia melanocarpa 'Hugin'</v>
          </cell>
          <cell r="C14" t="str">
            <v>MP104</v>
          </cell>
          <cell r="D14" t="str">
            <v>Directly</v>
          </cell>
          <cell r="F14">
            <v>0.52</v>
          </cell>
          <cell r="G14">
            <v>0.41</v>
          </cell>
          <cell r="H14">
            <v>0.35</v>
          </cell>
          <cell r="J14">
            <v>0.63648000000000005</v>
          </cell>
          <cell r="K14">
            <v>0.50183999999999995</v>
          </cell>
          <cell r="L14">
            <v>0.35</v>
          </cell>
        </row>
        <row r="15">
          <cell r="A15" t="str">
            <v>87-10-1402</v>
          </cell>
          <cell r="B15" t="str">
            <v>Aronia prunifolia 'Nero'</v>
          </cell>
          <cell r="C15" t="str">
            <v>MP104</v>
          </cell>
          <cell r="D15" t="str">
            <v>Directly</v>
          </cell>
          <cell r="F15">
            <v>0.52</v>
          </cell>
          <cell r="G15">
            <v>0.41</v>
          </cell>
          <cell r="H15">
            <v>0.35</v>
          </cell>
          <cell r="J15">
            <v>0.63648000000000005</v>
          </cell>
          <cell r="K15">
            <v>0.50183999999999995</v>
          </cell>
          <cell r="L15">
            <v>0.35</v>
          </cell>
        </row>
        <row r="16">
          <cell r="A16" t="str">
            <v>87-10-1283</v>
          </cell>
          <cell r="B16" t="str">
            <v>Aronia prunifolia 'Viking'</v>
          </cell>
          <cell r="C16" t="str">
            <v>MP104</v>
          </cell>
          <cell r="D16" t="str">
            <v>Directly</v>
          </cell>
          <cell r="F16">
            <v>0.52</v>
          </cell>
          <cell r="G16">
            <v>0.41</v>
          </cell>
          <cell r="H16">
            <v>0.35</v>
          </cell>
          <cell r="J16">
            <v>0.63648000000000005</v>
          </cell>
          <cell r="K16">
            <v>0.50183999999999995</v>
          </cell>
          <cell r="L16">
            <v>0.35</v>
          </cell>
        </row>
        <row r="17">
          <cell r="A17" t="str">
            <v>87-10-0006</v>
          </cell>
          <cell r="B17" t="str">
            <v>Berberis buxifolia 'Nana'</v>
          </cell>
          <cell r="C17" t="str">
            <v>MP150</v>
          </cell>
          <cell r="D17" t="str">
            <v>Directly</v>
          </cell>
          <cell r="F17">
            <v>0.59000000000000008</v>
          </cell>
          <cell r="G17">
            <v>0.48</v>
          </cell>
          <cell r="H17">
            <v>0.42</v>
          </cell>
          <cell r="J17">
            <v>0.72216000000000014</v>
          </cell>
          <cell r="K17">
            <v>0.58751999999999993</v>
          </cell>
          <cell r="L17">
            <v>0.42</v>
          </cell>
        </row>
        <row r="18">
          <cell r="A18" t="str">
            <v>87-10-0897</v>
          </cell>
          <cell r="B18" t="str">
            <v>Berberis candidula</v>
          </cell>
          <cell r="C18" t="str">
            <v>MP150</v>
          </cell>
          <cell r="D18" t="str">
            <v>Directly</v>
          </cell>
          <cell r="F18">
            <v>0.53</v>
          </cell>
          <cell r="G18">
            <v>0.42</v>
          </cell>
          <cell r="H18">
            <v>0.36</v>
          </cell>
          <cell r="J18">
            <v>0.64872000000000007</v>
          </cell>
          <cell r="K18">
            <v>0.51407999999999998</v>
          </cell>
          <cell r="L18">
            <v>0.36</v>
          </cell>
        </row>
        <row r="19">
          <cell r="A19" t="str">
            <v>87-10-0943</v>
          </cell>
          <cell r="B19" t="str">
            <v>Berberis frikartii 'Amstelveen'</v>
          </cell>
          <cell r="C19" t="str">
            <v>MP150</v>
          </cell>
          <cell r="D19" t="str">
            <v>Directly</v>
          </cell>
          <cell r="F19">
            <v>0.53</v>
          </cell>
          <cell r="G19">
            <v>0.42</v>
          </cell>
          <cell r="H19">
            <v>0.36</v>
          </cell>
          <cell r="J19">
            <v>0.64872000000000007</v>
          </cell>
          <cell r="K19">
            <v>0.51407999999999998</v>
          </cell>
          <cell r="L19">
            <v>0.36</v>
          </cell>
        </row>
        <row r="20">
          <cell r="A20" t="str">
            <v>87-10-0941</v>
          </cell>
          <cell r="B20" t="str">
            <v>Berberis frikartii 'Telstar'</v>
          </cell>
          <cell r="C20" t="str">
            <v>MP150</v>
          </cell>
          <cell r="D20" t="str">
            <v>Directly</v>
          </cell>
          <cell r="F20">
            <v>0.53</v>
          </cell>
          <cell r="G20">
            <v>0.42</v>
          </cell>
          <cell r="H20">
            <v>0.36</v>
          </cell>
          <cell r="J20">
            <v>0.64872000000000007</v>
          </cell>
          <cell r="K20">
            <v>0.51407999999999998</v>
          </cell>
          <cell r="L20">
            <v>0.36</v>
          </cell>
        </row>
        <row r="21">
          <cell r="A21" t="str">
            <v>87-10-0957</v>
          </cell>
          <cell r="B21" t="str">
            <v>Berberis int. 'Wallich's Purple'</v>
          </cell>
          <cell r="C21" t="str">
            <v>MP150</v>
          </cell>
          <cell r="D21" t="str">
            <v>Directly</v>
          </cell>
          <cell r="F21">
            <v>0.53</v>
          </cell>
          <cell r="G21">
            <v>0.42</v>
          </cell>
          <cell r="H21">
            <v>0.36</v>
          </cell>
          <cell r="J21">
            <v>0.64872000000000007</v>
          </cell>
          <cell r="K21">
            <v>0.51407999999999998</v>
          </cell>
          <cell r="L21">
            <v>0.36</v>
          </cell>
        </row>
        <row r="22">
          <cell r="A22" t="str">
            <v>87-10-0008</v>
          </cell>
          <cell r="B22" t="str">
            <v>Berberis media 'Parkjuweel'</v>
          </cell>
          <cell r="C22" t="str">
            <v>MP150</v>
          </cell>
          <cell r="D22" t="str">
            <v>Directly</v>
          </cell>
          <cell r="F22">
            <v>0.53</v>
          </cell>
          <cell r="G22">
            <v>0.42</v>
          </cell>
          <cell r="H22">
            <v>0.36</v>
          </cell>
          <cell r="J22">
            <v>0.64872000000000007</v>
          </cell>
          <cell r="K22">
            <v>0.51407999999999998</v>
          </cell>
          <cell r="L22">
            <v>0.36</v>
          </cell>
        </row>
        <row r="23">
          <cell r="A23" t="str">
            <v>87-10-0819</v>
          </cell>
          <cell r="B23" t="str">
            <v>Berberis media 'Red Jewel'</v>
          </cell>
          <cell r="C23" t="str">
            <v>MP150</v>
          </cell>
          <cell r="D23" t="str">
            <v>Directly</v>
          </cell>
          <cell r="F23">
            <v>0.53</v>
          </cell>
          <cell r="G23">
            <v>0.42</v>
          </cell>
          <cell r="H23">
            <v>0.36</v>
          </cell>
          <cell r="J23">
            <v>0.64872000000000007</v>
          </cell>
          <cell r="K23">
            <v>0.51407999999999998</v>
          </cell>
          <cell r="L23">
            <v>0.36</v>
          </cell>
        </row>
        <row r="24">
          <cell r="A24" t="str">
            <v>87-10-0009</v>
          </cell>
          <cell r="B24" t="str">
            <v>Berberis ott. 'Auricoma'</v>
          </cell>
          <cell r="C24" t="str">
            <v>MP150</v>
          </cell>
          <cell r="D24" t="str">
            <v>Directly</v>
          </cell>
          <cell r="F24">
            <v>0.53</v>
          </cell>
          <cell r="G24">
            <v>0.42</v>
          </cell>
          <cell r="H24">
            <v>0.36</v>
          </cell>
          <cell r="J24">
            <v>0.64872000000000007</v>
          </cell>
          <cell r="K24">
            <v>0.51407999999999998</v>
          </cell>
          <cell r="L24">
            <v>0.36</v>
          </cell>
        </row>
        <row r="25">
          <cell r="A25" t="str">
            <v>87-10-0833</v>
          </cell>
          <cell r="B25" t="str">
            <v>Berberis ott. 'Silver Miles'</v>
          </cell>
          <cell r="C25" t="str">
            <v>MP150</v>
          </cell>
          <cell r="D25" t="str">
            <v>Directly</v>
          </cell>
          <cell r="F25">
            <v>0.53</v>
          </cell>
          <cell r="G25">
            <v>0.42</v>
          </cell>
          <cell r="H25">
            <v>0.36</v>
          </cell>
          <cell r="J25">
            <v>0.64872000000000007</v>
          </cell>
          <cell r="K25">
            <v>0.51407999999999998</v>
          </cell>
          <cell r="L25">
            <v>0.36</v>
          </cell>
        </row>
        <row r="26">
          <cell r="A26" t="str">
            <v>87-10-0011</v>
          </cell>
          <cell r="B26" t="str">
            <v>Berberis ott. 'Superba'</v>
          </cell>
          <cell r="C26" t="str">
            <v>MP150</v>
          </cell>
          <cell r="D26" t="str">
            <v>Directly</v>
          </cell>
          <cell r="F26">
            <v>0.53</v>
          </cell>
          <cell r="G26">
            <v>0.42</v>
          </cell>
          <cell r="H26">
            <v>0.36</v>
          </cell>
          <cell r="J26">
            <v>0.64872000000000007</v>
          </cell>
          <cell r="K26">
            <v>0.51407999999999998</v>
          </cell>
          <cell r="L26">
            <v>0.36</v>
          </cell>
        </row>
        <row r="27">
          <cell r="A27" t="str">
            <v>87-10-0013</v>
          </cell>
          <cell r="B27" t="str">
            <v>Berberis thunb. 'Atropurpurea Nana'</v>
          </cell>
          <cell r="C27" t="str">
            <v>MP150</v>
          </cell>
          <cell r="D27" t="str">
            <v>Directly</v>
          </cell>
          <cell r="F27">
            <v>0.53</v>
          </cell>
          <cell r="G27">
            <v>0.42</v>
          </cell>
          <cell r="H27">
            <v>0.36</v>
          </cell>
          <cell r="J27">
            <v>0.64872000000000007</v>
          </cell>
          <cell r="K27">
            <v>0.51407999999999998</v>
          </cell>
          <cell r="L27">
            <v>0.36</v>
          </cell>
        </row>
        <row r="28">
          <cell r="A28" t="str">
            <v>87-10-0014</v>
          </cell>
          <cell r="B28" t="str">
            <v>Berberis thunb. 'Aurea'</v>
          </cell>
          <cell r="C28" t="str">
            <v>MP150</v>
          </cell>
          <cell r="D28" t="str">
            <v>Directly</v>
          </cell>
          <cell r="F28">
            <v>0.53</v>
          </cell>
          <cell r="G28">
            <v>0.42</v>
          </cell>
          <cell r="H28">
            <v>0.36</v>
          </cell>
          <cell r="J28">
            <v>0.64872000000000007</v>
          </cell>
          <cell r="K28">
            <v>0.51407999999999998</v>
          </cell>
          <cell r="L28">
            <v>0.36</v>
          </cell>
        </row>
        <row r="29">
          <cell r="A29" t="str">
            <v>87-10-0015</v>
          </cell>
          <cell r="B29" t="str">
            <v>Berberis thunb. 'Bagatelle'</v>
          </cell>
          <cell r="C29" t="str">
            <v>MP150</v>
          </cell>
          <cell r="D29" t="str">
            <v>Directly</v>
          </cell>
          <cell r="F29">
            <v>0.53</v>
          </cell>
          <cell r="G29">
            <v>0.42</v>
          </cell>
          <cell r="H29">
            <v>0.36</v>
          </cell>
          <cell r="J29">
            <v>0.64872000000000007</v>
          </cell>
          <cell r="K29">
            <v>0.51407999999999998</v>
          </cell>
          <cell r="L29">
            <v>0.36</v>
          </cell>
        </row>
        <row r="30">
          <cell r="A30" t="str">
            <v>87-10-0016</v>
          </cell>
          <cell r="B30" t="str">
            <v>Berberis thunb. 'Bonanza Gold' PBR  ®</v>
          </cell>
          <cell r="C30" t="str">
            <v>mp150</v>
          </cell>
          <cell r="D30" t="str">
            <v>Directly</v>
          </cell>
          <cell r="F30">
            <v>1.29</v>
          </cell>
          <cell r="G30">
            <v>1.18</v>
          </cell>
          <cell r="H30">
            <v>1.1200000000000001</v>
          </cell>
          <cell r="J30">
            <v>1.5789600000000001</v>
          </cell>
          <cell r="K30">
            <v>1.44432</v>
          </cell>
          <cell r="L30">
            <v>1.1200000000000001</v>
          </cell>
        </row>
        <row r="31">
          <cell r="A31" t="str">
            <v>87-10-0898</v>
          </cell>
          <cell r="B31" t="str">
            <v>Berberis thunb. 'Carmen'</v>
          </cell>
          <cell r="C31" t="str">
            <v>MP150</v>
          </cell>
          <cell r="D31" t="str">
            <v>Directly</v>
          </cell>
          <cell r="F31">
            <v>0.53</v>
          </cell>
          <cell r="G31">
            <v>0.42</v>
          </cell>
          <cell r="H31">
            <v>0.36</v>
          </cell>
          <cell r="J31">
            <v>0.64872000000000007</v>
          </cell>
          <cell r="K31">
            <v>0.51407999999999998</v>
          </cell>
          <cell r="L31">
            <v>0.36</v>
          </cell>
        </row>
        <row r="32">
          <cell r="A32" t="str">
            <v>87-10-1275</v>
          </cell>
          <cell r="B32" t="str">
            <v>Berberis thunb. 'Chicquita' PBR ®</v>
          </cell>
          <cell r="C32" t="str">
            <v>MP150</v>
          </cell>
          <cell r="D32" t="str">
            <v>Directly</v>
          </cell>
          <cell r="F32">
            <v>1.01</v>
          </cell>
          <cell r="G32">
            <v>0.9</v>
          </cell>
          <cell r="H32">
            <v>0.84</v>
          </cell>
          <cell r="J32">
            <v>1.23624</v>
          </cell>
          <cell r="K32">
            <v>1.1016000000000001</v>
          </cell>
          <cell r="L32">
            <v>0.84</v>
          </cell>
        </row>
        <row r="33">
          <cell r="A33" t="str">
            <v>87-10-1276</v>
          </cell>
          <cell r="B33" t="str">
            <v>Berberis thunb. 'Chocolate Summer'PBR ®</v>
          </cell>
          <cell r="C33" t="str">
            <v>MP150</v>
          </cell>
          <cell r="D33" t="str">
            <v>Directly</v>
          </cell>
          <cell r="F33">
            <v>1.01</v>
          </cell>
          <cell r="G33">
            <v>0.9</v>
          </cell>
          <cell r="H33">
            <v>0.84</v>
          </cell>
          <cell r="J33">
            <v>1.23624</v>
          </cell>
          <cell r="K33">
            <v>1.1016000000000001</v>
          </cell>
          <cell r="L33">
            <v>0.84</v>
          </cell>
        </row>
        <row r="34">
          <cell r="A34" t="str">
            <v>87-10-1223</v>
          </cell>
          <cell r="B34" t="str">
            <v>Berberis thunb. 'Concorde'</v>
          </cell>
          <cell r="C34" t="str">
            <v>MP150</v>
          </cell>
          <cell r="D34" t="str">
            <v>Directly</v>
          </cell>
          <cell r="F34">
            <v>0.53</v>
          </cell>
          <cell r="G34">
            <v>0.42</v>
          </cell>
          <cell r="H34">
            <v>0.36</v>
          </cell>
          <cell r="J34">
            <v>0.64872000000000007</v>
          </cell>
          <cell r="K34">
            <v>0.51407999999999998</v>
          </cell>
          <cell r="L34">
            <v>0.36</v>
          </cell>
        </row>
        <row r="35">
          <cell r="A35" t="str">
            <v>87-10-0756</v>
          </cell>
          <cell r="B35" t="str">
            <v>Berberis thunb. 'Coral' PBR ®</v>
          </cell>
          <cell r="C35" t="str">
            <v>MP150</v>
          </cell>
          <cell r="D35" t="str">
            <v>Directly</v>
          </cell>
          <cell r="F35">
            <v>1.01</v>
          </cell>
          <cell r="G35">
            <v>0.9</v>
          </cell>
          <cell r="H35">
            <v>0.84</v>
          </cell>
          <cell r="J35">
            <v>1.23624</v>
          </cell>
          <cell r="K35">
            <v>1.1016000000000001</v>
          </cell>
          <cell r="L35">
            <v>0.84</v>
          </cell>
        </row>
        <row r="36">
          <cell r="A36" t="str">
            <v>87-10-0017</v>
          </cell>
          <cell r="B36" t="str">
            <v>Berberis thunb. 'Coronita'</v>
          </cell>
          <cell r="C36" t="str">
            <v>MP150</v>
          </cell>
          <cell r="D36" t="str">
            <v>Directly</v>
          </cell>
          <cell r="F36">
            <v>0.53</v>
          </cell>
          <cell r="G36">
            <v>0.42</v>
          </cell>
          <cell r="H36">
            <v>0.36</v>
          </cell>
          <cell r="J36">
            <v>0.64872000000000007</v>
          </cell>
          <cell r="K36">
            <v>0.51407999999999998</v>
          </cell>
          <cell r="L36">
            <v>0.36</v>
          </cell>
        </row>
        <row r="37">
          <cell r="A37" t="str">
            <v>87-10-0018</v>
          </cell>
          <cell r="B37" t="str">
            <v>Berberis thunb. 'Dart's Red Lady'</v>
          </cell>
          <cell r="C37" t="str">
            <v>MP150</v>
          </cell>
          <cell r="D37" t="str">
            <v>Directly</v>
          </cell>
          <cell r="F37">
            <v>0.53</v>
          </cell>
          <cell r="G37">
            <v>0.42</v>
          </cell>
          <cell r="H37">
            <v>0.36</v>
          </cell>
          <cell r="J37">
            <v>0.64872000000000007</v>
          </cell>
          <cell r="K37">
            <v>0.51407999999999998</v>
          </cell>
          <cell r="L37">
            <v>0.36</v>
          </cell>
        </row>
        <row r="38">
          <cell r="A38" t="str">
            <v>87-10-0019</v>
          </cell>
          <cell r="B38" t="str">
            <v>Berberis thunb. 'Erecta'</v>
          </cell>
          <cell r="C38" t="str">
            <v>MP150</v>
          </cell>
          <cell r="D38" t="str">
            <v>Directly</v>
          </cell>
          <cell r="F38">
            <v>0.53</v>
          </cell>
          <cell r="G38">
            <v>0.42</v>
          </cell>
          <cell r="H38">
            <v>0.36</v>
          </cell>
          <cell r="J38">
            <v>0.64872000000000007</v>
          </cell>
          <cell r="K38">
            <v>0.51407999999999998</v>
          </cell>
          <cell r="L38">
            <v>0.36</v>
          </cell>
        </row>
        <row r="39">
          <cell r="A39" t="str">
            <v>87-10-1269</v>
          </cell>
          <cell r="B39" t="str">
            <v>Berberis thunb. 'Florence' PBR ®</v>
          </cell>
          <cell r="C39" t="str">
            <v>MP150</v>
          </cell>
          <cell r="D39" t="str">
            <v>Directly</v>
          </cell>
          <cell r="F39">
            <v>1.01</v>
          </cell>
          <cell r="G39">
            <v>0.9</v>
          </cell>
          <cell r="H39">
            <v>0.84</v>
          </cell>
          <cell r="J39">
            <v>1.23624</v>
          </cell>
          <cell r="K39">
            <v>1.1016000000000001</v>
          </cell>
          <cell r="L39">
            <v>0.84</v>
          </cell>
        </row>
        <row r="40">
          <cell r="A40" t="str">
            <v>87-10-0020</v>
          </cell>
          <cell r="B40" t="str">
            <v>Berberis thunb. 'Golden Ring'</v>
          </cell>
          <cell r="C40" t="str">
            <v>MP150</v>
          </cell>
          <cell r="D40" t="str">
            <v>Directly</v>
          </cell>
          <cell r="F40">
            <v>0.53</v>
          </cell>
          <cell r="G40">
            <v>0.42</v>
          </cell>
          <cell r="H40">
            <v>0.36</v>
          </cell>
          <cell r="J40">
            <v>0.64872000000000007</v>
          </cell>
          <cell r="K40">
            <v>0.51407999999999998</v>
          </cell>
          <cell r="L40">
            <v>0.36</v>
          </cell>
        </row>
        <row r="41">
          <cell r="A41" t="str">
            <v>87-10-1403</v>
          </cell>
          <cell r="B41" t="str">
            <v>Berberis thunb. 'Goldalite'</v>
          </cell>
          <cell r="C41" t="str">
            <v>MP150</v>
          </cell>
          <cell r="D41" t="str">
            <v>Directly</v>
          </cell>
          <cell r="F41">
            <v>0.53</v>
          </cell>
          <cell r="G41">
            <v>0.42</v>
          </cell>
          <cell r="H41">
            <v>0.36</v>
          </cell>
          <cell r="J41">
            <v>0.64872000000000007</v>
          </cell>
          <cell r="K41">
            <v>0.51407999999999998</v>
          </cell>
          <cell r="L41">
            <v>0.36</v>
          </cell>
        </row>
        <row r="42">
          <cell r="A42" t="str">
            <v>87-10-1112</v>
          </cell>
          <cell r="B42" t="str">
            <v>Berberis thunb. 'Golden Ruby'(Goruzam)  PBR ®</v>
          </cell>
          <cell r="C42" t="str">
            <v>MP150</v>
          </cell>
          <cell r="D42" t="str">
            <v>Directly</v>
          </cell>
          <cell r="F42">
            <v>1.01</v>
          </cell>
          <cell r="G42">
            <v>0.9</v>
          </cell>
          <cell r="H42">
            <v>0.84</v>
          </cell>
          <cell r="J42">
            <v>1.23624</v>
          </cell>
          <cell r="K42">
            <v>1.1016000000000001</v>
          </cell>
          <cell r="L42">
            <v>0.84</v>
          </cell>
        </row>
        <row r="43">
          <cell r="A43" t="str">
            <v>87-10-1214</v>
          </cell>
          <cell r="B43" t="str">
            <v>Berberis thunb. 'Golden Torch' PBR ®</v>
          </cell>
          <cell r="C43" t="str">
            <v>MP150</v>
          </cell>
          <cell r="D43" t="str">
            <v>Directly</v>
          </cell>
          <cell r="F43">
            <v>1.01</v>
          </cell>
          <cell r="G43">
            <v>0.9</v>
          </cell>
          <cell r="H43">
            <v>0.84</v>
          </cell>
          <cell r="J43">
            <v>1.23624</v>
          </cell>
          <cell r="K43">
            <v>1.1016000000000001</v>
          </cell>
          <cell r="L43">
            <v>0.84</v>
          </cell>
        </row>
        <row r="44">
          <cell r="A44" t="str">
            <v>87-10-0021</v>
          </cell>
          <cell r="B44" t="str">
            <v>Berberis thunb. 'Green Carpet'</v>
          </cell>
          <cell r="C44" t="str">
            <v>MP150</v>
          </cell>
          <cell r="D44" t="str">
            <v>Directly</v>
          </cell>
          <cell r="F44">
            <v>0.53</v>
          </cell>
          <cell r="G44">
            <v>0.42</v>
          </cell>
          <cell r="H44">
            <v>0.36</v>
          </cell>
          <cell r="J44">
            <v>0.64872000000000007</v>
          </cell>
          <cell r="K44">
            <v>0.51407999999999998</v>
          </cell>
          <cell r="L44">
            <v>0.36</v>
          </cell>
        </row>
        <row r="45">
          <cell r="A45" t="str">
            <v>87-10-0022</v>
          </cell>
          <cell r="B45" t="str">
            <v>Berberis thunb. 'Green Ornament'</v>
          </cell>
          <cell r="C45" t="str">
            <v>MP150</v>
          </cell>
          <cell r="D45" t="str">
            <v>Directly</v>
          </cell>
          <cell r="F45">
            <v>0.53</v>
          </cell>
          <cell r="G45">
            <v>0.42</v>
          </cell>
          <cell r="H45">
            <v>0.36</v>
          </cell>
          <cell r="J45">
            <v>0.64872000000000007</v>
          </cell>
          <cell r="K45">
            <v>0.51407999999999998</v>
          </cell>
          <cell r="L45">
            <v>0.36</v>
          </cell>
        </row>
        <row r="46">
          <cell r="A46" t="str">
            <v>87-10-0023</v>
          </cell>
          <cell r="B46" t="str">
            <v>Berberis thunb. 'Harlequin'</v>
          </cell>
          <cell r="C46" t="str">
            <v>MP150</v>
          </cell>
          <cell r="D46" t="str">
            <v>Directly</v>
          </cell>
          <cell r="F46">
            <v>0.55000000000000004</v>
          </cell>
          <cell r="G46">
            <v>0.44</v>
          </cell>
          <cell r="H46">
            <v>0.38</v>
          </cell>
          <cell r="J46">
            <v>0.67320000000000002</v>
          </cell>
          <cell r="K46">
            <v>0.53856000000000004</v>
          </cell>
          <cell r="L46">
            <v>0.38</v>
          </cell>
        </row>
        <row r="47">
          <cell r="A47" t="str">
            <v>87-10-0824</v>
          </cell>
          <cell r="B47" t="str">
            <v>Berberis thunb. 'Helmond Pillar'</v>
          </cell>
          <cell r="C47" t="str">
            <v>MP150</v>
          </cell>
          <cell r="D47" t="str">
            <v>Directly</v>
          </cell>
          <cell r="F47">
            <v>0.53</v>
          </cell>
          <cell r="G47">
            <v>0.42</v>
          </cell>
          <cell r="H47">
            <v>0.36</v>
          </cell>
          <cell r="J47">
            <v>0.64872000000000007</v>
          </cell>
          <cell r="K47">
            <v>0.51407999999999998</v>
          </cell>
          <cell r="L47">
            <v>0.36</v>
          </cell>
        </row>
        <row r="48">
          <cell r="A48" t="str">
            <v>87-10-0966</v>
          </cell>
          <cell r="B48" t="str">
            <v>Berberis thunb. 'Kelleriis'</v>
          </cell>
          <cell r="C48" t="str">
            <v>MP150</v>
          </cell>
          <cell r="D48" t="str">
            <v>Directly</v>
          </cell>
          <cell r="F48">
            <v>0.53</v>
          </cell>
          <cell r="G48">
            <v>0.42</v>
          </cell>
          <cell r="H48">
            <v>0.36</v>
          </cell>
          <cell r="J48">
            <v>0.64872000000000007</v>
          </cell>
          <cell r="K48">
            <v>0.51407999999999998</v>
          </cell>
          <cell r="L48">
            <v>0.36</v>
          </cell>
        </row>
        <row r="49">
          <cell r="A49" t="str">
            <v>87-10-0024</v>
          </cell>
          <cell r="B49" t="str">
            <v>Berberis thunb. 'Kobold'</v>
          </cell>
          <cell r="C49" t="str">
            <v>MP150</v>
          </cell>
          <cell r="D49" t="str">
            <v>Directly</v>
          </cell>
          <cell r="F49">
            <v>0.53</v>
          </cell>
          <cell r="G49">
            <v>0.42</v>
          </cell>
          <cell r="H49">
            <v>0.36</v>
          </cell>
          <cell r="J49">
            <v>0.64872000000000007</v>
          </cell>
          <cell r="K49">
            <v>0.51407999999999998</v>
          </cell>
          <cell r="L49">
            <v>0.36</v>
          </cell>
        </row>
        <row r="50">
          <cell r="A50" t="str">
            <v>87-10-1134</v>
          </cell>
          <cell r="B50" t="str">
            <v>Berberis thunb. 'Lutin Rouge' PBR ®</v>
          </cell>
          <cell r="C50" t="str">
            <v>MP150</v>
          </cell>
          <cell r="D50" t="str">
            <v>Directly</v>
          </cell>
          <cell r="F50">
            <v>1.01</v>
          </cell>
          <cell r="G50">
            <v>0.9</v>
          </cell>
          <cell r="H50">
            <v>0.84</v>
          </cell>
          <cell r="J50">
            <v>1.23624</v>
          </cell>
          <cell r="K50">
            <v>1.1016000000000001</v>
          </cell>
          <cell r="L50">
            <v>0.84</v>
          </cell>
        </row>
        <row r="51">
          <cell r="A51" t="str">
            <v>87-10-0025</v>
          </cell>
          <cell r="B51" t="str">
            <v>Berberis thunb. 'Maria' PBR ®</v>
          </cell>
          <cell r="C51" t="str">
            <v>MP150</v>
          </cell>
          <cell r="D51" t="str">
            <v>Directly</v>
          </cell>
          <cell r="F51">
            <v>1.04</v>
          </cell>
          <cell r="G51">
            <v>0.93</v>
          </cell>
          <cell r="H51">
            <v>0.87</v>
          </cell>
          <cell r="J51">
            <v>1.2729600000000001</v>
          </cell>
          <cell r="K51">
            <v>1.1383200000000002</v>
          </cell>
          <cell r="L51">
            <v>0.87</v>
          </cell>
        </row>
        <row r="52">
          <cell r="A52" t="str">
            <v>87-10-0899</v>
          </cell>
          <cell r="B52" t="str">
            <v>Berberis thunb. 'Natasza' PBR ®</v>
          </cell>
          <cell r="C52" t="str">
            <v>MP150</v>
          </cell>
          <cell r="D52" t="str">
            <v>Directly</v>
          </cell>
          <cell r="F52">
            <v>1.01</v>
          </cell>
          <cell r="G52">
            <v>0.9</v>
          </cell>
          <cell r="H52">
            <v>0.84</v>
          </cell>
          <cell r="J52">
            <v>1.23624</v>
          </cell>
          <cell r="K52">
            <v>1.1016000000000001</v>
          </cell>
          <cell r="L52">
            <v>0.84</v>
          </cell>
        </row>
        <row r="53">
          <cell r="A53" t="str">
            <v>87-10-1404</v>
          </cell>
          <cell r="B53" t="str">
            <v xml:space="preserve">Berberis thunb. 'Orange Carpet' </v>
          </cell>
          <cell r="C53" t="str">
            <v>MP150</v>
          </cell>
          <cell r="D53" t="str">
            <v>Directly</v>
          </cell>
          <cell r="F53">
            <v>0.66</v>
          </cell>
          <cell r="G53">
            <v>0.55000000000000004</v>
          </cell>
          <cell r="H53">
            <v>0.49</v>
          </cell>
          <cell r="J53">
            <v>0.80784</v>
          </cell>
          <cell r="K53">
            <v>0.67320000000000002</v>
          </cell>
          <cell r="L53">
            <v>0.49</v>
          </cell>
        </row>
        <row r="54">
          <cell r="A54" t="str">
            <v>87-10-1563</v>
          </cell>
          <cell r="B54" t="str">
            <v>Berberis thunb. 'Orange Ice'  PBR ®</v>
          </cell>
          <cell r="C54" t="str">
            <v>MP150</v>
          </cell>
          <cell r="D54" t="str">
            <v>Directly</v>
          </cell>
          <cell r="F54">
            <v>1.01</v>
          </cell>
          <cell r="G54">
            <v>0.9</v>
          </cell>
          <cell r="H54">
            <v>0.84</v>
          </cell>
          <cell r="J54">
            <v>1.23624</v>
          </cell>
          <cell r="K54">
            <v>1.1016000000000001</v>
          </cell>
          <cell r="L54">
            <v>0.84</v>
          </cell>
        </row>
        <row r="55">
          <cell r="A55" t="str">
            <v>87-10-1098</v>
          </cell>
          <cell r="B55" t="str">
            <v>Berberis thunb. 'Orange Sunrise' PBR ®</v>
          </cell>
          <cell r="C55" t="str">
            <v>MP150</v>
          </cell>
          <cell r="D55" t="str">
            <v>Directly</v>
          </cell>
          <cell r="F55">
            <v>1.01</v>
          </cell>
          <cell r="G55">
            <v>0.9</v>
          </cell>
          <cell r="H55">
            <v>0.84</v>
          </cell>
          <cell r="J55">
            <v>1.23624</v>
          </cell>
          <cell r="K55">
            <v>1.1016000000000001</v>
          </cell>
          <cell r="L55">
            <v>0.84</v>
          </cell>
        </row>
        <row r="56">
          <cell r="A56" t="str">
            <v>87-10-1646</v>
          </cell>
          <cell r="B56" t="str">
            <v>Berberis thunb. 'Pink Bird' PBR ®</v>
          </cell>
          <cell r="C56" t="str">
            <v>MP150</v>
          </cell>
          <cell r="D56" t="str">
            <v>Directly</v>
          </cell>
          <cell r="F56">
            <v>1.01</v>
          </cell>
          <cell r="G56">
            <v>0.9</v>
          </cell>
          <cell r="H56">
            <v>0.84</v>
          </cell>
          <cell r="J56">
            <v>1.23624</v>
          </cell>
          <cell r="K56">
            <v>1.1016000000000001</v>
          </cell>
          <cell r="L56">
            <v>0.84</v>
          </cell>
        </row>
        <row r="57">
          <cell r="A57" t="str">
            <v>87-10-0026</v>
          </cell>
          <cell r="B57" t="str">
            <v>Berberis thunb. 'Pink Queen'</v>
          </cell>
          <cell r="C57" t="str">
            <v>MP150</v>
          </cell>
          <cell r="D57" t="str">
            <v>Directly</v>
          </cell>
          <cell r="F57">
            <v>0.53</v>
          </cell>
          <cell r="G57">
            <v>0.42</v>
          </cell>
          <cell r="H57">
            <v>0.36</v>
          </cell>
          <cell r="J57">
            <v>0.64872000000000007</v>
          </cell>
          <cell r="K57">
            <v>0.51407999999999998</v>
          </cell>
          <cell r="L57">
            <v>0.36</v>
          </cell>
        </row>
        <row r="58">
          <cell r="A58" t="str">
            <v>87-10-0027</v>
          </cell>
          <cell r="B58" t="str">
            <v>Berberis thunb. 'Powwow'</v>
          </cell>
          <cell r="C58" t="str">
            <v>MP150</v>
          </cell>
          <cell r="D58" t="str">
            <v>Directly</v>
          </cell>
          <cell r="F58">
            <v>0.53</v>
          </cell>
          <cell r="G58">
            <v>0.42</v>
          </cell>
          <cell r="H58">
            <v>0.36</v>
          </cell>
          <cell r="J58">
            <v>0.64872000000000007</v>
          </cell>
          <cell r="K58">
            <v>0.51407999999999998</v>
          </cell>
          <cell r="L58">
            <v>0.36</v>
          </cell>
        </row>
        <row r="59">
          <cell r="A59" t="str">
            <v>87-10-0028</v>
          </cell>
          <cell r="B59" t="str">
            <v>Berberis thunb. 'Red Chief'</v>
          </cell>
          <cell r="C59" t="str">
            <v>MP150</v>
          </cell>
          <cell r="D59" t="str">
            <v>Directly</v>
          </cell>
          <cell r="F59">
            <v>0.53</v>
          </cell>
          <cell r="G59">
            <v>0.42</v>
          </cell>
          <cell r="H59">
            <v>0.36</v>
          </cell>
          <cell r="J59">
            <v>0.64872000000000007</v>
          </cell>
          <cell r="K59">
            <v>0.51407999999999998</v>
          </cell>
          <cell r="L59">
            <v>0.36</v>
          </cell>
        </row>
        <row r="60">
          <cell r="A60" t="str">
            <v>87-10-1263</v>
          </cell>
          <cell r="B60" t="str">
            <v>Berberis thunb. 'Red Compact' PBR  ®</v>
          </cell>
          <cell r="C60" t="str">
            <v>MP150</v>
          </cell>
          <cell r="D60" t="str">
            <v>Directly</v>
          </cell>
          <cell r="F60">
            <v>1.01</v>
          </cell>
          <cell r="G60">
            <v>0.9</v>
          </cell>
          <cell r="H60">
            <v>0.84</v>
          </cell>
          <cell r="J60">
            <v>1.23624</v>
          </cell>
          <cell r="K60">
            <v>1.1016000000000001</v>
          </cell>
          <cell r="L60">
            <v>0.84</v>
          </cell>
        </row>
        <row r="61">
          <cell r="A61" t="str">
            <v>87-10-0029</v>
          </cell>
          <cell r="B61" t="str">
            <v>Berberis thunb. 'Red Pillar'</v>
          </cell>
          <cell r="C61" t="str">
            <v>MP150</v>
          </cell>
          <cell r="D61" t="str">
            <v>Directly</v>
          </cell>
          <cell r="F61">
            <v>0.53</v>
          </cell>
          <cell r="G61">
            <v>0.42</v>
          </cell>
          <cell r="H61">
            <v>0.36</v>
          </cell>
          <cell r="J61">
            <v>0.64872000000000007</v>
          </cell>
          <cell r="K61">
            <v>0.51407999999999998</v>
          </cell>
          <cell r="L61">
            <v>0.36</v>
          </cell>
        </row>
        <row r="62">
          <cell r="A62" t="str">
            <v>87-10-0030</v>
          </cell>
          <cell r="B62" t="str">
            <v>Berberis thunb. 'Red Rocket'</v>
          </cell>
          <cell r="C62" t="str">
            <v>MP150</v>
          </cell>
          <cell r="D62" t="str">
            <v>Directly</v>
          </cell>
          <cell r="F62">
            <v>0.53</v>
          </cell>
          <cell r="G62">
            <v>0.42</v>
          </cell>
          <cell r="H62">
            <v>0.36</v>
          </cell>
          <cell r="J62">
            <v>0.64872000000000007</v>
          </cell>
          <cell r="K62">
            <v>0.51407999999999998</v>
          </cell>
          <cell r="L62">
            <v>0.36</v>
          </cell>
        </row>
        <row r="63">
          <cell r="A63" t="str">
            <v>87-10-0031</v>
          </cell>
          <cell r="B63" t="str">
            <v>Berberis thunb. 'Rose Glow'</v>
          </cell>
          <cell r="C63" t="str">
            <v>MP150</v>
          </cell>
          <cell r="D63" t="str">
            <v>Directly</v>
          </cell>
          <cell r="F63">
            <v>0.53</v>
          </cell>
          <cell r="G63">
            <v>0.42</v>
          </cell>
          <cell r="H63">
            <v>0.36</v>
          </cell>
          <cell r="J63">
            <v>0.64872000000000007</v>
          </cell>
          <cell r="K63">
            <v>0.51407999999999998</v>
          </cell>
          <cell r="L63">
            <v>0.36</v>
          </cell>
        </row>
        <row r="64">
          <cell r="A64" t="str">
            <v>87-10-0032</v>
          </cell>
          <cell r="B64" t="str">
            <v>Berberis thunb. 'Rosetta'</v>
          </cell>
          <cell r="C64" t="str">
            <v>MP150</v>
          </cell>
          <cell r="D64" t="str">
            <v>Directly</v>
          </cell>
          <cell r="F64">
            <v>0.53</v>
          </cell>
          <cell r="G64">
            <v>0.42</v>
          </cell>
          <cell r="H64">
            <v>0.36</v>
          </cell>
          <cell r="J64">
            <v>0.64872000000000007</v>
          </cell>
          <cell r="K64">
            <v>0.51407999999999998</v>
          </cell>
          <cell r="L64">
            <v>0.36</v>
          </cell>
        </row>
        <row r="65">
          <cell r="A65" t="str">
            <v>87-10-1565</v>
          </cell>
          <cell r="B65" t="str">
            <v xml:space="preserve">Berberis thunb. 'Ruby Star'  PBR ® </v>
          </cell>
          <cell r="C65" t="str">
            <v>MP150</v>
          </cell>
          <cell r="D65" t="str">
            <v>Directly</v>
          </cell>
          <cell r="F65">
            <v>1.01</v>
          </cell>
          <cell r="G65">
            <v>0.9</v>
          </cell>
          <cell r="H65">
            <v>0.84</v>
          </cell>
          <cell r="J65">
            <v>1.23624</v>
          </cell>
          <cell r="K65">
            <v>1.1016000000000001</v>
          </cell>
          <cell r="L65">
            <v>0.84</v>
          </cell>
        </row>
        <row r="66">
          <cell r="A66" t="str">
            <v>87-10-0989</v>
          </cell>
          <cell r="B66" t="str">
            <v>Berberis thunb. 'Silver Beauty'</v>
          </cell>
          <cell r="C66" t="str">
            <v>MP150</v>
          </cell>
          <cell r="D66" t="str">
            <v>Directly</v>
          </cell>
          <cell r="F66">
            <v>0.53</v>
          </cell>
          <cell r="G66">
            <v>0.42</v>
          </cell>
          <cell r="H66">
            <v>0.36</v>
          </cell>
          <cell r="J66">
            <v>0.64872000000000007</v>
          </cell>
          <cell r="K66">
            <v>0.51407999999999998</v>
          </cell>
          <cell r="L66">
            <v>0.36</v>
          </cell>
        </row>
        <row r="67">
          <cell r="A67" t="str">
            <v>87-10-1270</v>
          </cell>
          <cell r="B67" t="str">
            <v>Berberis thunb. 'Summer Sunset' PBR ®</v>
          </cell>
          <cell r="C67" t="str">
            <v>MP150</v>
          </cell>
          <cell r="D67" t="str">
            <v>Directly</v>
          </cell>
          <cell r="F67">
            <v>1.01</v>
          </cell>
          <cell r="G67">
            <v>0.9</v>
          </cell>
          <cell r="H67">
            <v>0.84</v>
          </cell>
          <cell r="J67">
            <v>1.23624</v>
          </cell>
          <cell r="K67">
            <v>1.1016000000000001</v>
          </cell>
          <cell r="L67">
            <v>0.84</v>
          </cell>
        </row>
        <row r="68">
          <cell r="A68" t="str">
            <v>87-10-0967</v>
          </cell>
          <cell r="B68" t="str">
            <v>Berberis thunb. 'Sunny'</v>
          </cell>
          <cell r="C68" t="str">
            <v>MP150</v>
          </cell>
          <cell r="D68" t="str">
            <v>Directly</v>
          </cell>
          <cell r="F68">
            <v>0.56000000000000005</v>
          </cell>
          <cell r="G68">
            <v>0.45</v>
          </cell>
          <cell r="H68">
            <v>0.39</v>
          </cell>
          <cell r="J68">
            <v>0.68544000000000005</v>
          </cell>
          <cell r="K68">
            <v>0.55080000000000007</v>
          </cell>
          <cell r="L68">
            <v>0.39</v>
          </cell>
        </row>
        <row r="69">
          <cell r="A69" t="str">
            <v>87-10-1405</v>
          </cell>
          <cell r="B69" t="str">
            <v>Berberis thunb. 'Venice' PBR ®</v>
          </cell>
          <cell r="C69" t="str">
            <v>MP150</v>
          </cell>
          <cell r="D69" t="str">
            <v>Directly</v>
          </cell>
          <cell r="F69">
            <v>1.01</v>
          </cell>
          <cell r="G69">
            <v>0.9</v>
          </cell>
          <cell r="H69">
            <v>0.84</v>
          </cell>
          <cell r="J69">
            <v>1.23624</v>
          </cell>
          <cell r="K69">
            <v>1.1016000000000001</v>
          </cell>
          <cell r="L69">
            <v>0.84</v>
          </cell>
        </row>
        <row r="70">
          <cell r="A70" t="str">
            <v>87-10-1647</v>
          </cell>
          <cell r="B70" t="str">
            <v>Berberis thunb. 'Yellow Bird' PBR ®</v>
          </cell>
          <cell r="C70" t="str">
            <v>MP150</v>
          </cell>
          <cell r="D70" t="str">
            <v>Directly</v>
          </cell>
          <cell r="F70">
            <v>1.01</v>
          </cell>
          <cell r="G70">
            <v>0.9</v>
          </cell>
          <cell r="H70">
            <v>0.84</v>
          </cell>
          <cell r="J70">
            <v>1.23624</v>
          </cell>
          <cell r="K70">
            <v>1.1016000000000001</v>
          </cell>
          <cell r="L70">
            <v>0.84</v>
          </cell>
        </row>
        <row r="71">
          <cell r="A71" t="str">
            <v>87-10-0841</v>
          </cell>
          <cell r="B71" t="str">
            <v>Buddleja alternifolia</v>
          </cell>
          <cell r="C71" t="str">
            <v>MP150</v>
          </cell>
          <cell r="D71" t="str">
            <v>Directly</v>
          </cell>
          <cell r="F71">
            <v>0.44</v>
          </cell>
          <cell r="G71">
            <v>0.34</v>
          </cell>
          <cell r="H71">
            <v>0.28000000000000003</v>
          </cell>
          <cell r="J71">
            <v>0.53856000000000004</v>
          </cell>
          <cell r="K71">
            <v>0.41616000000000003</v>
          </cell>
          <cell r="L71">
            <v>0.28000000000000003</v>
          </cell>
        </row>
        <row r="72">
          <cell r="A72" t="str">
            <v>87-10-1135</v>
          </cell>
          <cell r="B72" t="str">
            <v>Buddleja alternifolia 'Unique' PBR ®</v>
          </cell>
          <cell r="C72" t="str">
            <v>MP150</v>
          </cell>
          <cell r="D72" t="str">
            <v>Directly</v>
          </cell>
          <cell r="F72">
            <v>1.08</v>
          </cell>
          <cell r="G72">
            <v>0.97</v>
          </cell>
          <cell r="H72">
            <v>0.91</v>
          </cell>
          <cell r="J72">
            <v>1.32192</v>
          </cell>
          <cell r="K72">
            <v>1.1872799999999999</v>
          </cell>
          <cell r="L72">
            <v>0.91</v>
          </cell>
        </row>
        <row r="73">
          <cell r="A73" t="str">
            <v>87-10-0036</v>
          </cell>
          <cell r="B73" t="str">
            <v>Buddleja dav. 'Adonis Blue' ('Adokoop'PBR)  ®</v>
          </cell>
          <cell r="C73" t="str">
            <v>MP104</v>
          </cell>
          <cell r="D73" t="str">
            <v>Directly</v>
          </cell>
          <cell r="F73">
            <v>1.02</v>
          </cell>
          <cell r="G73">
            <v>0.91</v>
          </cell>
          <cell r="H73">
            <v>0.85</v>
          </cell>
          <cell r="J73">
            <v>1.24848</v>
          </cell>
          <cell r="K73">
            <v>1.1138400000000002</v>
          </cell>
          <cell r="L73">
            <v>0.85</v>
          </cell>
        </row>
        <row r="74">
          <cell r="A74" t="str">
            <v>87-10-0037</v>
          </cell>
          <cell r="B74" t="str">
            <v>Buddleja dav. 'African Queen'</v>
          </cell>
          <cell r="C74" t="str">
            <v>MP104</v>
          </cell>
          <cell r="D74" t="str">
            <v>Directly</v>
          </cell>
          <cell r="F74">
            <v>0.43</v>
          </cell>
          <cell r="G74">
            <v>0.32</v>
          </cell>
          <cell r="H74">
            <v>0.27</v>
          </cell>
          <cell r="J74">
            <v>0.52632000000000001</v>
          </cell>
          <cell r="K74">
            <v>0.39168000000000003</v>
          </cell>
          <cell r="L74">
            <v>0.27</v>
          </cell>
        </row>
        <row r="75">
          <cell r="A75" t="str">
            <v>87-10-0038</v>
          </cell>
          <cell r="B75" t="str">
            <v>Buddleja dav. 'Black Knight'</v>
          </cell>
          <cell r="C75" t="str">
            <v>MP104</v>
          </cell>
          <cell r="D75" t="str">
            <v>Directly</v>
          </cell>
          <cell r="F75">
            <v>0.43</v>
          </cell>
          <cell r="G75">
            <v>0.32</v>
          </cell>
          <cell r="H75">
            <v>0.27</v>
          </cell>
          <cell r="J75">
            <v>0.52632000000000001</v>
          </cell>
          <cell r="K75">
            <v>0.39168000000000003</v>
          </cell>
          <cell r="L75">
            <v>0.27</v>
          </cell>
        </row>
        <row r="76">
          <cell r="A76" t="str">
            <v>87-10-1566</v>
          </cell>
          <cell r="B76" t="str">
            <v>Buddleja dav. 'Border Beauty'</v>
          </cell>
          <cell r="C76" t="str">
            <v>MP104</v>
          </cell>
          <cell r="D76" t="str">
            <v>extra</v>
          </cell>
          <cell r="F76">
            <v>0.43</v>
          </cell>
          <cell r="G76">
            <v>0.32</v>
          </cell>
          <cell r="H76">
            <v>0.27</v>
          </cell>
          <cell r="J76">
            <v>0.52632000000000001</v>
          </cell>
          <cell r="K76">
            <v>0.39168000000000003</v>
          </cell>
          <cell r="L76">
            <v>0.27</v>
          </cell>
        </row>
        <row r="77">
          <cell r="A77" t="str">
            <v>87-10-0040</v>
          </cell>
          <cell r="B77" t="str">
            <v>Buddleja dav. 'Empire Blue'</v>
          </cell>
          <cell r="C77" t="str">
            <v>MP104</v>
          </cell>
          <cell r="D77" t="str">
            <v>Directly</v>
          </cell>
          <cell r="F77">
            <v>0.43</v>
          </cell>
          <cell r="G77">
            <v>0.32</v>
          </cell>
          <cell r="H77">
            <v>0.27</v>
          </cell>
          <cell r="J77">
            <v>0.52632000000000001</v>
          </cell>
          <cell r="K77">
            <v>0.39168000000000003</v>
          </cell>
          <cell r="L77">
            <v>0.27</v>
          </cell>
        </row>
        <row r="78">
          <cell r="A78" t="str">
            <v>87-10-0842</v>
          </cell>
          <cell r="B78" t="str">
            <v>Buddleja dav. 'Fascinating'</v>
          </cell>
          <cell r="C78" t="str">
            <v>MP104</v>
          </cell>
          <cell r="D78" t="str">
            <v>Directly</v>
          </cell>
          <cell r="F78">
            <v>0.43</v>
          </cell>
          <cell r="G78">
            <v>0.32</v>
          </cell>
          <cell r="H78">
            <v>0.27</v>
          </cell>
          <cell r="J78">
            <v>0.52632000000000001</v>
          </cell>
          <cell r="K78">
            <v>0.39168000000000003</v>
          </cell>
          <cell r="L78">
            <v>0.27</v>
          </cell>
        </row>
        <row r="79">
          <cell r="A79" t="str">
            <v>87-10-1648</v>
          </cell>
          <cell r="B79" t="str">
            <v>Buddleja dav. 'Gulliver' PBR</v>
          </cell>
          <cell r="C79" t="str">
            <v>MP104</v>
          </cell>
          <cell r="D79" t="str">
            <v>Directly</v>
          </cell>
          <cell r="F79">
            <v>1.1500000000000001</v>
          </cell>
          <cell r="G79">
            <v>1.04</v>
          </cell>
          <cell r="H79">
            <v>0.98</v>
          </cell>
          <cell r="J79">
            <v>1.4076000000000002</v>
          </cell>
          <cell r="K79">
            <v>1.2729600000000001</v>
          </cell>
          <cell r="L79">
            <v>0.98</v>
          </cell>
        </row>
        <row r="80">
          <cell r="A80" t="str">
            <v>87-10-0843</v>
          </cell>
          <cell r="B80" t="str">
            <v>Buddleja dav. 'Harlequin'</v>
          </cell>
          <cell r="C80" t="str">
            <v>MP104</v>
          </cell>
          <cell r="D80" t="str">
            <v>Directly</v>
          </cell>
          <cell r="F80">
            <v>0.52</v>
          </cell>
          <cell r="G80">
            <v>0.41</v>
          </cell>
          <cell r="H80">
            <v>0.35</v>
          </cell>
          <cell r="J80">
            <v>0.63648000000000005</v>
          </cell>
          <cell r="K80">
            <v>0.50183999999999995</v>
          </cell>
          <cell r="L80">
            <v>0.35</v>
          </cell>
        </row>
        <row r="81">
          <cell r="A81" t="str">
            <v>87-10-0044</v>
          </cell>
          <cell r="B81" t="str">
            <v>Buddleja dav. 'Ile de France'</v>
          </cell>
          <cell r="C81" t="str">
            <v>MP104</v>
          </cell>
          <cell r="D81" t="str">
            <v>Directly</v>
          </cell>
          <cell r="F81">
            <v>0.43</v>
          </cell>
          <cell r="G81">
            <v>0.32</v>
          </cell>
          <cell r="H81">
            <v>0.27</v>
          </cell>
          <cell r="J81">
            <v>0.52632000000000001</v>
          </cell>
          <cell r="K81">
            <v>0.39168000000000003</v>
          </cell>
          <cell r="L81">
            <v>0.27</v>
          </cell>
        </row>
        <row r="82">
          <cell r="A82" t="str">
            <v>87-10-1567</v>
          </cell>
          <cell r="B82" t="str">
            <v>Buddleja dav. 'Marbled White' PBR  ®</v>
          </cell>
          <cell r="C82" t="str">
            <v>MP104</v>
          </cell>
          <cell r="D82" t="str">
            <v>Directly</v>
          </cell>
          <cell r="F82">
            <v>1.02</v>
          </cell>
          <cell r="G82">
            <v>0.91</v>
          </cell>
          <cell r="H82">
            <v>0.85</v>
          </cell>
          <cell r="J82">
            <v>1.24848</v>
          </cell>
          <cell r="K82">
            <v>1.1138400000000002</v>
          </cell>
          <cell r="L82">
            <v>0.85</v>
          </cell>
        </row>
        <row r="83">
          <cell r="A83" t="str">
            <v>87-10-0046</v>
          </cell>
          <cell r="B83" t="str">
            <v>Buddleja davidii Moonshine ('Buddma'PBR)</v>
          </cell>
          <cell r="C83" t="str">
            <v>MP104</v>
          </cell>
          <cell r="D83" t="str">
            <v>Directly</v>
          </cell>
          <cell r="F83">
            <v>1.02</v>
          </cell>
          <cell r="G83">
            <v>0.91</v>
          </cell>
          <cell r="H83">
            <v>0.85</v>
          </cell>
          <cell r="J83">
            <v>1.24848</v>
          </cell>
          <cell r="K83">
            <v>1.1138400000000002</v>
          </cell>
          <cell r="L83">
            <v>0.85</v>
          </cell>
        </row>
        <row r="84">
          <cell r="A84" t="str">
            <v>87-10-1568</v>
          </cell>
          <cell r="B84" t="str">
            <v>Buddleja dav. 'Nanho Blue'</v>
          </cell>
          <cell r="C84" t="str">
            <v>MP150</v>
          </cell>
          <cell r="D84" t="str">
            <v>Directly</v>
          </cell>
          <cell r="F84">
            <v>0.43</v>
          </cell>
          <cell r="G84">
            <v>0.32</v>
          </cell>
          <cell r="H84">
            <v>0.27</v>
          </cell>
          <cell r="J84">
            <v>0.52632000000000001</v>
          </cell>
          <cell r="K84">
            <v>0.39168000000000003</v>
          </cell>
          <cell r="L84">
            <v>0.27</v>
          </cell>
        </row>
        <row r="85">
          <cell r="A85" t="str">
            <v>87-10-1488</v>
          </cell>
          <cell r="B85" t="str">
            <v>Buddleja dav. 'Nanho Purple'</v>
          </cell>
          <cell r="C85" t="str">
            <v>MP150</v>
          </cell>
          <cell r="D85" t="str">
            <v>Directly</v>
          </cell>
          <cell r="F85">
            <v>0.43</v>
          </cell>
          <cell r="G85">
            <v>0.32</v>
          </cell>
          <cell r="H85">
            <v>0.27</v>
          </cell>
          <cell r="J85">
            <v>0.52632000000000001</v>
          </cell>
          <cell r="K85">
            <v>0.39168000000000003</v>
          </cell>
          <cell r="L85">
            <v>0.27</v>
          </cell>
        </row>
        <row r="86">
          <cell r="A86" t="str">
            <v>87-10-0048</v>
          </cell>
          <cell r="B86" t="str">
            <v>Buddleja dav. 'Nanho Purple'</v>
          </cell>
          <cell r="C86" t="str">
            <v>MP104</v>
          </cell>
          <cell r="D86" t="str">
            <v>Directly</v>
          </cell>
          <cell r="F86">
            <v>0.43</v>
          </cell>
          <cell r="G86">
            <v>0.32</v>
          </cell>
          <cell r="H86">
            <v>0.27</v>
          </cell>
          <cell r="J86">
            <v>0.52632000000000001</v>
          </cell>
          <cell r="K86">
            <v>0.39168000000000003</v>
          </cell>
          <cell r="L86">
            <v>0.27</v>
          </cell>
        </row>
        <row r="87">
          <cell r="A87" t="str">
            <v>87-10-1569</v>
          </cell>
          <cell r="B87" t="str">
            <v>Buddleja dav. 'Nanho White'</v>
          </cell>
          <cell r="C87" t="str">
            <v>MP150</v>
          </cell>
          <cell r="D87" t="str">
            <v>Directly</v>
          </cell>
          <cell r="F87">
            <v>0.43</v>
          </cell>
          <cell r="G87">
            <v>0.32</v>
          </cell>
          <cell r="H87">
            <v>0.27</v>
          </cell>
          <cell r="J87">
            <v>0.52632000000000001</v>
          </cell>
          <cell r="K87">
            <v>0.39168000000000003</v>
          </cell>
          <cell r="L87">
            <v>0.27</v>
          </cell>
        </row>
        <row r="88">
          <cell r="A88" t="str">
            <v>87-10-0050</v>
          </cell>
          <cell r="B88" t="str">
            <v>Buddleja dav. nanhoensis</v>
          </cell>
          <cell r="C88" t="str">
            <v>MP144</v>
          </cell>
          <cell r="D88" t="str">
            <v>Directly</v>
          </cell>
          <cell r="F88">
            <v>0.43</v>
          </cell>
          <cell r="G88">
            <v>0.32</v>
          </cell>
          <cell r="H88">
            <v>0.27</v>
          </cell>
          <cell r="J88">
            <v>0.52632000000000001</v>
          </cell>
          <cell r="K88">
            <v>0.39168000000000003</v>
          </cell>
          <cell r="L88">
            <v>0.27</v>
          </cell>
        </row>
        <row r="89">
          <cell r="A89" t="str">
            <v>87-10-0051</v>
          </cell>
          <cell r="B89" t="str">
            <v>Buddleja dav. 'Orchid Beauty'</v>
          </cell>
          <cell r="C89" t="str">
            <v>MP104</v>
          </cell>
          <cell r="D89" t="str">
            <v>Directly</v>
          </cell>
          <cell r="F89">
            <v>0.43</v>
          </cell>
          <cell r="G89">
            <v>0.32</v>
          </cell>
          <cell r="H89">
            <v>0.27</v>
          </cell>
          <cell r="J89">
            <v>0.52632000000000001</v>
          </cell>
          <cell r="K89">
            <v>0.39168000000000003</v>
          </cell>
          <cell r="L89">
            <v>0.27</v>
          </cell>
        </row>
        <row r="90">
          <cell r="A90" t="str">
            <v>87-10-0052</v>
          </cell>
          <cell r="B90" t="str">
            <v>Buddleja davidii Peacock ('Peakeep'PBR) ®</v>
          </cell>
          <cell r="C90" t="str">
            <v>MP104</v>
          </cell>
          <cell r="D90" t="str">
            <v>Directly</v>
          </cell>
          <cell r="F90">
            <v>1.02</v>
          </cell>
          <cell r="G90">
            <v>0.91</v>
          </cell>
          <cell r="H90">
            <v>0.85</v>
          </cell>
          <cell r="J90">
            <v>1.24848</v>
          </cell>
          <cell r="K90">
            <v>1.1138400000000002</v>
          </cell>
          <cell r="L90">
            <v>0.85</v>
          </cell>
        </row>
        <row r="91">
          <cell r="A91" t="str">
            <v>87-10-0053</v>
          </cell>
          <cell r="B91" t="str">
            <v>Buddleja dav. 'Pink Delight'</v>
          </cell>
          <cell r="C91" t="str">
            <v>MP104</v>
          </cell>
          <cell r="D91" t="str">
            <v>Directly</v>
          </cell>
          <cell r="F91">
            <v>0.43</v>
          </cell>
          <cell r="G91">
            <v>0.32</v>
          </cell>
          <cell r="H91">
            <v>0.27</v>
          </cell>
          <cell r="J91">
            <v>0.52632000000000001</v>
          </cell>
          <cell r="K91">
            <v>0.39168000000000003</v>
          </cell>
          <cell r="L91">
            <v>0.27</v>
          </cell>
        </row>
        <row r="92">
          <cell r="A92" t="str">
            <v>87-10-0054</v>
          </cell>
          <cell r="B92" t="str">
            <v>Buddleja dav. 'Royal Red'</v>
          </cell>
          <cell r="C92" t="str">
            <v>MP104</v>
          </cell>
          <cell r="D92" t="str">
            <v>Directly</v>
          </cell>
          <cell r="F92">
            <v>0.43</v>
          </cell>
          <cell r="G92">
            <v>0.32</v>
          </cell>
          <cell r="H92">
            <v>0.27</v>
          </cell>
          <cell r="J92">
            <v>0.52632000000000001</v>
          </cell>
          <cell r="K92">
            <v>0.39168000000000003</v>
          </cell>
          <cell r="L92">
            <v>0.27</v>
          </cell>
        </row>
        <row r="93">
          <cell r="A93" t="str">
            <v>87-10-1570</v>
          </cell>
          <cell r="B93" t="str">
            <v>Buddleja dav. 'Santana'</v>
          </cell>
          <cell r="C93" t="str">
            <v>MP104</v>
          </cell>
          <cell r="D93" t="str">
            <v>Directly</v>
          </cell>
          <cell r="F93">
            <v>0.43</v>
          </cell>
          <cell r="G93">
            <v>0.32</v>
          </cell>
          <cell r="H93">
            <v>0.27</v>
          </cell>
          <cell r="J93">
            <v>0.52632000000000001</v>
          </cell>
          <cell r="K93">
            <v>0.39168000000000003</v>
          </cell>
          <cell r="L93">
            <v>0.27</v>
          </cell>
        </row>
        <row r="94">
          <cell r="A94" t="str">
            <v>87-10-1138</v>
          </cell>
          <cell r="B94" t="str">
            <v>Buddleja davidii Silver Anniversary ('Morning Mist'PBR)®</v>
          </cell>
          <cell r="C94" t="str">
            <v>MP104</v>
          </cell>
          <cell r="D94" t="str">
            <v>Directly</v>
          </cell>
          <cell r="F94">
            <v>1.02</v>
          </cell>
          <cell r="G94">
            <v>0.91</v>
          </cell>
          <cell r="H94">
            <v>0.85</v>
          </cell>
          <cell r="J94">
            <v>1.24848</v>
          </cell>
          <cell r="K94">
            <v>1.1138400000000002</v>
          </cell>
          <cell r="L94">
            <v>0.85</v>
          </cell>
        </row>
        <row r="95">
          <cell r="A95" t="str">
            <v>87-10-1139</v>
          </cell>
          <cell r="B95" t="str">
            <v>Buddleja davidii Sugar Plum ('Lonplum'PBR)®</v>
          </cell>
          <cell r="C95" t="str">
            <v>MP104</v>
          </cell>
          <cell r="D95" t="str">
            <v>Directly</v>
          </cell>
          <cell r="F95">
            <v>1.02</v>
          </cell>
          <cell r="G95">
            <v>0.91</v>
          </cell>
          <cell r="H95">
            <v>0.85</v>
          </cell>
          <cell r="J95">
            <v>1.24848</v>
          </cell>
          <cell r="K95">
            <v>1.1138400000000002</v>
          </cell>
          <cell r="L95">
            <v>0.85</v>
          </cell>
        </row>
        <row r="96">
          <cell r="A96" t="str">
            <v>87-10-0056</v>
          </cell>
          <cell r="B96" t="str">
            <v>Buddleja dav. 'Summer Beauty'</v>
          </cell>
          <cell r="C96" t="str">
            <v>MP104</v>
          </cell>
          <cell r="D96" t="str">
            <v>Directly</v>
          </cell>
          <cell r="F96">
            <v>0.43</v>
          </cell>
          <cell r="G96">
            <v>0.32</v>
          </cell>
          <cell r="H96">
            <v>0.27</v>
          </cell>
          <cell r="J96">
            <v>0.52632000000000001</v>
          </cell>
          <cell r="K96">
            <v>0.39168000000000003</v>
          </cell>
          <cell r="L96">
            <v>0.27</v>
          </cell>
        </row>
        <row r="97">
          <cell r="A97" t="str">
            <v>87-10-0057</v>
          </cell>
          <cell r="B97" t="str">
            <v>Buddleja dav. 'White Bouquet'</v>
          </cell>
          <cell r="C97" t="str">
            <v>MP104</v>
          </cell>
          <cell r="D97" t="str">
            <v>Directly</v>
          </cell>
          <cell r="F97">
            <v>0.43</v>
          </cell>
          <cell r="G97">
            <v>0.32</v>
          </cell>
          <cell r="H97">
            <v>0.27</v>
          </cell>
          <cell r="J97">
            <v>0.52632000000000001</v>
          </cell>
          <cell r="K97">
            <v>0.39168000000000003</v>
          </cell>
          <cell r="L97">
            <v>0.27</v>
          </cell>
        </row>
        <row r="98">
          <cell r="A98" t="str">
            <v>87-10-0058</v>
          </cell>
          <cell r="B98" t="str">
            <v>Buddleja dav. 'White Profusion'</v>
          </cell>
          <cell r="C98" t="str">
            <v>MP104</v>
          </cell>
          <cell r="D98" t="str">
            <v>Directly</v>
          </cell>
          <cell r="F98">
            <v>0.43</v>
          </cell>
          <cell r="G98">
            <v>0.32</v>
          </cell>
          <cell r="H98">
            <v>0.27</v>
          </cell>
          <cell r="J98">
            <v>0.52632000000000001</v>
          </cell>
          <cell r="K98">
            <v>0.39168000000000003</v>
          </cell>
          <cell r="L98">
            <v>0.27</v>
          </cell>
        </row>
        <row r="99">
          <cell r="A99" t="str">
            <v>87-10-0968</v>
          </cell>
          <cell r="B99" t="str">
            <v>Buddleja 'Dreaming Lavender' PBR ®</v>
          </cell>
          <cell r="C99" t="str">
            <v>MP104</v>
          </cell>
          <cell r="D99" t="str">
            <v>Directly</v>
          </cell>
          <cell r="F99">
            <v>1.29</v>
          </cell>
          <cell r="G99">
            <v>1.18</v>
          </cell>
          <cell r="H99">
            <v>1.1200000000000001</v>
          </cell>
          <cell r="J99">
            <v>1.5789600000000001</v>
          </cell>
          <cell r="K99">
            <v>1.44432</v>
          </cell>
          <cell r="L99">
            <v>1.1200000000000001</v>
          </cell>
        </row>
        <row r="100">
          <cell r="A100" t="str">
            <v>87-10-1406</v>
          </cell>
          <cell r="B100" t="str">
            <v>Buddleja 'Dreaming Lavender' PBR ®</v>
          </cell>
          <cell r="C100" t="str">
            <v>MP150</v>
          </cell>
          <cell r="D100" t="str">
            <v>Directly</v>
          </cell>
          <cell r="F100">
            <v>1.29</v>
          </cell>
          <cell r="G100">
            <v>1.18</v>
          </cell>
          <cell r="H100">
            <v>1.1200000000000001</v>
          </cell>
          <cell r="J100">
            <v>1.5789600000000001</v>
          </cell>
          <cell r="K100">
            <v>1.44432</v>
          </cell>
          <cell r="L100">
            <v>1.1200000000000001</v>
          </cell>
        </row>
        <row r="101">
          <cell r="A101" t="str">
            <v>87-10-0969</v>
          </cell>
          <cell r="B101" t="str">
            <v>Buddleja 'Dreaming Orange' PBR ®</v>
          </cell>
          <cell r="C101" t="str">
            <v>MP104</v>
          </cell>
          <cell r="D101" t="str">
            <v>Directly</v>
          </cell>
          <cell r="F101">
            <v>1.29</v>
          </cell>
          <cell r="G101">
            <v>1.18</v>
          </cell>
          <cell r="H101">
            <v>1.1200000000000001</v>
          </cell>
          <cell r="J101">
            <v>1.5789600000000001</v>
          </cell>
          <cell r="K101">
            <v>1.44432</v>
          </cell>
          <cell r="L101">
            <v>1.1200000000000001</v>
          </cell>
        </row>
        <row r="102">
          <cell r="A102" t="str">
            <v>87-10-1408</v>
          </cell>
          <cell r="B102" t="str">
            <v>Buddleja 'Dreaming Purple' PBR ®</v>
          </cell>
          <cell r="C102" t="str">
            <v>MP150</v>
          </cell>
          <cell r="D102" t="str">
            <v>Directly</v>
          </cell>
          <cell r="F102">
            <v>1.29</v>
          </cell>
          <cell r="G102">
            <v>1.18</v>
          </cell>
          <cell r="H102">
            <v>1.1200000000000001</v>
          </cell>
          <cell r="J102">
            <v>1.5789600000000001</v>
          </cell>
          <cell r="K102">
            <v>1.44432</v>
          </cell>
          <cell r="L102">
            <v>1.1200000000000001</v>
          </cell>
        </row>
        <row r="103">
          <cell r="A103" t="str">
            <v>87-10-0970</v>
          </cell>
          <cell r="B103" t="str">
            <v>Buddleja 'Dreaming Purple' PBR ®</v>
          </cell>
          <cell r="C103" t="str">
            <v>MP104</v>
          </cell>
          <cell r="D103" t="str">
            <v>Directly</v>
          </cell>
          <cell r="F103">
            <v>1.29</v>
          </cell>
          <cell r="G103">
            <v>1.18</v>
          </cell>
          <cell r="H103">
            <v>1.1200000000000001</v>
          </cell>
          <cell r="J103">
            <v>1.5789600000000001</v>
          </cell>
          <cell r="K103">
            <v>1.44432</v>
          </cell>
          <cell r="L103">
            <v>1.1200000000000001</v>
          </cell>
        </row>
        <row r="104">
          <cell r="A104" t="str">
            <v>87-10-1489</v>
          </cell>
          <cell r="B104" t="str">
            <v>Buddleja 'Dreaming White'  PBR ®</v>
          </cell>
          <cell r="C104" t="str">
            <v>MP150</v>
          </cell>
          <cell r="D104" t="str">
            <v>Directly</v>
          </cell>
          <cell r="F104">
            <v>1.29</v>
          </cell>
          <cell r="G104">
            <v>1.18</v>
          </cell>
          <cell r="H104">
            <v>1.1200000000000001</v>
          </cell>
          <cell r="J104">
            <v>1.5789600000000001</v>
          </cell>
          <cell r="K104">
            <v>1.44432</v>
          </cell>
          <cell r="L104">
            <v>1.1200000000000001</v>
          </cell>
        </row>
        <row r="105">
          <cell r="A105" t="str">
            <v>87-10-0971</v>
          </cell>
          <cell r="B105" t="str">
            <v>Buddleja 'Dreaming White'  PBR ®</v>
          </cell>
          <cell r="C105" t="str">
            <v>MP104</v>
          </cell>
          <cell r="D105" t="str">
            <v>Directly</v>
          </cell>
          <cell r="F105">
            <v>1.29</v>
          </cell>
          <cell r="G105">
            <v>1.18</v>
          </cell>
          <cell r="H105">
            <v>1.1200000000000001</v>
          </cell>
          <cell r="J105">
            <v>1.5789600000000001</v>
          </cell>
          <cell r="K105">
            <v>1.44432</v>
          </cell>
          <cell r="L105">
            <v>1.1200000000000001</v>
          </cell>
        </row>
        <row r="106">
          <cell r="A106" t="str">
            <v>87-10-0972</v>
          </cell>
          <cell r="B106" t="str">
            <v>Buddleja 'Purple Splendor' PBR ®</v>
          </cell>
          <cell r="C106" t="str">
            <v>MP104</v>
          </cell>
          <cell r="D106" t="str">
            <v>Directly</v>
          </cell>
          <cell r="F106">
            <v>1.29</v>
          </cell>
          <cell r="G106">
            <v>1.18</v>
          </cell>
          <cell r="H106">
            <v>1.1200000000000001</v>
          </cell>
          <cell r="J106">
            <v>1.5789600000000001</v>
          </cell>
          <cell r="K106">
            <v>1.44432</v>
          </cell>
          <cell r="L106">
            <v>1.1200000000000001</v>
          </cell>
        </row>
        <row r="107">
          <cell r="A107" t="str">
            <v>87-10-1777</v>
          </cell>
          <cell r="B107" t="str">
            <v>Buddleja flutterby T. 'Lavender' PBR  ®</v>
          </cell>
          <cell r="C107" t="str">
            <v>MP150</v>
          </cell>
          <cell r="D107" t="str">
            <v>Directly</v>
          </cell>
          <cell r="F107">
            <v>1.36</v>
          </cell>
          <cell r="G107">
            <v>1.25</v>
          </cell>
          <cell r="H107">
            <v>1.19</v>
          </cell>
          <cell r="J107">
            <v>1.6646400000000001</v>
          </cell>
          <cell r="K107">
            <v>1.53</v>
          </cell>
          <cell r="L107">
            <v>1.19</v>
          </cell>
        </row>
        <row r="108">
          <cell r="A108" t="str">
            <v>87-10-1490</v>
          </cell>
          <cell r="B108" t="str">
            <v>Buddleja flutterby T. 'Peace' PBR ®</v>
          </cell>
          <cell r="C108" t="str">
            <v>MP150</v>
          </cell>
          <cell r="D108" t="str">
            <v>Directly</v>
          </cell>
          <cell r="F108">
            <v>1.36</v>
          </cell>
          <cell r="G108">
            <v>1.25</v>
          </cell>
          <cell r="H108">
            <v>1.19</v>
          </cell>
          <cell r="J108">
            <v>1.6646400000000001</v>
          </cell>
          <cell r="K108">
            <v>1.53</v>
          </cell>
          <cell r="L108">
            <v>1.19</v>
          </cell>
        </row>
        <row r="109">
          <cell r="A109" t="str">
            <v>87-10-0975</v>
          </cell>
          <cell r="B109" t="str">
            <v>Buddleja flutterby T. 'Pink' PBR ®</v>
          </cell>
          <cell r="C109" t="str">
            <v>MP104</v>
          </cell>
          <cell r="D109" t="str">
            <v>Directly</v>
          </cell>
          <cell r="F109">
            <v>1.36</v>
          </cell>
          <cell r="G109">
            <v>1.25</v>
          </cell>
          <cell r="H109">
            <v>1.19</v>
          </cell>
          <cell r="J109">
            <v>1.6646400000000001</v>
          </cell>
          <cell r="K109">
            <v>1.53</v>
          </cell>
          <cell r="L109">
            <v>1.19</v>
          </cell>
        </row>
        <row r="110">
          <cell r="A110" t="str">
            <v>87-10-0062</v>
          </cell>
          <cell r="B110" t="str">
            <v>Buddleja 'Lochinch'</v>
          </cell>
          <cell r="C110" t="str">
            <v>MP104</v>
          </cell>
          <cell r="D110" t="str">
            <v>Directly</v>
          </cell>
          <cell r="F110">
            <v>0.43</v>
          </cell>
          <cell r="G110">
            <v>0.32</v>
          </cell>
          <cell r="H110">
            <v>0.27</v>
          </cell>
          <cell r="J110">
            <v>0.52632000000000001</v>
          </cell>
          <cell r="K110">
            <v>0.39168000000000003</v>
          </cell>
          <cell r="L110">
            <v>0.27</v>
          </cell>
        </row>
        <row r="111">
          <cell r="A111" t="str">
            <v>87-10-0042</v>
          </cell>
          <cell r="B111" t="str">
            <v>Buddleja weyeriana 'Flower Power</v>
          </cell>
          <cell r="C111" t="str">
            <v>MP104</v>
          </cell>
          <cell r="D111" t="str">
            <v>Directly</v>
          </cell>
          <cell r="F111">
            <v>0.52</v>
          </cell>
          <cell r="G111">
            <v>0.41</v>
          </cell>
          <cell r="H111">
            <v>0.35</v>
          </cell>
          <cell r="J111">
            <v>0.63648000000000005</v>
          </cell>
          <cell r="K111">
            <v>0.50183999999999995</v>
          </cell>
          <cell r="L111">
            <v>0.35</v>
          </cell>
        </row>
        <row r="112">
          <cell r="A112" t="str">
            <v>87-10-0064</v>
          </cell>
          <cell r="B112" t="str">
            <v>Buddleja weyeriana 'Sungold'</v>
          </cell>
          <cell r="C112" t="str">
            <v>MP104</v>
          </cell>
          <cell r="D112" t="str">
            <v>Directly</v>
          </cell>
          <cell r="F112">
            <v>0.52</v>
          </cell>
          <cell r="G112">
            <v>0.41</v>
          </cell>
          <cell r="H112">
            <v>0.35</v>
          </cell>
          <cell r="J112">
            <v>0.63648000000000005</v>
          </cell>
          <cell r="K112">
            <v>0.50183999999999995</v>
          </cell>
          <cell r="L112">
            <v>0.35</v>
          </cell>
        </row>
        <row r="113">
          <cell r="A113" t="str">
            <v>87-10-0065</v>
          </cell>
          <cell r="B113" t="str">
            <v>Buddleja 'White Ball'</v>
          </cell>
          <cell r="C113" t="str">
            <v>MP104</v>
          </cell>
          <cell r="D113" t="str">
            <v>Directly</v>
          </cell>
          <cell r="F113">
            <v>0.43</v>
          </cell>
          <cell r="G113">
            <v>0.32</v>
          </cell>
          <cell r="H113">
            <v>0.27</v>
          </cell>
          <cell r="J113">
            <v>0.52632000000000001</v>
          </cell>
          <cell r="K113">
            <v>0.39168000000000003</v>
          </cell>
          <cell r="L113">
            <v>0.27</v>
          </cell>
        </row>
        <row r="114">
          <cell r="A114" t="str">
            <v>87-10-0066</v>
          </cell>
          <cell r="B114" t="str">
            <v>Buxus sempervirens</v>
          </cell>
          <cell r="C114" t="str">
            <v>MP144</v>
          </cell>
          <cell r="D114" t="str">
            <v>Directly</v>
          </cell>
          <cell r="F114">
            <v>0.39999999999999997</v>
          </cell>
          <cell r="G114">
            <v>0.3</v>
          </cell>
          <cell r="H114">
            <v>0.25</v>
          </cell>
          <cell r="J114">
            <v>0.48959999999999992</v>
          </cell>
          <cell r="K114">
            <v>0.36719999999999997</v>
          </cell>
          <cell r="L114">
            <v>0.25</v>
          </cell>
        </row>
        <row r="115">
          <cell r="A115" t="str">
            <v>87-10-1571</v>
          </cell>
          <cell r="B115" t="str">
            <v>Buxus micr. 'Faulkner'</v>
          </cell>
          <cell r="C115" t="str">
            <v>MP150</v>
          </cell>
          <cell r="D115" t="str">
            <v>Directly</v>
          </cell>
          <cell r="F115">
            <v>0.39999999999999997</v>
          </cell>
          <cell r="G115">
            <v>0.3</v>
          </cell>
          <cell r="H115">
            <v>0.25</v>
          </cell>
          <cell r="J115">
            <v>0.48959999999999992</v>
          </cell>
          <cell r="K115">
            <v>0.36719999999999997</v>
          </cell>
          <cell r="L115">
            <v>0.25</v>
          </cell>
        </row>
        <row r="116">
          <cell r="A116" t="str">
            <v>87-10-0067</v>
          </cell>
          <cell r="B116" t="str">
            <v>Callicarpa bodinieri giraldii</v>
          </cell>
          <cell r="C116" t="str">
            <v>MP104</v>
          </cell>
          <cell r="D116" t="str">
            <v>Directly</v>
          </cell>
          <cell r="F116">
            <v>0.44</v>
          </cell>
          <cell r="G116">
            <v>0.34</v>
          </cell>
          <cell r="H116">
            <v>0.28000000000000003</v>
          </cell>
          <cell r="J116">
            <v>0.53856000000000004</v>
          </cell>
          <cell r="K116">
            <v>0.41616000000000003</v>
          </cell>
          <cell r="L116">
            <v>0.28000000000000003</v>
          </cell>
        </row>
        <row r="117">
          <cell r="A117" t="str">
            <v>87-10-0068</v>
          </cell>
          <cell r="B117" t="str">
            <v>Callicarpa bodinieri 'Profusion'</v>
          </cell>
          <cell r="C117" t="str">
            <v>MP104</v>
          </cell>
          <cell r="D117" t="str">
            <v>Directly</v>
          </cell>
          <cell r="F117">
            <v>0.44</v>
          </cell>
          <cell r="G117">
            <v>0.34</v>
          </cell>
          <cell r="H117">
            <v>0.28000000000000003</v>
          </cell>
          <cell r="J117">
            <v>0.53856000000000004</v>
          </cell>
          <cell r="K117">
            <v>0.41616000000000003</v>
          </cell>
          <cell r="L117">
            <v>0.28000000000000003</v>
          </cell>
        </row>
        <row r="118">
          <cell r="A118" t="str">
            <v>87-10-0069</v>
          </cell>
          <cell r="B118" t="str">
            <v>Callicarpa japonica 'Leucocarpa'</v>
          </cell>
          <cell r="C118" t="str">
            <v>MP104</v>
          </cell>
          <cell r="D118" t="str">
            <v>Directly</v>
          </cell>
          <cell r="F118">
            <v>0.44</v>
          </cell>
          <cell r="G118">
            <v>0.34</v>
          </cell>
          <cell r="H118">
            <v>0.28000000000000003</v>
          </cell>
          <cell r="J118">
            <v>0.53856000000000004</v>
          </cell>
          <cell r="K118">
            <v>0.41616000000000003</v>
          </cell>
          <cell r="L118">
            <v>0.28000000000000003</v>
          </cell>
        </row>
        <row r="119">
          <cell r="A119" t="str">
            <v>87-10-1409</v>
          </cell>
          <cell r="B119" t="str">
            <v>Caryopteris clandonensis Blue Empire ('Elst33'PBR) ®</v>
          </cell>
          <cell r="C119" t="str">
            <v>MP150</v>
          </cell>
          <cell r="D119" t="str">
            <v>Directly</v>
          </cell>
          <cell r="F119">
            <v>1.0900000000000001</v>
          </cell>
          <cell r="G119">
            <v>0.98</v>
          </cell>
          <cell r="H119">
            <v>0.92</v>
          </cell>
          <cell r="J119">
            <v>1.33416</v>
          </cell>
          <cell r="K119">
            <v>1.1995199999999999</v>
          </cell>
          <cell r="L119">
            <v>0.92</v>
          </cell>
        </row>
        <row r="120">
          <cell r="A120" t="str">
            <v>87-10-0904</v>
          </cell>
          <cell r="B120" t="str">
            <v>Caryopteris cland. 'Ferndown'</v>
          </cell>
          <cell r="C120" t="str">
            <v>MP150</v>
          </cell>
          <cell r="D120" t="str">
            <v>Directly</v>
          </cell>
          <cell r="F120">
            <v>0.52</v>
          </cell>
          <cell r="G120">
            <v>0.41</v>
          </cell>
          <cell r="H120">
            <v>0.35</v>
          </cell>
          <cell r="J120">
            <v>0.63648000000000005</v>
          </cell>
          <cell r="K120">
            <v>0.50183999999999995</v>
          </cell>
          <cell r="L120">
            <v>0.35</v>
          </cell>
        </row>
        <row r="121">
          <cell r="A121" t="str">
            <v>87-10-0992</v>
          </cell>
          <cell r="B121" t="str">
            <v>Caryopteris cland. 'First Choiche'</v>
          </cell>
          <cell r="C121" t="str">
            <v>MP150</v>
          </cell>
          <cell r="D121" t="str">
            <v>Directly</v>
          </cell>
          <cell r="F121">
            <v>0.52</v>
          </cell>
          <cell r="G121">
            <v>0.41</v>
          </cell>
          <cell r="H121">
            <v>0.35</v>
          </cell>
          <cell r="J121">
            <v>0.63648000000000005</v>
          </cell>
          <cell r="K121">
            <v>0.50183999999999995</v>
          </cell>
          <cell r="L121">
            <v>0.35</v>
          </cell>
        </row>
        <row r="122">
          <cell r="A122" t="str">
            <v>87-10-0072</v>
          </cell>
          <cell r="B122" t="str">
            <v>Caryopteris clandonensis Grand Bleu® ('Inoveris'PBR)®</v>
          </cell>
          <cell r="C122" t="str">
            <v>MP150</v>
          </cell>
          <cell r="D122" t="str">
            <v>Directly</v>
          </cell>
          <cell r="F122">
            <v>1.0900000000000001</v>
          </cell>
          <cell r="G122">
            <v>0.98</v>
          </cell>
          <cell r="H122">
            <v>0.92</v>
          </cell>
          <cell r="J122">
            <v>1.33416</v>
          </cell>
          <cell r="K122">
            <v>1.1995199999999999</v>
          </cell>
          <cell r="L122">
            <v>0.92</v>
          </cell>
        </row>
        <row r="123">
          <cell r="A123" t="str">
            <v>87-10-0070</v>
          </cell>
          <cell r="B123" t="str">
            <v>Caryopteris cland. 'Heavenly Blue'</v>
          </cell>
          <cell r="C123" t="str">
            <v>MP150</v>
          </cell>
          <cell r="D123" t="str">
            <v>Directly</v>
          </cell>
          <cell r="F123">
            <v>0.52</v>
          </cell>
          <cell r="G123">
            <v>0.41</v>
          </cell>
          <cell r="H123">
            <v>0.35</v>
          </cell>
          <cell r="J123">
            <v>0.63648000000000005</v>
          </cell>
          <cell r="K123">
            <v>0.50183999999999995</v>
          </cell>
          <cell r="L123">
            <v>0.35</v>
          </cell>
        </row>
        <row r="124">
          <cell r="A124" t="str">
            <v>87-10-0071</v>
          </cell>
          <cell r="B124" t="str">
            <v>Caryopteris clandonensis Hint of Gold ('Lisaura'PBR) ®</v>
          </cell>
          <cell r="C124" t="str">
            <v>MP150</v>
          </cell>
          <cell r="D124" t="str">
            <v>Directly</v>
          </cell>
          <cell r="F124">
            <v>1.0900000000000001</v>
          </cell>
          <cell r="G124">
            <v>0.98</v>
          </cell>
          <cell r="H124">
            <v>0.92</v>
          </cell>
          <cell r="J124">
            <v>1.33416</v>
          </cell>
          <cell r="K124">
            <v>1.1995199999999999</v>
          </cell>
          <cell r="L124">
            <v>0.92</v>
          </cell>
        </row>
        <row r="125">
          <cell r="A125" t="str">
            <v>87-10-0074</v>
          </cell>
          <cell r="B125" t="str">
            <v>Caryopteris cland. 'Kew Blue'</v>
          </cell>
          <cell r="C125" t="str">
            <v>MP150</v>
          </cell>
          <cell r="D125" t="str">
            <v>Directly</v>
          </cell>
          <cell r="F125">
            <v>0.52</v>
          </cell>
          <cell r="G125">
            <v>0.41</v>
          </cell>
          <cell r="H125">
            <v>0.35</v>
          </cell>
          <cell r="J125">
            <v>0.63648000000000005</v>
          </cell>
          <cell r="K125">
            <v>0.50183999999999995</v>
          </cell>
          <cell r="L125">
            <v>0.35</v>
          </cell>
        </row>
        <row r="126">
          <cell r="A126" t="str">
            <v>87-10-1410</v>
          </cell>
          <cell r="B126" t="str">
            <v>Caryopteris cland.Pink Perfection ('Lisspin'PBR) ®</v>
          </cell>
          <cell r="C126" t="str">
            <v>MP150</v>
          </cell>
          <cell r="D126" t="str">
            <v>Directly</v>
          </cell>
          <cell r="F126">
            <v>1.0900000000000001</v>
          </cell>
          <cell r="G126">
            <v>0.98</v>
          </cell>
          <cell r="H126">
            <v>0.92</v>
          </cell>
          <cell r="J126">
            <v>1.33416</v>
          </cell>
          <cell r="K126">
            <v>1.1995199999999999</v>
          </cell>
          <cell r="L126">
            <v>0.92</v>
          </cell>
        </row>
        <row r="127">
          <cell r="A127" t="str">
            <v>87-10-1411</v>
          </cell>
          <cell r="B127" t="str">
            <v>Caryopteris Stephi ('Lissteph'PBR) ®</v>
          </cell>
          <cell r="C127" t="str">
            <v>MP150</v>
          </cell>
          <cell r="D127" t="str">
            <v>Directly</v>
          </cell>
          <cell r="F127">
            <v>1.0900000000000001</v>
          </cell>
          <cell r="G127">
            <v>0.98</v>
          </cell>
          <cell r="H127">
            <v>0.92</v>
          </cell>
          <cell r="J127">
            <v>1.33416</v>
          </cell>
          <cell r="K127">
            <v>1.1995199999999999</v>
          </cell>
          <cell r="L127">
            <v>0.92</v>
          </cell>
        </row>
        <row r="128">
          <cell r="A128" t="str">
            <v>87-10-0075</v>
          </cell>
          <cell r="B128" t="str">
            <v>Caryopteris clandonensis Sterling Silver ('Lissilv'PBR)®</v>
          </cell>
          <cell r="C128" t="str">
            <v>MP150</v>
          </cell>
          <cell r="D128" t="str">
            <v>Directly</v>
          </cell>
          <cell r="F128">
            <v>1.0900000000000001</v>
          </cell>
          <cell r="G128">
            <v>0.98</v>
          </cell>
          <cell r="H128">
            <v>0.92</v>
          </cell>
          <cell r="J128">
            <v>1.33416</v>
          </cell>
          <cell r="K128">
            <v>1.1995199999999999</v>
          </cell>
          <cell r="L128">
            <v>0.92</v>
          </cell>
        </row>
        <row r="129">
          <cell r="A129" t="str">
            <v>87-10-0076</v>
          </cell>
          <cell r="B129" t="str">
            <v>Caryopteris cland. 'Summer Sorbet'  PBR ®</v>
          </cell>
          <cell r="C129" t="str">
            <v>MP150</v>
          </cell>
          <cell r="D129" t="str">
            <v>Directly</v>
          </cell>
          <cell r="F129">
            <v>1.0900000000000001</v>
          </cell>
          <cell r="G129">
            <v>0.98</v>
          </cell>
          <cell r="H129">
            <v>0.92</v>
          </cell>
          <cell r="J129">
            <v>1.33416</v>
          </cell>
          <cell r="K129">
            <v>1.1995199999999999</v>
          </cell>
          <cell r="L129">
            <v>0.92</v>
          </cell>
        </row>
        <row r="130">
          <cell r="A130" t="str">
            <v>87-10-0077</v>
          </cell>
          <cell r="B130" t="str">
            <v>Caryopteris cland. 'Thetis'  PBR ®</v>
          </cell>
          <cell r="C130" t="str">
            <v>MP150</v>
          </cell>
          <cell r="D130" t="str">
            <v>Directly</v>
          </cell>
          <cell r="F130">
            <v>1.0900000000000001</v>
          </cell>
          <cell r="G130">
            <v>0.98</v>
          </cell>
          <cell r="H130">
            <v>0.92</v>
          </cell>
          <cell r="J130">
            <v>1.33416</v>
          </cell>
          <cell r="K130">
            <v>1.1995199999999999</v>
          </cell>
          <cell r="L130">
            <v>0.92</v>
          </cell>
        </row>
        <row r="131">
          <cell r="A131" t="str">
            <v>87-10-0078</v>
          </cell>
          <cell r="B131" t="str">
            <v>Caryopteris clandonensis 'White Surprise'PBR ®</v>
          </cell>
          <cell r="C131" t="str">
            <v>MP150</v>
          </cell>
          <cell r="D131" t="str">
            <v>Directly</v>
          </cell>
          <cell r="F131">
            <v>1.0900000000000001</v>
          </cell>
          <cell r="G131">
            <v>0.98</v>
          </cell>
          <cell r="H131">
            <v>0.92</v>
          </cell>
          <cell r="J131">
            <v>1.33416</v>
          </cell>
          <cell r="K131">
            <v>1.1995199999999999</v>
          </cell>
          <cell r="L131">
            <v>0.92</v>
          </cell>
        </row>
        <row r="132">
          <cell r="A132" t="str">
            <v>87-10-0079</v>
          </cell>
          <cell r="B132" t="str">
            <v>Caryopteris cland. 'Worcester Gold'</v>
          </cell>
          <cell r="C132" t="str">
            <v>MP150</v>
          </cell>
          <cell r="D132" t="str">
            <v>Directly</v>
          </cell>
          <cell r="F132">
            <v>0.52</v>
          </cell>
          <cell r="G132">
            <v>0.41</v>
          </cell>
          <cell r="H132">
            <v>0.35</v>
          </cell>
          <cell r="J132">
            <v>0.63648000000000005</v>
          </cell>
          <cell r="K132">
            <v>0.50183999999999995</v>
          </cell>
          <cell r="L132">
            <v>0.35</v>
          </cell>
        </row>
        <row r="133">
          <cell r="A133" t="str">
            <v>87-10-0080</v>
          </cell>
          <cell r="B133" t="str">
            <v>Caryopteris incana</v>
          </cell>
          <cell r="C133" t="str">
            <v>MP150</v>
          </cell>
          <cell r="D133" t="str">
            <v>Directly</v>
          </cell>
          <cell r="F133">
            <v>0.52</v>
          </cell>
          <cell r="G133">
            <v>0.41</v>
          </cell>
          <cell r="H133">
            <v>0.35</v>
          </cell>
          <cell r="J133">
            <v>0.63648000000000005</v>
          </cell>
          <cell r="K133">
            <v>0.50183999999999995</v>
          </cell>
          <cell r="L133">
            <v>0.35</v>
          </cell>
        </row>
        <row r="134">
          <cell r="A134" t="str">
            <v>87-10-0082</v>
          </cell>
          <cell r="B134" t="str">
            <v>Chaenomeles j. 'Red Joy'</v>
          </cell>
          <cell r="C134" t="str">
            <v>MP150</v>
          </cell>
          <cell r="D134" t="str">
            <v>Directly</v>
          </cell>
          <cell r="F134">
            <v>0.43</v>
          </cell>
          <cell r="G134">
            <v>0.32</v>
          </cell>
          <cell r="H134">
            <v>0.27</v>
          </cell>
          <cell r="J134">
            <v>0.52632000000000001</v>
          </cell>
          <cell r="K134">
            <v>0.39168000000000003</v>
          </cell>
          <cell r="L134">
            <v>0.27</v>
          </cell>
        </row>
        <row r="135">
          <cell r="A135" t="str">
            <v>87-10-0827</v>
          </cell>
          <cell r="B135" t="str">
            <v>Chaenomeles j. 'Sargentii'</v>
          </cell>
          <cell r="C135" t="str">
            <v>MP150</v>
          </cell>
          <cell r="D135" t="str">
            <v>Directly</v>
          </cell>
          <cell r="F135">
            <v>0.43</v>
          </cell>
          <cell r="G135">
            <v>0.32</v>
          </cell>
          <cell r="H135">
            <v>0.27</v>
          </cell>
          <cell r="J135">
            <v>0.52632000000000001</v>
          </cell>
          <cell r="K135">
            <v>0.39168000000000003</v>
          </cell>
          <cell r="L135">
            <v>0.27</v>
          </cell>
        </row>
        <row r="136">
          <cell r="A136" t="str">
            <v>87-10-0769</v>
          </cell>
          <cell r="B136" t="str">
            <v>Chaenomeles spec. 'Nivalis'</v>
          </cell>
          <cell r="C136" t="str">
            <v>MP150</v>
          </cell>
          <cell r="D136" t="str">
            <v>Directly</v>
          </cell>
          <cell r="F136">
            <v>0.43</v>
          </cell>
          <cell r="G136">
            <v>0.32</v>
          </cell>
          <cell r="H136">
            <v>0.27</v>
          </cell>
          <cell r="J136">
            <v>0.52632000000000001</v>
          </cell>
          <cell r="K136">
            <v>0.39168000000000003</v>
          </cell>
          <cell r="L136">
            <v>0.27</v>
          </cell>
        </row>
        <row r="137">
          <cell r="A137" t="str">
            <v>87-10-1572</v>
          </cell>
          <cell r="B137" t="str">
            <v xml:space="preserve">Chaenomelis spec. 'Red Kimono' PBR ® </v>
          </cell>
          <cell r="C137" t="str">
            <v>MP150</v>
          </cell>
          <cell r="D137" t="str">
            <v>Directly</v>
          </cell>
          <cell r="F137">
            <v>1.0900000000000001</v>
          </cell>
          <cell r="G137">
            <v>0.98</v>
          </cell>
          <cell r="H137">
            <v>0.92</v>
          </cell>
          <cell r="J137">
            <v>1.33416</v>
          </cell>
          <cell r="K137">
            <v>1.1995199999999999</v>
          </cell>
          <cell r="L137">
            <v>0.92</v>
          </cell>
        </row>
        <row r="138">
          <cell r="A138" t="str">
            <v>87-10-0831</v>
          </cell>
          <cell r="B138" t="str">
            <v>Chaenomeles spec. 'Rubra'</v>
          </cell>
          <cell r="C138" t="str">
            <v>MP150</v>
          </cell>
          <cell r="D138" t="str">
            <v>Directly</v>
          </cell>
          <cell r="F138">
            <v>0.43</v>
          </cell>
          <cell r="G138">
            <v>0.32</v>
          </cell>
          <cell r="H138">
            <v>0.27</v>
          </cell>
          <cell r="J138">
            <v>0.52632000000000001</v>
          </cell>
          <cell r="K138">
            <v>0.39168000000000003</v>
          </cell>
          <cell r="L138">
            <v>0.27</v>
          </cell>
        </row>
        <row r="139">
          <cell r="A139" t="str">
            <v>87-10-0991</v>
          </cell>
          <cell r="B139" t="str">
            <v>Chaenomeles spec. 'Simonii'</v>
          </cell>
          <cell r="C139" t="str">
            <v>MP150</v>
          </cell>
          <cell r="D139" t="str">
            <v>Directly</v>
          </cell>
          <cell r="F139">
            <v>0.43</v>
          </cell>
          <cell r="G139">
            <v>0.32</v>
          </cell>
          <cell r="H139">
            <v>0.27</v>
          </cell>
          <cell r="J139">
            <v>0.52632000000000001</v>
          </cell>
          <cell r="K139">
            <v>0.39168000000000003</v>
          </cell>
          <cell r="L139">
            <v>0.27</v>
          </cell>
        </row>
        <row r="140">
          <cell r="A140" t="str">
            <v>87-10-0825</v>
          </cell>
          <cell r="B140" t="str">
            <v>Chaenomeles sup. 'And.an K. Ramcke'</v>
          </cell>
          <cell r="C140" t="str">
            <v>MP150</v>
          </cell>
          <cell r="D140" t="str">
            <v>Directly</v>
          </cell>
          <cell r="F140">
            <v>0.43</v>
          </cell>
          <cell r="G140">
            <v>0.32</v>
          </cell>
          <cell r="H140">
            <v>0.27</v>
          </cell>
          <cell r="J140">
            <v>0.52632000000000001</v>
          </cell>
          <cell r="K140">
            <v>0.39168000000000003</v>
          </cell>
          <cell r="L140">
            <v>0.27</v>
          </cell>
        </row>
        <row r="141">
          <cell r="A141" t="str">
            <v>87-10-0993</v>
          </cell>
          <cell r="B141" t="str">
            <v>Chaenomeles sup. 'Clementine'</v>
          </cell>
          <cell r="C141" t="str">
            <v>MP150</v>
          </cell>
          <cell r="D141" t="str">
            <v>Directly</v>
          </cell>
          <cell r="F141">
            <v>0.43</v>
          </cell>
          <cell r="G141">
            <v>0.32</v>
          </cell>
          <cell r="H141">
            <v>0.27</v>
          </cell>
          <cell r="J141">
            <v>0.52632000000000001</v>
          </cell>
          <cell r="K141">
            <v>0.39168000000000003</v>
          </cell>
          <cell r="L141">
            <v>0.27</v>
          </cell>
        </row>
        <row r="142">
          <cell r="A142" t="str">
            <v>87-10-0770</v>
          </cell>
          <cell r="B142" t="str">
            <v>Chaenomeles sup. 'Crimson and Gold'</v>
          </cell>
          <cell r="C142" t="str">
            <v>MP150</v>
          </cell>
          <cell r="D142" t="str">
            <v>Directly</v>
          </cell>
          <cell r="F142">
            <v>0.43</v>
          </cell>
          <cell r="G142">
            <v>0.32</v>
          </cell>
          <cell r="H142">
            <v>0.27</v>
          </cell>
          <cell r="J142">
            <v>0.52632000000000001</v>
          </cell>
          <cell r="K142">
            <v>0.39168000000000003</v>
          </cell>
          <cell r="L142">
            <v>0.27</v>
          </cell>
        </row>
        <row r="143">
          <cell r="A143" t="str">
            <v>87-10-0826</v>
          </cell>
          <cell r="B143" t="str">
            <v>Chaenomeles sup. 'Elly Mossel'</v>
          </cell>
          <cell r="C143" t="str">
            <v>MP150</v>
          </cell>
          <cell r="D143" t="str">
            <v>Directly</v>
          </cell>
          <cell r="F143">
            <v>0.43</v>
          </cell>
          <cell r="G143">
            <v>0.32</v>
          </cell>
          <cell r="H143">
            <v>0.27</v>
          </cell>
          <cell r="J143">
            <v>0.52632000000000001</v>
          </cell>
          <cell r="K143">
            <v>0.39168000000000003</v>
          </cell>
          <cell r="L143">
            <v>0.27</v>
          </cell>
        </row>
        <row r="144">
          <cell r="A144" t="str">
            <v>87-10-0828</v>
          </cell>
          <cell r="B144" t="str">
            <v>Chaenomeles sup. 'Fire Dance'</v>
          </cell>
          <cell r="C144" t="str">
            <v>MP150</v>
          </cell>
          <cell r="D144" t="str">
            <v>Directly</v>
          </cell>
          <cell r="F144">
            <v>0.43</v>
          </cell>
          <cell r="G144">
            <v>0.32</v>
          </cell>
          <cell r="H144">
            <v>0.27</v>
          </cell>
          <cell r="J144">
            <v>0.52632000000000001</v>
          </cell>
          <cell r="K144">
            <v>0.39168000000000003</v>
          </cell>
          <cell r="L144">
            <v>0.27</v>
          </cell>
        </row>
        <row r="145">
          <cell r="A145" t="str">
            <v>87-10-0905</v>
          </cell>
          <cell r="B145" t="str">
            <v>Chaenomeles sup. 'Jet Trail'</v>
          </cell>
          <cell r="C145" t="str">
            <v>MP150</v>
          </cell>
          <cell r="D145" t="str">
            <v>Directly</v>
          </cell>
          <cell r="F145">
            <v>0.43</v>
          </cell>
          <cell r="G145">
            <v>0.32</v>
          </cell>
          <cell r="H145">
            <v>0.27</v>
          </cell>
          <cell r="J145">
            <v>0.52632000000000001</v>
          </cell>
          <cell r="K145">
            <v>0.39168000000000003</v>
          </cell>
          <cell r="L145">
            <v>0.27</v>
          </cell>
        </row>
        <row r="146">
          <cell r="A146" t="str">
            <v>87-10-1284</v>
          </cell>
          <cell r="B146" t="str">
            <v>Chaenomeles sup. 'Nicoline'</v>
          </cell>
          <cell r="C146" t="str">
            <v>MP150</v>
          </cell>
          <cell r="D146" t="str">
            <v>Directly</v>
          </cell>
          <cell r="F146">
            <v>0.43</v>
          </cell>
          <cell r="G146">
            <v>0.32</v>
          </cell>
          <cell r="H146">
            <v>0.27</v>
          </cell>
          <cell r="J146">
            <v>0.52632000000000001</v>
          </cell>
          <cell r="K146">
            <v>0.39168000000000003</v>
          </cell>
          <cell r="L146">
            <v>0.27</v>
          </cell>
        </row>
        <row r="147">
          <cell r="A147" t="str">
            <v>87-10-0095</v>
          </cell>
          <cell r="B147" t="str">
            <v>Chaenomeles sup. 'Orange Trail'</v>
          </cell>
          <cell r="C147" t="str">
            <v>MP150</v>
          </cell>
          <cell r="D147" t="str">
            <v>Directly</v>
          </cell>
          <cell r="F147">
            <v>0.43</v>
          </cell>
          <cell r="G147">
            <v>0.32</v>
          </cell>
          <cell r="H147">
            <v>0.27</v>
          </cell>
          <cell r="J147">
            <v>0.52632000000000001</v>
          </cell>
          <cell r="K147">
            <v>0.39168000000000003</v>
          </cell>
          <cell r="L147">
            <v>0.27</v>
          </cell>
        </row>
        <row r="148">
          <cell r="A148" t="str">
            <v>87-10-0829</v>
          </cell>
          <cell r="B148" t="str">
            <v>Chaenomeles sup. 'Pink Lady'</v>
          </cell>
          <cell r="C148" t="str">
            <v>MP150</v>
          </cell>
          <cell r="D148" t="str">
            <v>Directly</v>
          </cell>
          <cell r="F148">
            <v>0.43</v>
          </cell>
          <cell r="G148">
            <v>0.32</v>
          </cell>
          <cell r="H148">
            <v>0.27</v>
          </cell>
          <cell r="J148">
            <v>0.52632000000000001</v>
          </cell>
          <cell r="K148">
            <v>0.39168000000000003</v>
          </cell>
          <cell r="L148">
            <v>0.27</v>
          </cell>
        </row>
        <row r="149">
          <cell r="A149" t="str">
            <v>87-10-0830</v>
          </cell>
          <cell r="B149" t="str">
            <v>Chaenomeles sup. 'Pink Trail'</v>
          </cell>
          <cell r="C149" t="str">
            <v>MP150</v>
          </cell>
          <cell r="D149" t="str">
            <v>Directly</v>
          </cell>
          <cell r="F149">
            <v>0.43</v>
          </cell>
          <cell r="G149">
            <v>0.32</v>
          </cell>
          <cell r="H149">
            <v>0.27</v>
          </cell>
          <cell r="J149">
            <v>0.52632000000000001</v>
          </cell>
          <cell r="K149">
            <v>0.39168000000000003</v>
          </cell>
          <cell r="L149">
            <v>0.27</v>
          </cell>
        </row>
        <row r="150">
          <cell r="A150" t="str">
            <v>87-10-1285</v>
          </cell>
          <cell r="B150" t="str">
            <v>Chaenomeles sup. 'Red Joy'</v>
          </cell>
          <cell r="C150" t="str">
            <v>MP150</v>
          </cell>
          <cell r="D150" t="str">
            <v>Directly</v>
          </cell>
          <cell r="F150">
            <v>0.43</v>
          </cell>
          <cell r="G150">
            <v>0.32</v>
          </cell>
          <cell r="H150">
            <v>0.27</v>
          </cell>
          <cell r="J150">
            <v>0.52632000000000001</v>
          </cell>
          <cell r="K150">
            <v>0.39168000000000003</v>
          </cell>
          <cell r="L150">
            <v>0.27</v>
          </cell>
        </row>
        <row r="151">
          <cell r="A151" t="str">
            <v>87-10-1412</v>
          </cell>
          <cell r="B151" t="str">
            <v>Chaenomeles sup. 'Red Trail'</v>
          </cell>
          <cell r="C151" t="str">
            <v>MP150</v>
          </cell>
          <cell r="D151" t="str">
            <v>Directly</v>
          </cell>
          <cell r="F151">
            <v>0.43</v>
          </cell>
          <cell r="G151">
            <v>0.32</v>
          </cell>
          <cell r="H151">
            <v>0.27</v>
          </cell>
          <cell r="J151">
            <v>0.52632000000000001</v>
          </cell>
          <cell r="K151">
            <v>0.39168000000000003</v>
          </cell>
          <cell r="L151">
            <v>0.27</v>
          </cell>
        </row>
        <row r="152">
          <cell r="A152" t="str">
            <v>87-10-1413</v>
          </cell>
          <cell r="B152" t="str">
            <v>Chaenomeles sup. 'Salmon Horizon'</v>
          </cell>
          <cell r="C152" t="str">
            <v>MP150</v>
          </cell>
          <cell r="D152" t="str">
            <v>Directly</v>
          </cell>
          <cell r="F152">
            <v>0.43</v>
          </cell>
          <cell r="G152">
            <v>0.32</v>
          </cell>
          <cell r="H152">
            <v>0.27</v>
          </cell>
          <cell r="J152">
            <v>0.52632000000000001</v>
          </cell>
          <cell r="K152">
            <v>0.39168000000000003</v>
          </cell>
          <cell r="L152">
            <v>0.27</v>
          </cell>
        </row>
        <row r="153">
          <cell r="A153" t="str">
            <v>87-10-1107</v>
          </cell>
          <cell r="B153" t="str">
            <v>Chaenomeles sup. 'Texas Scarlet'</v>
          </cell>
          <cell r="C153" t="str">
            <v>MP150</v>
          </cell>
          <cell r="D153" t="str">
            <v>Directly</v>
          </cell>
          <cell r="F153">
            <v>0.43</v>
          </cell>
          <cell r="G153">
            <v>0.32</v>
          </cell>
          <cell r="H153">
            <v>0.27</v>
          </cell>
          <cell r="J153">
            <v>0.52632000000000001</v>
          </cell>
          <cell r="K153">
            <v>0.39168000000000003</v>
          </cell>
          <cell r="L153">
            <v>0.27</v>
          </cell>
        </row>
        <row r="154">
          <cell r="A154" t="str">
            <v>87-10-0099</v>
          </cell>
          <cell r="B154" t="str">
            <v>Clethra alnifolia</v>
          </cell>
          <cell r="C154" t="str">
            <v>MP104</v>
          </cell>
          <cell r="D154" t="str">
            <v>Directly</v>
          </cell>
          <cell r="F154">
            <v>0.51</v>
          </cell>
          <cell r="G154">
            <v>0.4</v>
          </cell>
          <cell r="H154">
            <v>0.34</v>
          </cell>
          <cell r="J154">
            <v>0.62424000000000002</v>
          </cell>
          <cell r="K154">
            <v>0.48959999999999998</v>
          </cell>
          <cell r="L154">
            <v>0.34</v>
          </cell>
        </row>
        <row r="155">
          <cell r="A155" t="str">
            <v>87-10-1224</v>
          </cell>
          <cell r="B155" t="str">
            <v>Clethra alnifolia 'Hummingbird'</v>
          </cell>
          <cell r="C155" t="str">
            <v>MP104</v>
          </cell>
          <cell r="D155" t="str">
            <v>Directly</v>
          </cell>
          <cell r="F155">
            <v>0.51</v>
          </cell>
          <cell r="G155">
            <v>0.4</v>
          </cell>
          <cell r="H155">
            <v>0.34</v>
          </cell>
          <cell r="J155">
            <v>0.62424000000000002</v>
          </cell>
          <cell r="K155">
            <v>0.48959999999999998</v>
          </cell>
          <cell r="L155">
            <v>0.34</v>
          </cell>
        </row>
        <row r="156">
          <cell r="A156" t="str">
            <v>87-10-0100</v>
          </cell>
          <cell r="B156" t="str">
            <v>Clethra alnifolia 'Pink Spire'</v>
          </cell>
          <cell r="C156" t="str">
            <v>MP104</v>
          </cell>
          <cell r="D156" t="str">
            <v>Directly</v>
          </cell>
          <cell r="F156">
            <v>0.51</v>
          </cell>
          <cell r="G156">
            <v>0.4</v>
          </cell>
          <cell r="H156">
            <v>0.34</v>
          </cell>
          <cell r="J156">
            <v>0.62424000000000002</v>
          </cell>
          <cell r="K156">
            <v>0.48959999999999998</v>
          </cell>
          <cell r="L156">
            <v>0.34</v>
          </cell>
        </row>
        <row r="157">
          <cell r="A157" t="str">
            <v>87-10-1225</v>
          </cell>
          <cell r="B157" t="str">
            <v>Clethra alnifolia 'Rosea'</v>
          </cell>
          <cell r="C157" t="str">
            <v>MP104</v>
          </cell>
          <cell r="D157" t="str">
            <v>Directly</v>
          </cell>
          <cell r="F157">
            <v>0.51</v>
          </cell>
          <cell r="G157">
            <v>0.4</v>
          </cell>
          <cell r="H157">
            <v>0.34</v>
          </cell>
          <cell r="J157">
            <v>0.62424000000000002</v>
          </cell>
          <cell r="K157">
            <v>0.48959999999999998</v>
          </cell>
          <cell r="L157">
            <v>0.34</v>
          </cell>
        </row>
        <row r="158">
          <cell r="A158" t="str">
            <v>87-10-1226</v>
          </cell>
          <cell r="B158" t="str">
            <v>Clethra alnifolia 'Ruby Spice'</v>
          </cell>
          <cell r="C158" t="str">
            <v>MP104</v>
          </cell>
          <cell r="D158" t="str">
            <v>Directly</v>
          </cell>
          <cell r="F158">
            <v>0.51</v>
          </cell>
          <cell r="G158">
            <v>0.4</v>
          </cell>
          <cell r="H158">
            <v>0.34</v>
          </cell>
          <cell r="J158">
            <v>0.62424000000000002</v>
          </cell>
          <cell r="K158">
            <v>0.48959999999999998</v>
          </cell>
          <cell r="L158">
            <v>0.34</v>
          </cell>
        </row>
        <row r="159">
          <cell r="A159" t="str">
            <v>87-10-0102</v>
          </cell>
          <cell r="B159" t="str">
            <v>Cornus alba 'Aurea'</v>
          </cell>
          <cell r="C159" t="str">
            <v>MP104</v>
          </cell>
          <cell r="D159" t="str">
            <v>Directly</v>
          </cell>
          <cell r="F159">
            <v>0.63</v>
          </cell>
          <cell r="G159">
            <v>0.52</v>
          </cell>
          <cell r="H159">
            <v>0.46</v>
          </cell>
          <cell r="J159">
            <v>0.77112000000000003</v>
          </cell>
          <cell r="K159">
            <v>0.63648000000000005</v>
          </cell>
          <cell r="L159">
            <v>0.46</v>
          </cell>
        </row>
        <row r="160">
          <cell r="A160" t="str">
            <v>87-10-0103</v>
          </cell>
          <cell r="B160" t="str">
            <v>Cornus alba 'Bailhalo' PBR ('Ivory Halo') ®</v>
          </cell>
          <cell r="C160" t="str">
            <v>MP104</v>
          </cell>
          <cell r="D160" t="str">
            <v>Directly</v>
          </cell>
          <cell r="F160">
            <v>1.33</v>
          </cell>
          <cell r="G160">
            <v>1.22</v>
          </cell>
          <cell r="H160">
            <v>1.1599999999999999</v>
          </cell>
          <cell r="J160">
            <v>1.62792</v>
          </cell>
          <cell r="K160">
            <v>1.4932799999999999</v>
          </cell>
          <cell r="L160">
            <v>1.1599999999999999</v>
          </cell>
        </row>
        <row r="161">
          <cell r="A161" t="str">
            <v>87-10-1143</v>
          </cell>
          <cell r="B161" t="str">
            <v>Cornus alba 'Cream Cracker' PBR ®</v>
          </cell>
          <cell r="C161" t="str">
            <v>MP104</v>
          </cell>
          <cell r="D161" t="str">
            <v>Directly</v>
          </cell>
          <cell r="F161">
            <v>1.33</v>
          </cell>
          <cell r="G161">
            <v>1.22</v>
          </cell>
          <cell r="H161">
            <v>1.1599999999999999</v>
          </cell>
          <cell r="J161">
            <v>1.62792</v>
          </cell>
          <cell r="K161">
            <v>1.4932799999999999</v>
          </cell>
          <cell r="L161">
            <v>1.1599999999999999</v>
          </cell>
        </row>
        <row r="162">
          <cell r="A162" t="str">
            <v>87-10-0104</v>
          </cell>
          <cell r="B162" t="str">
            <v>Cornus alba 'Elegantissima'</v>
          </cell>
          <cell r="C162" t="str">
            <v>MP104</v>
          </cell>
          <cell r="D162" t="str">
            <v>Directly</v>
          </cell>
          <cell r="F162">
            <v>0.63</v>
          </cell>
          <cell r="G162">
            <v>0.52</v>
          </cell>
          <cell r="H162">
            <v>0.46</v>
          </cell>
          <cell r="J162">
            <v>0.77112000000000003</v>
          </cell>
          <cell r="K162">
            <v>0.63648000000000005</v>
          </cell>
          <cell r="L162">
            <v>0.46</v>
          </cell>
        </row>
        <row r="163">
          <cell r="A163" t="str">
            <v>87-10-0105</v>
          </cell>
          <cell r="B163" t="str">
            <v>Cornus alba 'Gouchaultii'</v>
          </cell>
          <cell r="C163" t="str">
            <v>MP104</v>
          </cell>
          <cell r="D163" t="str">
            <v>Directly</v>
          </cell>
          <cell r="F163">
            <v>0.63</v>
          </cell>
          <cell r="G163">
            <v>0.52</v>
          </cell>
          <cell r="H163">
            <v>0.46</v>
          </cell>
          <cell r="J163">
            <v>0.77112000000000003</v>
          </cell>
          <cell r="K163">
            <v>0.63648000000000005</v>
          </cell>
          <cell r="L163">
            <v>0.46</v>
          </cell>
        </row>
        <row r="164">
          <cell r="A164" t="str">
            <v>87-10-0106</v>
          </cell>
          <cell r="B164" t="str">
            <v>Cornus alba 'Kesselringii'</v>
          </cell>
          <cell r="C164" t="str">
            <v>MP104</v>
          </cell>
          <cell r="D164" t="str">
            <v>Directly</v>
          </cell>
          <cell r="F164">
            <v>0.63</v>
          </cell>
          <cell r="G164">
            <v>0.52</v>
          </cell>
          <cell r="H164">
            <v>0.46</v>
          </cell>
          <cell r="J164">
            <v>0.77112000000000003</v>
          </cell>
          <cell r="K164">
            <v>0.63648000000000005</v>
          </cell>
          <cell r="L164">
            <v>0.46</v>
          </cell>
        </row>
        <row r="165">
          <cell r="A165" t="str">
            <v>87-10-1573</v>
          </cell>
          <cell r="B165" t="str">
            <v>Cornus alba 'Red Gnome</v>
          </cell>
          <cell r="C165" t="str">
            <v>MP104</v>
          </cell>
          <cell r="D165" t="str">
            <v>Directly</v>
          </cell>
          <cell r="F165">
            <v>0.63</v>
          </cell>
          <cell r="G165">
            <v>0.52</v>
          </cell>
          <cell r="H165">
            <v>0.46</v>
          </cell>
          <cell r="J165">
            <v>0.77112000000000003</v>
          </cell>
          <cell r="K165">
            <v>0.63648000000000005</v>
          </cell>
          <cell r="L165">
            <v>0.46</v>
          </cell>
        </row>
        <row r="166">
          <cell r="A166" t="str">
            <v>87-10-1414</v>
          </cell>
          <cell r="B166" t="str">
            <v>Cornus alba 'Regnzam'</v>
          </cell>
          <cell r="C166" t="str">
            <v>MP104</v>
          </cell>
          <cell r="D166" t="str">
            <v>Directly</v>
          </cell>
          <cell r="F166">
            <v>0.63</v>
          </cell>
          <cell r="G166">
            <v>0.52</v>
          </cell>
          <cell r="H166">
            <v>0.46</v>
          </cell>
          <cell r="J166">
            <v>0.77112000000000003</v>
          </cell>
          <cell r="K166">
            <v>0.63648000000000005</v>
          </cell>
          <cell r="L166">
            <v>0.46</v>
          </cell>
        </row>
        <row r="167">
          <cell r="A167" t="str">
            <v>87-10-0107</v>
          </cell>
          <cell r="B167" t="str">
            <v>Cornus alba 'Siberian Pearls'</v>
          </cell>
          <cell r="C167" t="str">
            <v>MP104</v>
          </cell>
          <cell r="D167" t="str">
            <v>Directly</v>
          </cell>
          <cell r="F167">
            <v>0.63</v>
          </cell>
          <cell r="G167">
            <v>0.52</v>
          </cell>
          <cell r="H167">
            <v>0.46</v>
          </cell>
          <cell r="J167">
            <v>0.77112000000000003</v>
          </cell>
          <cell r="K167">
            <v>0.63648000000000005</v>
          </cell>
          <cell r="L167">
            <v>0.46</v>
          </cell>
        </row>
        <row r="168">
          <cell r="A168" t="str">
            <v>87-10-0108</v>
          </cell>
          <cell r="B168" t="str">
            <v>Cornus alba 'Sibirica'</v>
          </cell>
          <cell r="C168" t="str">
            <v>MP104</v>
          </cell>
          <cell r="D168" t="str">
            <v>Directly</v>
          </cell>
          <cell r="F168">
            <v>0.63</v>
          </cell>
          <cell r="G168">
            <v>0.52</v>
          </cell>
          <cell r="H168">
            <v>0.46</v>
          </cell>
          <cell r="J168">
            <v>0.77112000000000003</v>
          </cell>
          <cell r="K168">
            <v>0.63648000000000005</v>
          </cell>
          <cell r="L168">
            <v>0.46</v>
          </cell>
        </row>
        <row r="169">
          <cell r="A169" t="str">
            <v>87-10-0109</v>
          </cell>
          <cell r="B169" t="str">
            <v>Cornus alba 'Sibirica Variegata'</v>
          </cell>
          <cell r="C169" t="str">
            <v>MP104</v>
          </cell>
          <cell r="D169" t="str">
            <v>Directly</v>
          </cell>
          <cell r="F169">
            <v>0.63</v>
          </cell>
          <cell r="G169">
            <v>0.52</v>
          </cell>
          <cell r="H169">
            <v>0.46</v>
          </cell>
          <cell r="J169">
            <v>0.77112000000000003</v>
          </cell>
          <cell r="K169">
            <v>0.63648000000000005</v>
          </cell>
          <cell r="L169">
            <v>0.46</v>
          </cell>
        </row>
        <row r="170">
          <cell r="A170" t="str">
            <v>87-10-0110</v>
          </cell>
          <cell r="B170" t="str">
            <v>Cornus alba 'Spaethii'</v>
          </cell>
          <cell r="C170" t="str">
            <v>MP104</v>
          </cell>
          <cell r="D170" t="str">
            <v>Directly</v>
          </cell>
          <cell r="F170">
            <v>0.63</v>
          </cell>
          <cell r="G170">
            <v>0.52</v>
          </cell>
          <cell r="H170">
            <v>0.46</v>
          </cell>
          <cell r="J170">
            <v>0.77112000000000003</v>
          </cell>
          <cell r="K170">
            <v>0.63648000000000005</v>
          </cell>
          <cell r="L170">
            <v>0.46</v>
          </cell>
        </row>
        <row r="171">
          <cell r="A171" t="str">
            <v>87-10-1415</v>
          </cell>
          <cell r="B171" t="str">
            <v>Cornus amomum 'Blue Cloud'</v>
          </cell>
          <cell r="C171" t="str">
            <v>MP104</v>
          </cell>
          <cell r="D171" t="str">
            <v>Directly</v>
          </cell>
          <cell r="F171">
            <v>0.63</v>
          </cell>
          <cell r="G171">
            <v>0.52</v>
          </cell>
          <cell r="H171">
            <v>0.46</v>
          </cell>
          <cell r="J171">
            <v>0.77112000000000003</v>
          </cell>
          <cell r="K171">
            <v>0.63648000000000005</v>
          </cell>
          <cell r="L171">
            <v>0.46</v>
          </cell>
        </row>
        <row r="172">
          <cell r="A172" t="str">
            <v>87-10-1286</v>
          </cell>
          <cell r="B172" t="str">
            <v>Cornus sang. 'Anny's Winter Orange'</v>
          </cell>
          <cell r="C172" t="str">
            <v>MP150</v>
          </cell>
          <cell r="D172" t="str">
            <v>Directly</v>
          </cell>
          <cell r="F172">
            <v>0.67</v>
          </cell>
          <cell r="G172">
            <v>0.56000000000000005</v>
          </cell>
          <cell r="H172">
            <v>0.5</v>
          </cell>
          <cell r="J172">
            <v>0.82008000000000003</v>
          </cell>
          <cell r="K172">
            <v>0.68544000000000005</v>
          </cell>
          <cell r="L172">
            <v>0.5</v>
          </cell>
        </row>
        <row r="173">
          <cell r="A173" t="str">
            <v>87-10-1287</v>
          </cell>
          <cell r="B173" t="str">
            <v>Cornus sang. 'Midwinter Fire'</v>
          </cell>
          <cell r="C173" t="str">
            <v>MP150</v>
          </cell>
          <cell r="D173" t="str">
            <v>Directly</v>
          </cell>
          <cell r="F173">
            <v>0.67</v>
          </cell>
          <cell r="G173">
            <v>0.56000000000000005</v>
          </cell>
          <cell r="H173">
            <v>0.5</v>
          </cell>
          <cell r="J173">
            <v>0.82008000000000003</v>
          </cell>
          <cell r="K173">
            <v>0.68544000000000005</v>
          </cell>
          <cell r="L173">
            <v>0.5</v>
          </cell>
        </row>
        <row r="174">
          <cell r="A174" t="str">
            <v>87-10-1288</v>
          </cell>
          <cell r="B174" t="str">
            <v>Cornus sang. 'Winter Beauty'</v>
          </cell>
          <cell r="C174" t="str">
            <v>MP150</v>
          </cell>
          <cell r="D174" t="str">
            <v>Directly</v>
          </cell>
          <cell r="F174">
            <v>0.67</v>
          </cell>
          <cell r="G174">
            <v>0.56000000000000005</v>
          </cell>
          <cell r="H174">
            <v>0.5</v>
          </cell>
          <cell r="J174">
            <v>0.82008000000000003</v>
          </cell>
          <cell r="K174">
            <v>0.68544000000000005</v>
          </cell>
          <cell r="L174">
            <v>0.5</v>
          </cell>
        </row>
        <row r="175">
          <cell r="A175" t="str">
            <v>87-10-1289</v>
          </cell>
          <cell r="B175" t="str">
            <v>Cornus ser. 'Flaviramea'</v>
          </cell>
          <cell r="C175" t="str">
            <v>MP104</v>
          </cell>
          <cell r="D175" t="str">
            <v>Directly</v>
          </cell>
          <cell r="F175">
            <v>0.63</v>
          </cell>
          <cell r="G175">
            <v>0.52</v>
          </cell>
          <cell r="H175">
            <v>0.46</v>
          </cell>
          <cell r="J175">
            <v>0.77112000000000003</v>
          </cell>
          <cell r="K175">
            <v>0.63648000000000005</v>
          </cell>
          <cell r="L175">
            <v>0.46</v>
          </cell>
        </row>
        <row r="176">
          <cell r="A176" t="str">
            <v>87-10-1290</v>
          </cell>
          <cell r="B176" t="str">
            <v>Cornus ser. 'Kelseyi'</v>
          </cell>
          <cell r="C176" t="str">
            <v>MP150</v>
          </cell>
          <cell r="D176" t="str">
            <v>Directly</v>
          </cell>
          <cell r="F176">
            <v>0.43</v>
          </cell>
          <cell r="G176">
            <v>0.32</v>
          </cell>
          <cell r="H176">
            <v>0.27</v>
          </cell>
          <cell r="J176">
            <v>0.52632000000000001</v>
          </cell>
          <cell r="K176">
            <v>0.39168000000000003</v>
          </cell>
          <cell r="L176">
            <v>0.27</v>
          </cell>
        </row>
        <row r="177">
          <cell r="A177" t="str">
            <v>87-10-1649</v>
          </cell>
          <cell r="B177" t="str">
            <v>Cornus ser. 'White Gold'</v>
          </cell>
          <cell r="C177" t="str">
            <v>MP150</v>
          </cell>
          <cell r="D177" t="str">
            <v>Directly</v>
          </cell>
          <cell r="F177">
            <v>0.63</v>
          </cell>
          <cell r="G177">
            <v>0.52</v>
          </cell>
          <cell r="H177">
            <v>0.46</v>
          </cell>
          <cell r="J177">
            <v>0.77112000000000003</v>
          </cell>
          <cell r="K177">
            <v>0.63648000000000005</v>
          </cell>
          <cell r="L177">
            <v>0.46</v>
          </cell>
        </row>
        <row r="178">
          <cell r="A178" t="str">
            <v>87-10-0118</v>
          </cell>
          <cell r="B178" t="str">
            <v>Cotinus coggygria Golden Spirit® ('Ancot'PBR) ®</v>
          </cell>
          <cell r="C178" t="str">
            <v>MP66</v>
          </cell>
          <cell r="D178" t="str">
            <v>Directly</v>
          </cell>
          <cell r="F178">
            <v>1.9200000000000002</v>
          </cell>
          <cell r="G178">
            <v>1.81</v>
          </cell>
          <cell r="H178">
            <v>1.75</v>
          </cell>
          <cell r="J178">
            <v>2.3500800000000002</v>
          </cell>
          <cell r="K178">
            <v>2.2154400000000001</v>
          </cell>
          <cell r="L178">
            <v>1.75</v>
          </cell>
        </row>
        <row r="179">
          <cell r="A179" t="str">
            <v>87-10-1292</v>
          </cell>
          <cell r="B179" t="str">
            <v>Cotinus cog. 'Lilla'  PBR  ®</v>
          </cell>
          <cell r="C179" t="str">
            <v>MP104</v>
          </cell>
          <cell r="D179" t="str">
            <v>Directly</v>
          </cell>
          <cell r="F179">
            <v>2.0599999999999996</v>
          </cell>
          <cell r="G179">
            <v>1.95</v>
          </cell>
          <cell r="H179">
            <v>1.89</v>
          </cell>
          <cell r="J179">
            <v>2.5214399999999997</v>
          </cell>
          <cell r="K179">
            <v>2.3868</v>
          </cell>
          <cell r="L179">
            <v>1.89</v>
          </cell>
        </row>
        <row r="180">
          <cell r="A180" t="str">
            <v>87-10-1643</v>
          </cell>
          <cell r="B180" t="str">
            <v>Cotinus cog. 'Royal Purple'</v>
          </cell>
          <cell r="C180" t="str">
            <v>MP84</v>
          </cell>
          <cell r="D180" t="str">
            <v>Directly</v>
          </cell>
          <cell r="F180">
            <v>1.0900000000000001</v>
          </cell>
          <cell r="G180">
            <v>0.98</v>
          </cell>
          <cell r="H180">
            <v>0.92</v>
          </cell>
          <cell r="J180">
            <v>1.33416</v>
          </cell>
          <cell r="K180">
            <v>1.1995199999999999</v>
          </cell>
          <cell r="L180">
            <v>0.92</v>
          </cell>
        </row>
        <row r="181">
          <cell r="A181" t="str">
            <v>87-10-0121</v>
          </cell>
          <cell r="B181" t="str">
            <v>Cotinus coggygria 'Young Lady'PBR ®</v>
          </cell>
          <cell r="C181" t="str">
            <v>MP66</v>
          </cell>
          <cell r="D181" t="str">
            <v>Directly</v>
          </cell>
          <cell r="F181">
            <v>2.0599999999999996</v>
          </cell>
          <cell r="G181">
            <v>1.95</v>
          </cell>
          <cell r="H181">
            <v>1.89</v>
          </cell>
          <cell r="J181">
            <v>2.5214399999999997</v>
          </cell>
          <cell r="K181">
            <v>2.3868</v>
          </cell>
          <cell r="L181">
            <v>1.89</v>
          </cell>
        </row>
        <row r="182">
          <cell r="A182" t="str">
            <v>87-10-0122</v>
          </cell>
          <cell r="B182" t="str">
            <v>Cotoneaster atrop. 'Variegatus'</v>
          </cell>
          <cell r="C182" t="str">
            <v>MP150</v>
          </cell>
          <cell r="D182" t="str">
            <v>Directly</v>
          </cell>
          <cell r="F182">
            <v>0.44</v>
          </cell>
          <cell r="G182">
            <v>0.34</v>
          </cell>
          <cell r="H182">
            <v>0.28000000000000003</v>
          </cell>
          <cell r="J182">
            <v>0.53856000000000004</v>
          </cell>
          <cell r="K182">
            <v>0.41616000000000003</v>
          </cell>
          <cell r="L182">
            <v>0.28000000000000003</v>
          </cell>
        </row>
        <row r="183">
          <cell r="A183" t="str">
            <v>87-10-0123</v>
          </cell>
          <cell r="B183" t="str">
            <v>Cotoneaster 'Belka' (Saphyr Green) PBR ®</v>
          </cell>
          <cell r="C183" t="str">
            <v>MP150</v>
          </cell>
          <cell r="D183" t="str">
            <v>Directly</v>
          </cell>
          <cell r="F183">
            <v>0.66</v>
          </cell>
          <cell r="G183">
            <v>0.55000000000000004</v>
          </cell>
          <cell r="H183">
            <v>0.49</v>
          </cell>
          <cell r="J183">
            <v>0.80784</v>
          </cell>
          <cell r="K183">
            <v>0.67320000000000002</v>
          </cell>
          <cell r="L183">
            <v>0.49</v>
          </cell>
        </row>
        <row r="184">
          <cell r="A184" t="str">
            <v>87-10-1650</v>
          </cell>
          <cell r="B184" t="str">
            <v>Cotoneaster dammeri</v>
          </cell>
          <cell r="C184" t="str">
            <v>MP150</v>
          </cell>
          <cell r="D184" t="str">
            <v>Directly</v>
          </cell>
          <cell r="F184">
            <v>0.39</v>
          </cell>
          <cell r="G184">
            <v>0.28999999999999998</v>
          </cell>
          <cell r="H184">
            <v>0.24</v>
          </cell>
          <cell r="J184">
            <v>0.47736000000000001</v>
          </cell>
          <cell r="K184">
            <v>0.35496</v>
          </cell>
          <cell r="L184">
            <v>0.24</v>
          </cell>
        </row>
        <row r="185">
          <cell r="A185" t="str">
            <v>87-10-1651</v>
          </cell>
          <cell r="B185" t="str">
            <v>Cotoneaster dammeri 'Major'</v>
          </cell>
          <cell r="C185" t="str">
            <v>MP150</v>
          </cell>
          <cell r="D185" t="str">
            <v>Directly</v>
          </cell>
          <cell r="F185">
            <v>0.39</v>
          </cell>
          <cell r="G185">
            <v>0.28999999999999998</v>
          </cell>
          <cell r="H185">
            <v>0.24</v>
          </cell>
          <cell r="J185">
            <v>0.47736000000000001</v>
          </cell>
          <cell r="K185">
            <v>0.35496</v>
          </cell>
          <cell r="L185">
            <v>0.24</v>
          </cell>
        </row>
        <row r="186">
          <cell r="A186" t="str">
            <v>87-10-0127</v>
          </cell>
          <cell r="B186" t="str">
            <v>Cotoneaster horizontalis</v>
          </cell>
          <cell r="C186" t="str">
            <v>MP150</v>
          </cell>
          <cell r="D186" t="str">
            <v>Directly</v>
          </cell>
          <cell r="F186">
            <v>0.44</v>
          </cell>
          <cell r="G186">
            <v>0.34</v>
          </cell>
          <cell r="H186">
            <v>0.28000000000000003</v>
          </cell>
          <cell r="J186">
            <v>0.53856000000000004</v>
          </cell>
          <cell r="K186">
            <v>0.41616000000000003</v>
          </cell>
          <cell r="L186">
            <v>0.28000000000000003</v>
          </cell>
        </row>
        <row r="187">
          <cell r="A187" t="str">
            <v>87-10-0979</v>
          </cell>
          <cell r="B187" t="str">
            <v>Cotoneaster microphyllus</v>
          </cell>
          <cell r="C187" t="str">
            <v>MP150</v>
          </cell>
          <cell r="D187" t="str">
            <v>Directly</v>
          </cell>
          <cell r="F187">
            <v>0.36</v>
          </cell>
          <cell r="G187">
            <v>0.26</v>
          </cell>
          <cell r="H187">
            <v>0.22</v>
          </cell>
          <cell r="J187">
            <v>0.44063999999999998</v>
          </cell>
          <cell r="K187">
            <v>0.31824000000000002</v>
          </cell>
          <cell r="L187">
            <v>0.22</v>
          </cell>
        </row>
        <row r="188">
          <cell r="A188" t="str">
            <v>87-10-0128</v>
          </cell>
          <cell r="B188" t="str">
            <v>Cotoneaster pr. 'Queen of Carpets'</v>
          </cell>
          <cell r="C188" t="str">
            <v>MP150</v>
          </cell>
          <cell r="D188" t="str">
            <v>Directly</v>
          </cell>
          <cell r="F188">
            <v>0.39</v>
          </cell>
          <cell r="G188">
            <v>0.28999999999999998</v>
          </cell>
          <cell r="H188">
            <v>0.24</v>
          </cell>
          <cell r="J188">
            <v>0.47736000000000001</v>
          </cell>
          <cell r="K188">
            <v>0.35496</v>
          </cell>
          <cell r="L188">
            <v>0.24</v>
          </cell>
        </row>
        <row r="189">
          <cell r="A189" t="str">
            <v>87-10-0129</v>
          </cell>
          <cell r="B189" t="str">
            <v>Cotoneaster pr. 'Streib's Findling'</v>
          </cell>
          <cell r="C189" t="str">
            <v>MP150</v>
          </cell>
          <cell r="D189" t="str">
            <v>Directly</v>
          </cell>
          <cell r="F189">
            <v>0.39</v>
          </cell>
          <cell r="G189">
            <v>0.28999999999999998</v>
          </cell>
          <cell r="H189">
            <v>0.24</v>
          </cell>
          <cell r="J189">
            <v>0.47736000000000001</v>
          </cell>
          <cell r="K189">
            <v>0.35496</v>
          </cell>
          <cell r="L189">
            <v>0.24</v>
          </cell>
        </row>
        <row r="190">
          <cell r="A190" t="str">
            <v>87-10-0130</v>
          </cell>
          <cell r="B190" t="str">
            <v>Cotoneaster radicans 'Eichholz'</v>
          </cell>
          <cell r="C190" t="str">
            <v>MP150</v>
          </cell>
          <cell r="D190" t="str">
            <v>Directly</v>
          </cell>
          <cell r="F190">
            <v>0.39</v>
          </cell>
          <cell r="G190">
            <v>0.28999999999999998</v>
          </cell>
          <cell r="H190">
            <v>0.24</v>
          </cell>
          <cell r="J190">
            <v>0.47736000000000001</v>
          </cell>
          <cell r="K190">
            <v>0.35496</v>
          </cell>
          <cell r="L190">
            <v>0.24</v>
          </cell>
        </row>
        <row r="191">
          <cell r="A191" t="str">
            <v>87-10-1144</v>
          </cell>
          <cell r="B191" t="str">
            <v>Cotoneaster sal. 'Parkteppich'</v>
          </cell>
          <cell r="C191" t="str">
            <v>MP150</v>
          </cell>
          <cell r="D191" t="str">
            <v>Directly</v>
          </cell>
          <cell r="F191">
            <v>0.44</v>
          </cell>
          <cell r="G191">
            <v>0.34</v>
          </cell>
          <cell r="H191">
            <v>0.28000000000000003</v>
          </cell>
          <cell r="J191">
            <v>0.53856000000000004</v>
          </cell>
          <cell r="K191">
            <v>0.41616000000000003</v>
          </cell>
          <cell r="L191">
            <v>0.28000000000000003</v>
          </cell>
        </row>
        <row r="192">
          <cell r="A192" t="str">
            <v>87-10-0131</v>
          </cell>
          <cell r="B192" t="str">
            <v>Cotoneaster suec. 'Coral Beauty'</v>
          </cell>
          <cell r="C192" t="str">
            <v>MP150</v>
          </cell>
          <cell r="D192" t="str">
            <v>Directly</v>
          </cell>
          <cell r="F192">
            <v>0.33999999999999997</v>
          </cell>
          <cell r="G192">
            <v>0.25</v>
          </cell>
          <cell r="H192">
            <v>0.21</v>
          </cell>
          <cell r="J192">
            <v>0.41615999999999997</v>
          </cell>
          <cell r="K192">
            <v>0.30599999999999999</v>
          </cell>
          <cell r="L192">
            <v>0.21</v>
          </cell>
        </row>
        <row r="193">
          <cell r="A193" t="str">
            <v>87-10-0133</v>
          </cell>
          <cell r="B193" t="str">
            <v>Cotoneaster suec. 'Skogholm'</v>
          </cell>
          <cell r="C193" t="str">
            <v>MP150</v>
          </cell>
          <cell r="D193" t="str">
            <v>Directly</v>
          </cell>
          <cell r="F193">
            <v>0.33999999999999997</v>
          </cell>
          <cell r="G193">
            <v>0.25</v>
          </cell>
          <cell r="H193">
            <v>0.21</v>
          </cell>
          <cell r="J193">
            <v>0.41615999999999997</v>
          </cell>
          <cell r="K193">
            <v>0.30599999999999999</v>
          </cell>
          <cell r="L193">
            <v>0.21</v>
          </cell>
        </row>
        <row r="194">
          <cell r="A194" t="str">
            <v>87-10-0136</v>
          </cell>
          <cell r="B194" t="str">
            <v>Deutzia gracilis</v>
          </cell>
          <cell r="C194" t="str">
            <v>MP150</v>
          </cell>
          <cell r="D194" t="str">
            <v>Directly</v>
          </cell>
          <cell r="F194">
            <v>0.36</v>
          </cell>
          <cell r="G194">
            <v>0.26</v>
          </cell>
          <cell r="H194">
            <v>0.22</v>
          </cell>
          <cell r="J194">
            <v>0.44063999999999998</v>
          </cell>
          <cell r="K194">
            <v>0.31824000000000002</v>
          </cell>
          <cell r="L194">
            <v>0.22</v>
          </cell>
        </row>
        <row r="195">
          <cell r="A195" t="str">
            <v>87-10-0134</v>
          </cell>
          <cell r="B195" t="str">
            <v>Deutzia gracilis 'Dippon'</v>
          </cell>
          <cell r="C195" t="str">
            <v>MP150</v>
          </cell>
          <cell r="D195" t="str">
            <v>Directly</v>
          </cell>
          <cell r="F195">
            <v>0.36</v>
          </cell>
          <cell r="G195">
            <v>0.26</v>
          </cell>
          <cell r="H195">
            <v>0.22</v>
          </cell>
          <cell r="J195">
            <v>0.44063999999999998</v>
          </cell>
          <cell r="K195">
            <v>0.31824000000000002</v>
          </cell>
          <cell r="L195">
            <v>0.22</v>
          </cell>
        </row>
        <row r="196">
          <cell r="A196" t="str">
            <v>87-10-1293</v>
          </cell>
          <cell r="B196" t="str">
            <v>Deutzia gracilis 'Nikko'</v>
          </cell>
          <cell r="C196" t="str">
            <v>MP150</v>
          </cell>
          <cell r="D196" t="str">
            <v>Directly</v>
          </cell>
          <cell r="F196">
            <v>0.36</v>
          </cell>
          <cell r="G196">
            <v>0.26</v>
          </cell>
          <cell r="H196">
            <v>0.22</v>
          </cell>
          <cell r="J196">
            <v>0.44063999999999998</v>
          </cell>
          <cell r="K196">
            <v>0.31824000000000002</v>
          </cell>
          <cell r="L196">
            <v>0.22</v>
          </cell>
        </row>
        <row r="197">
          <cell r="A197" t="str">
            <v>87-10-0138</v>
          </cell>
          <cell r="B197" t="str">
            <v>Deutzia hybrida 'Magicien'</v>
          </cell>
          <cell r="C197" t="str">
            <v>MP104</v>
          </cell>
          <cell r="D197" t="str">
            <v>Directly</v>
          </cell>
          <cell r="F197">
            <v>0.39999999999999997</v>
          </cell>
          <cell r="G197">
            <v>0.3</v>
          </cell>
          <cell r="H197">
            <v>0.25</v>
          </cell>
          <cell r="J197">
            <v>0.48959999999999992</v>
          </cell>
          <cell r="K197">
            <v>0.36719999999999997</v>
          </cell>
          <cell r="L197">
            <v>0.25</v>
          </cell>
        </row>
        <row r="198">
          <cell r="A198" t="str">
            <v>87-10-0139</v>
          </cell>
          <cell r="B198" t="str">
            <v>Deutzia hybrida 'Mont Rose'</v>
          </cell>
          <cell r="C198" t="str">
            <v>MP104</v>
          </cell>
          <cell r="D198" t="str">
            <v>Directly</v>
          </cell>
          <cell r="F198">
            <v>0.39999999999999997</v>
          </cell>
          <cell r="G198">
            <v>0.3</v>
          </cell>
          <cell r="H198">
            <v>0.25</v>
          </cell>
          <cell r="J198">
            <v>0.48959999999999992</v>
          </cell>
          <cell r="K198">
            <v>0.36719999999999997</v>
          </cell>
          <cell r="L198">
            <v>0.25</v>
          </cell>
        </row>
        <row r="199">
          <cell r="A199" t="str">
            <v>87-10-1294</v>
          </cell>
          <cell r="B199" t="str">
            <v>Deutzia 'Rosea Plena' (Pink Pom-Pom)</v>
          </cell>
          <cell r="C199" t="str">
            <v>MP104</v>
          </cell>
          <cell r="D199" t="str">
            <v>Directly</v>
          </cell>
          <cell r="F199">
            <v>0.39999999999999997</v>
          </cell>
          <cell r="G199">
            <v>0.3</v>
          </cell>
          <cell r="H199">
            <v>0.25</v>
          </cell>
          <cell r="J199">
            <v>0.48959999999999992</v>
          </cell>
          <cell r="K199">
            <v>0.36719999999999997</v>
          </cell>
          <cell r="L199">
            <v>0.25</v>
          </cell>
        </row>
        <row r="200">
          <cell r="A200" t="str">
            <v>87-10-0141</v>
          </cell>
          <cell r="B200" t="str">
            <v>Deutzia hybrida 'Strawberry Fields'</v>
          </cell>
          <cell r="C200" t="str">
            <v>MP104</v>
          </cell>
          <cell r="D200" t="str">
            <v>Directly</v>
          </cell>
          <cell r="F200">
            <v>0.39999999999999997</v>
          </cell>
          <cell r="G200">
            <v>0.3</v>
          </cell>
          <cell r="H200">
            <v>0.25</v>
          </cell>
          <cell r="J200">
            <v>0.48959999999999992</v>
          </cell>
          <cell r="K200">
            <v>0.36719999999999997</v>
          </cell>
          <cell r="L200">
            <v>0.25</v>
          </cell>
        </row>
        <row r="201">
          <cell r="A201" t="str">
            <v>87-10-1417</v>
          </cell>
          <cell r="B201" t="str">
            <v>Deutzia hybrida 'Tourbillon Rouge'</v>
          </cell>
          <cell r="C201" t="str">
            <v>MP104</v>
          </cell>
          <cell r="D201" t="str">
            <v>Directly</v>
          </cell>
          <cell r="F201">
            <v>0.39999999999999997</v>
          </cell>
          <cell r="G201">
            <v>0.3</v>
          </cell>
          <cell r="H201">
            <v>0.25</v>
          </cell>
          <cell r="J201">
            <v>0.48959999999999992</v>
          </cell>
          <cell r="K201">
            <v>0.36719999999999997</v>
          </cell>
          <cell r="L201">
            <v>0.25</v>
          </cell>
        </row>
        <row r="202">
          <cell r="A202" t="str">
            <v>87-10-1491</v>
          </cell>
          <cell r="B202" t="str">
            <v>Deutzia lemoinei</v>
          </cell>
          <cell r="C202" t="str">
            <v>MP104</v>
          </cell>
          <cell r="D202" t="str">
            <v>Directly</v>
          </cell>
          <cell r="F202">
            <v>0.39999999999999997</v>
          </cell>
          <cell r="G202">
            <v>0.3</v>
          </cell>
          <cell r="H202">
            <v>0.25</v>
          </cell>
          <cell r="J202">
            <v>0.48959999999999992</v>
          </cell>
          <cell r="K202">
            <v>0.36719999999999997</v>
          </cell>
          <cell r="L202">
            <v>0.25</v>
          </cell>
        </row>
        <row r="203">
          <cell r="A203" t="str">
            <v>87-10-1652</v>
          </cell>
          <cell r="B203" t="str">
            <v>Deutzia purp. 'Kalmiiflora'</v>
          </cell>
          <cell r="C203" t="str">
            <v>MP150</v>
          </cell>
          <cell r="D203" t="str">
            <v>Directly</v>
          </cell>
          <cell r="F203">
            <v>0.39999999999999997</v>
          </cell>
          <cell r="G203">
            <v>0.3</v>
          </cell>
          <cell r="H203">
            <v>0.25</v>
          </cell>
          <cell r="J203">
            <v>0.48959999999999992</v>
          </cell>
          <cell r="K203">
            <v>0.36719999999999997</v>
          </cell>
          <cell r="L203">
            <v>0.25</v>
          </cell>
        </row>
        <row r="204">
          <cell r="A204" t="str">
            <v>87-10-1653</v>
          </cell>
          <cell r="B204" t="str">
            <v>Deutzia rosea</v>
          </cell>
          <cell r="C204" t="str">
            <v>MP150</v>
          </cell>
          <cell r="D204" t="str">
            <v>Directly</v>
          </cell>
          <cell r="F204">
            <v>0.39999999999999997</v>
          </cell>
          <cell r="G204">
            <v>0.3</v>
          </cell>
          <cell r="H204">
            <v>0.25</v>
          </cell>
          <cell r="J204">
            <v>0.48959999999999992</v>
          </cell>
          <cell r="K204">
            <v>0.36719999999999997</v>
          </cell>
          <cell r="L204">
            <v>0.25</v>
          </cell>
        </row>
        <row r="205">
          <cell r="A205" t="str">
            <v>87-10-0145</v>
          </cell>
          <cell r="B205" t="str">
            <v>Deutzia scabra 'Codsall Pink'</v>
          </cell>
          <cell r="C205" t="str">
            <v>MP104</v>
          </cell>
          <cell r="D205" t="str">
            <v>Directly</v>
          </cell>
          <cell r="F205">
            <v>0.39999999999999997</v>
          </cell>
          <cell r="G205">
            <v>0.3</v>
          </cell>
          <cell r="H205">
            <v>0.25</v>
          </cell>
          <cell r="J205">
            <v>0.48959999999999992</v>
          </cell>
          <cell r="K205">
            <v>0.36719999999999997</v>
          </cell>
          <cell r="L205">
            <v>0.25</v>
          </cell>
        </row>
        <row r="206">
          <cell r="A206" t="str">
            <v>87-10-0146</v>
          </cell>
          <cell r="B206" t="str">
            <v>Deutzia scabra 'Plena'</v>
          </cell>
          <cell r="C206" t="str">
            <v>MP104</v>
          </cell>
          <cell r="D206" t="str">
            <v>Directly</v>
          </cell>
          <cell r="F206">
            <v>0.39999999999999997</v>
          </cell>
          <cell r="G206">
            <v>0.3</v>
          </cell>
          <cell r="H206">
            <v>0.25</v>
          </cell>
          <cell r="J206">
            <v>0.48959999999999992</v>
          </cell>
          <cell r="K206">
            <v>0.36719999999999997</v>
          </cell>
          <cell r="L206">
            <v>0.25</v>
          </cell>
        </row>
        <row r="207">
          <cell r="A207" t="str">
            <v>87-10-0135</v>
          </cell>
          <cell r="B207" t="str">
            <v>Deutzia scabra 'Pride of Rochester'</v>
          </cell>
          <cell r="C207" t="str">
            <v>MP104</v>
          </cell>
          <cell r="D207" t="str">
            <v>Directly</v>
          </cell>
          <cell r="F207">
            <v>0.39999999999999997</v>
          </cell>
          <cell r="G207">
            <v>0.3</v>
          </cell>
          <cell r="H207">
            <v>0.25</v>
          </cell>
          <cell r="J207">
            <v>0.48959999999999992</v>
          </cell>
          <cell r="K207">
            <v>0.36719999999999997</v>
          </cell>
          <cell r="L207">
            <v>0.25</v>
          </cell>
        </row>
        <row r="208">
          <cell r="A208" t="str">
            <v>87-10-0859</v>
          </cell>
          <cell r="B208" t="str">
            <v>Diervilla lonicera 'Dilon'</v>
          </cell>
          <cell r="C208" t="str">
            <v>MP104</v>
          </cell>
          <cell r="D208" t="str">
            <v>Directly</v>
          </cell>
          <cell r="F208">
            <v>0.43</v>
          </cell>
          <cell r="G208">
            <v>0.32</v>
          </cell>
          <cell r="H208">
            <v>0.27</v>
          </cell>
          <cell r="J208">
            <v>0.52632000000000001</v>
          </cell>
          <cell r="K208">
            <v>0.39168000000000003</v>
          </cell>
          <cell r="L208">
            <v>0.27</v>
          </cell>
        </row>
        <row r="209">
          <cell r="A209" t="str">
            <v>87-10-1419</v>
          </cell>
          <cell r="B209" t="str">
            <v>Diervilla rivularis</v>
          </cell>
          <cell r="C209" t="str">
            <v>MP104</v>
          </cell>
          <cell r="D209" t="str">
            <v>Directly</v>
          </cell>
          <cell r="F209">
            <v>0.43</v>
          </cell>
          <cell r="G209">
            <v>0.32</v>
          </cell>
          <cell r="H209">
            <v>0.27</v>
          </cell>
          <cell r="J209">
            <v>0.52632000000000001</v>
          </cell>
          <cell r="K209">
            <v>0.39168000000000003</v>
          </cell>
          <cell r="L209">
            <v>0.27</v>
          </cell>
        </row>
        <row r="210">
          <cell r="A210" t="str">
            <v>87-10-1420</v>
          </cell>
          <cell r="B210" t="str">
            <v>Diervilla rivularis 'Diva' PBR ®</v>
          </cell>
          <cell r="C210" t="str">
            <v>MP104</v>
          </cell>
          <cell r="D210" t="str">
            <v>Directly</v>
          </cell>
          <cell r="F210">
            <v>1.01</v>
          </cell>
          <cell r="G210">
            <v>0.9</v>
          </cell>
          <cell r="H210">
            <v>0.84</v>
          </cell>
          <cell r="J210">
            <v>1.23624</v>
          </cell>
          <cell r="K210">
            <v>1.1016000000000001</v>
          </cell>
          <cell r="L210">
            <v>0.84</v>
          </cell>
        </row>
        <row r="211">
          <cell r="A211" t="str">
            <v>87-10-1146</v>
          </cell>
          <cell r="B211" t="str">
            <v>Diervilla rivularis Honeybee ('Diwibru01'PBR) ®</v>
          </cell>
          <cell r="C211" t="str">
            <v>MP104</v>
          </cell>
          <cell r="D211" t="str">
            <v>Directly</v>
          </cell>
          <cell r="F211">
            <v>1.01</v>
          </cell>
          <cell r="G211">
            <v>0.9</v>
          </cell>
          <cell r="H211">
            <v>0.84</v>
          </cell>
          <cell r="J211">
            <v>1.23624</v>
          </cell>
          <cell r="K211">
            <v>1.1016000000000001</v>
          </cell>
          <cell r="L211">
            <v>0.84</v>
          </cell>
        </row>
        <row r="212">
          <cell r="A212" t="str">
            <v>87-10-1422</v>
          </cell>
          <cell r="B212" t="str">
            <v>Diervilla rivularis 'Troja Black'</v>
          </cell>
          <cell r="C212" t="str">
            <v>MP104</v>
          </cell>
          <cell r="D212" t="str">
            <v>Directly</v>
          </cell>
          <cell r="F212">
            <v>0.43</v>
          </cell>
          <cell r="G212">
            <v>0.32</v>
          </cell>
          <cell r="H212">
            <v>0.27</v>
          </cell>
          <cell r="J212">
            <v>0.52632000000000001</v>
          </cell>
          <cell r="K212">
            <v>0.39168000000000003</v>
          </cell>
          <cell r="L212">
            <v>0.27</v>
          </cell>
        </row>
        <row r="213">
          <cell r="A213" t="str">
            <v>87-10-0995</v>
          </cell>
          <cell r="B213" t="str">
            <v>Diervilla sessilifolia</v>
          </cell>
          <cell r="C213" t="str">
            <v>MP104</v>
          </cell>
          <cell r="D213" t="str">
            <v>Directly</v>
          </cell>
          <cell r="F213">
            <v>0.43</v>
          </cell>
          <cell r="G213">
            <v>0.32</v>
          </cell>
          <cell r="H213">
            <v>0.27</v>
          </cell>
          <cell r="J213">
            <v>0.52632000000000001</v>
          </cell>
          <cell r="K213">
            <v>0.39168000000000003</v>
          </cell>
          <cell r="L213">
            <v>0.27</v>
          </cell>
        </row>
        <row r="214">
          <cell r="A214" t="str">
            <v>87-10-0151</v>
          </cell>
          <cell r="B214" t="str">
            <v>Diervilla sessilifolia 'Butterfly'</v>
          </cell>
          <cell r="C214" t="str">
            <v>MP104</v>
          </cell>
          <cell r="D214" t="str">
            <v>Directly</v>
          </cell>
          <cell r="F214">
            <v>0.43</v>
          </cell>
          <cell r="G214">
            <v>0.32</v>
          </cell>
          <cell r="H214">
            <v>0.27</v>
          </cell>
          <cell r="J214">
            <v>0.52632000000000001</v>
          </cell>
          <cell r="K214">
            <v>0.39168000000000003</v>
          </cell>
          <cell r="L214">
            <v>0.27</v>
          </cell>
        </row>
        <row r="215">
          <cell r="A215" t="str">
            <v>87-10-0152</v>
          </cell>
          <cell r="B215" t="str">
            <v>Diervilla sessilifolia 'Dise'</v>
          </cell>
          <cell r="C215" t="str">
            <v>MP104</v>
          </cell>
          <cell r="D215" t="str">
            <v>Directly</v>
          </cell>
          <cell r="F215">
            <v>0.43</v>
          </cell>
          <cell r="G215">
            <v>0.32</v>
          </cell>
          <cell r="H215">
            <v>0.27</v>
          </cell>
          <cell r="J215">
            <v>0.52632000000000001</v>
          </cell>
          <cell r="K215">
            <v>0.39168000000000003</v>
          </cell>
          <cell r="L215">
            <v>0.27</v>
          </cell>
        </row>
        <row r="216">
          <cell r="A216" t="str">
            <v>87-10-1295</v>
          </cell>
          <cell r="B216" t="str">
            <v>Diervilla splendens</v>
          </cell>
          <cell r="C216" t="str">
            <v>MP104</v>
          </cell>
          <cell r="D216" t="str">
            <v>Directly</v>
          </cell>
          <cell r="F216">
            <v>0.43</v>
          </cell>
          <cell r="G216">
            <v>0.32</v>
          </cell>
          <cell r="H216">
            <v>0.27</v>
          </cell>
          <cell r="J216">
            <v>0.52632000000000001</v>
          </cell>
          <cell r="K216">
            <v>0.39168000000000003</v>
          </cell>
          <cell r="L216">
            <v>0.27</v>
          </cell>
        </row>
        <row r="217">
          <cell r="A217" t="str">
            <v>87-10-0908</v>
          </cell>
          <cell r="B217" t="str">
            <v>Elaeagnus ebbingei</v>
          </cell>
          <cell r="C217" t="str">
            <v>MP104</v>
          </cell>
          <cell r="D217" t="str">
            <v>Directly</v>
          </cell>
          <cell r="F217">
            <v>0.8</v>
          </cell>
          <cell r="G217">
            <v>0.69</v>
          </cell>
          <cell r="H217">
            <v>0.63</v>
          </cell>
          <cell r="J217">
            <v>0.97919999999999996</v>
          </cell>
          <cell r="K217">
            <v>0.84455999999999998</v>
          </cell>
          <cell r="L217">
            <v>0.63</v>
          </cell>
        </row>
        <row r="218">
          <cell r="A218" t="str">
            <v>87-10-1147</v>
          </cell>
          <cell r="B218" t="str">
            <v>Escallonia 'Apple Blossom'</v>
          </cell>
          <cell r="C218" t="str">
            <v>MP150</v>
          </cell>
          <cell r="D218" t="str">
            <v>Directly</v>
          </cell>
          <cell r="F218">
            <v>0.33999999999999997</v>
          </cell>
          <cell r="G218">
            <v>0.25</v>
          </cell>
          <cell r="H218">
            <v>0.21</v>
          </cell>
          <cell r="J218">
            <v>0.41615999999999997</v>
          </cell>
          <cell r="K218">
            <v>0.30599999999999999</v>
          </cell>
          <cell r="L218">
            <v>0.21</v>
          </cell>
        </row>
        <row r="219">
          <cell r="A219" t="str">
            <v>87-10-0157</v>
          </cell>
          <cell r="B219" t="str">
            <v>Escallonia 'Donard Seedling'</v>
          </cell>
          <cell r="C219" t="str">
            <v>MP150</v>
          </cell>
          <cell r="D219" t="str">
            <v>Directly</v>
          </cell>
          <cell r="F219">
            <v>0.33999999999999997</v>
          </cell>
          <cell r="G219">
            <v>0.25</v>
          </cell>
          <cell r="H219">
            <v>0.21</v>
          </cell>
          <cell r="J219">
            <v>0.41615999999999997</v>
          </cell>
          <cell r="K219">
            <v>0.30599999999999999</v>
          </cell>
          <cell r="L219">
            <v>0.21</v>
          </cell>
        </row>
        <row r="220">
          <cell r="A220" t="str">
            <v>87-10-1654</v>
          </cell>
          <cell r="B220" t="str">
            <v>Euonymus alatus</v>
          </cell>
          <cell r="C220" t="str">
            <v>MP150</v>
          </cell>
          <cell r="D220" t="str">
            <v>Directly</v>
          </cell>
          <cell r="F220">
            <v>0.63</v>
          </cell>
          <cell r="G220">
            <v>0.52</v>
          </cell>
          <cell r="H220">
            <v>0.46</v>
          </cell>
          <cell r="J220">
            <v>0.77112000000000003</v>
          </cell>
          <cell r="K220">
            <v>0.63648000000000005</v>
          </cell>
          <cell r="L220">
            <v>0.46</v>
          </cell>
        </row>
        <row r="221">
          <cell r="A221" t="str">
            <v>87-10-1645</v>
          </cell>
          <cell r="B221" t="str">
            <v>Euonymus alatus 'Compactus'</v>
          </cell>
          <cell r="C221" t="str">
            <v>MP150</v>
          </cell>
          <cell r="D221" t="str">
            <v>Directly</v>
          </cell>
          <cell r="F221">
            <v>0.63</v>
          </cell>
          <cell r="G221">
            <v>0.52</v>
          </cell>
          <cell r="H221">
            <v>0.46</v>
          </cell>
          <cell r="J221">
            <v>0.77112000000000003</v>
          </cell>
          <cell r="K221">
            <v>0.63648000000000005</v>
          </cell>
          <cell r="L221">
            <v>0.46</v>
          </cell>
        </row>
        <row r="222">
          <cell r="A222" t="str">
            <v>87-10-1298</v>
          </cell>
          <cell r="B222" t="str">
            <v>Euonymus europaeus 'Red Cascade'</v>
          </cell>
          <cell r="C222" t="str">
            <v>MP104</v>
          </cell>
          <cell r="D222" t="str">
            <v>Directly</v>
          </cell>
          <cell r="F222">
            <v>0.63</v>
          </cell>
          <cell r="G222">
            <v>0.52</v>
          </cell>
          <cell r="H222">
            <v>0.46</v>
          </cell>
          <cell r="J222">
            <v>0.77112000000000003</v>
          </cell>
          <cell r="K222">
            <v>0.63648000000000005</v>
          </cell>
          <cell r="L222">
            <v>0.46</v>
          </cell>
        </row>
        <row r="223">
          <cell r="A223" t="str">
            <v>87-10-0166</v>
          </cell>
          <cell r="B223" t="str">
            <v>Euonymus fort. 'Coloratus'</v>
          </cell>
          <cell r="C223" t="str">
            <v>MP150</v>
          </cell>
          <cell r="D223" t="str">
            <v>Directly</v>
          </cell>
          <cell r="F223">
            <v>0.33999999999999997</v>
          </cell>
          <cell r="G223">
            <v>0.25</v>
          </cell>
          <cell r="H223">
            <v>0.21</v>
          </cell>
          <cell r="J223">
            <v>0.41615999999999997</v>
          </cell>
          <cell r="K223">
            <v>0.30599999999999999</v>
          </cell>
          <cell r="L223">
            <v>0.21</v>
          </cell>
        </row>
        <row r="224">
          <cell r="A224" t="str">
            <v>87-10-0167</v>
          </cell>
          <cell r="B224" t="str">
            <v>Euonymus fort. 'Emerald Gaiety'</v>
          </cell>
          <cell r="C224" t="str">
            <v>MP150</v>
          </cell>
          <cell r="D224" t="str">
            <v>Directly</v>
          </cell>
          <cell r="F224">
            <v>0.33999999999999997</v>
          </cell>
          <cell r="G224">
            <v>0.25</v>
          </cell>
          <cell r="H224">
            <v>0.21</v>
          </cell>
          <cell r="J224">
            <v>0.41615999999999997</v>
          </cell>
          <cell r="K224">
            <v>0.30599999999999999</v>
          </cell>
          <cell r="L224">
            <v>0.21</v>
          </cell>
        </row>
        <row r="225">
          <cell r="A225" t="str">
            <v>87-10-0168</v>
          </cell>
          <cell r="B225" t="str">
            <v>Euonymus fort. 'Emerald 'n Gold'</v>
          </cell>
          <cell r="C225" t="str">
            <v>MP150</v>
          </cell>
          <cell r="D225" t="str">
            <v>WEEK 18</v>
          </cell>
          <cell r="F225">
            <v>0.33999999999999997</v>
          </cell>
          <cell r="G225">
            <v>0.25</v>
          </cell>
          <cell r="H225">
            <v>0.21</v>
          </cell>
          <cell r="J225">
            <v>0.41615999999999997</v>
          </cell>
          <cell r="K225">
            <v>0.30599999999999999</v>
          </cell>
          <cell r="L225">
            <v>0.21</v>
          </cell>
        </row>
        <row r="226">
          <cell r="A226" t="str">
            <v>87-10-1655</v>
          </cell>
          <cell r="B226" t="str">
            <v>Euonymus fort. 'Harlequin'</v>
          </cell>
          <cell r="C226" t="str">
            <v>MP150</v>
          </cell>
          <cell r="D226" t="str">
            <v>Directly</v>
          </cell>
          <cell r="F226">
            <v>0.39</v>
          </cell>
          <cell r="G226">
            <v>0.28999999999999998</v>
          </cell>
          <cell r="H226">
            <v>0.24</v>
          </cell>
          <cell r="J226">
            <v>0.47736000000000001</v>
          </cell>
          <cell r="K226">
            <v>0.35496</v>
          </cell>
          <cell r="L226">
            <v>0.24</v>
          </cell>
        </row>
        <row r="227">
          <cell r="A227" t="str">
            <v>87-10-1299</v>
          </cell>
          <cell r="B227" t="str">
            <v>Euonymus fort. 'Minimus'</v>
          </cell>
          <cell r="C227" t="str">
            <v>MP150</v>
          </cell>
          <cell r="D227" t="str">
            <v>Directly</v>
          </cell>
          <cell r="F227">
            <v>0.33999999999999997</v>
          </cell>
          <cell r="G227">
            <v>0.25</v>
          </cell>
          <cell r="H227">
            <v>0.21</v>
          </cell>
          <cell r="J227">
            <v>0.41615999999999997</v>
          </cell>
          <cell r="K227">
            <v>0.30599999999999999</v>
          </cell>
          <cell r="L227">
            <v>0.21</v>
          </cell>
        </row>
        <row r="228">
          <cell r="A228" t="str">
            <v>87-10-1300</v>
          </cell>
          <cell r="B228" t="str">
            <v>Euonymus fort. 'Vegetus'</v>
          </cell>
          <cell r="C228" t="str">
            <v>MP150</v>
          </cell>
          <cell r="D228" t="str">
            <v>Directly</v>
          </cell>
          <cell r="F228">
            <v>0.39999999999999997</v>
          </cell>
          <cell r="G228">
            <v>0.3</v>
          </cell>
          <cell r="H228">
            <v>0.25</v>
          </cell>
          <cell r="J228">
            <v>0.48959999999999992</v>
          </cell>
          <cell r="K228">
            <v>0.36719999999999997</v>
          </cell>
          <cell r="L228">
            <v>0.25</v>
          </cell>
        </row>
        <row r="229">
          <cell r="A229" t="str">
            <v>87-10-0176</v>
          </cell>
          <cell r="B229" t="str">
            <v>Euonymus jap. 'Aureomarginatus'</v>
          </cell>
          <cell r="C229" t="str">
            <v>MP104</v>
          </cell>
          <cell r="D229" t="str">
            <v>Directly</v>
          </cell>
          <cell r="F229">
            <v>0.39999999999999997</v>
          </cell>
          <cell r="G229">
            <v>0.3</v>
          </cell>
          <cell r="H229">
            <v>0.25</v>
          </cell>
          <cell r="J229">
            <v>0.48959999999999992</v>
          </cell>
          <cell r="K229">
            <v>0.36719999999999997</v>
          </cell>
          <cell r="L229">
            <v>0.25</v>
          </cell>
        </row>
        <row r="230">
          <cell r="A230" t="str">
            <v>87-10-1574</v>
          </cell>
          <cell r="B230" t="str">
            <v>Euonymus jap. 'Aureomarginatus'</v>
          </cell>
          <cell r="C230" t="str">
            <v>MP150</v>
          </cell>
          <cell r="D230" t="str">
            <v>Directly</v>
          </cell>
          <cell r="F230">
            <v>0.39999999999999997</v>
          </cell>
          <cell r="G230">
            <v>0.3</v>
          </cell>
          <cell r="H230">
            <v>0.25</v>
          </cell>
          <cell r="J230">
            <v>0.48959999999999992</v>
          </cell>
          <cell r="K230">
            <v>0.36719999999999997</v>
          </cell>
          <cell r="L230">
            <v>0.25</v>
          </cell>
        </row>
        <row r="231">
          <cell r="A231" t="str">
            <v>87-10-1575</v>
          </cell>
          <cell r="B231" t="str">
            <v>Euonymus jap. 'Bravo'</v>
          </cell>
          <cell r="C231" t="str">
            <v>MP150</v>
          </cell>
          <cell r="D231" t="str">
            <v>Directly</v>
          </cell>
          <cell r="F231">
            <v>0.39999999999999997</v>
          </cell>
          <cell r="G231">
            <v>0.3</v>
          </cell>
          <cell r="H231">
            <v>0.25</v>
          </cell>
          <cell r="J231">
            <v>0.48959999999999992</v>
          </cell>
          <cell r="K231">
            <v>0.36719999999999997</v>
          </cell>
          <cell r="L231">
            <v>0.25</v>
          </cell>
        </row>
        <row r="232">
          <cell r="A232" t="str">
            <v>87-10-0836</v>
          </cell>
          <cell r="B232" t="str">
            <v>Euonymus jap. 'Bravo'</v>
          </cell>
          <cell r="C232" t="str">
            <v>MP104</v>
          </cell>
          <cell r="D232" t="str">
            <v>Directly</v>
          </cell>
          <cell r="F232">
            <v>0.39999999999999997</v>
          </cell>
          <cell r="G232">
            <v>0.3</v>
          </cell>
          <cell r="H232">
            <v>0.25</v>
          </cell>
          <cell r="J232">
            <v>0.48959999999999992</v>
          </cell>
          <cell r="K232">
            <v>0.36719999999999997</v>
          </cell>
          <cell r="L232">
            <v>0.25</v>
          </cell>
        </row>
        <row r="233">
          <cell r="A233" t="str">
            <v>87-10-1423</v>
          </cell>
          <cell r="B233" t="str">
            <v>Euonymus jap. 'Gold Queen' PBR ®</v>
          </cell>
          <cell r="C233" t="str">
            <v>MP104</v>
          </cell>
          <cell r="D233" t="str">
            <v>Directly</v>
          </cell>
          <cell r="F233">
            <v>0.48</v>
          </cell>
          <cell r="G233">
            <v>0.37</v>
          </cell>
          <cell r="H233">
            <v>0.31</v>
          </cell>
          <cell r="J233">
            <v>0.58751999999999993</v>
          </cell>
          <cell r="K233">
            <v>0.45288</v>
          </cell>
          <cell r="L233">
            <v>0.31</v>
          </cell>
        </row>
        <row r="234">
          <cell r="A234" t="str">
            <v>87-10-0837</v>
          </cell>
          <cell r="B234" t="str">
            <v>Euonymus jap. 'Kathy' PBR ®</v>
          </cell>
          <cell r="C234" t="str">
            <v>MP104</v>
          </cell>
          <cell r="D234" t="str">
            <v>Directly</v>
          </cell>
          <cell r="F234">
            <v>0.48</v>
          </cell>
          <cell r="G234">
            <v>0.37</v>
          </cell>
          <cell r="H234">
            <v>0.31</v>
          </cell>
          <cell r="J234">
            <v>0.58751999999999993</v>
          </cell>
          <cell r="K234">
            <v>0.45288</v>
          </cell>
          <cell r="L234">
            <v>0.31</v>
          </cell>
        </row>
        <row r="235">
          <cell r="A235" t="str">
            <v>87-10-1576</v>
          </cell>
          <cell r="B235" t="str">
            <v>Euonymus jap. 'Ovatus Aureus'</v>
          </cell>
          <cell r="C235" t="str">
            <v>MP150</v>
          </cell>
          <cell r="D235" t="str">
            <v>Directly</v>
          </cell>
          <cell r="F235">
            <v>0.39999999999999997</v>
          </cell>
          <cell r="G235">
            <v>0.3</v>
          </cell>
          <cell r="H235">
            <v>0.25</v>
          </cell>
          <cell r="J235">
            <v>0.48959999999999992</v>
          </cell>
          <cell r="K235">
            <v>0.36719999999999997</v>
          </cell>
          <cell r="L235">
            <v>0.25</v>
          </cell>
        </row>
        <row r="236">
          <cell r="A236" t="str">
            <v>87-10-0996</v>
          </cell>
          <cell r="B236" t="str">
            <v>Euonymus jap. 'Ovatus Aureus'</v>
          </cell>
          <cell r="C236" t="str">
            <v>MP104</v>
          </cell>
          <cell r="D236" t="str">
            <v>Directly</v>
          </cell>
          <cell r="F236">
            <v>0.39999999999999997</v>
          </cell>
          <cell r="G236">
            <v>0.3</v>
          </cell>
          <cell r="H236">
            <v>0.25</v>
          </cell>
          <cell r="J236">
            <v>0.48959999999999992</v>
          </cell>
          <cell r="K236">
            <v>0.36719999999999997</v>
          </cell>
          <cell r="L236">
            <v>0.25</v>
          </cell>
        </row>
        <row r="237">
          <cell r="A237" t="str">
            <v>87-10-0839</v>
          </cell>
          <cell r="B237" t="str">
            <v>Euonymus jap. 'Président Gauthier'</v>
          </cell>
          <cell r="C237" t="str">
            <v>MP104</v>
          </cell>
          <cell r="D237" t="str">
            <v>Directly</v>
          </cell>
          <cell r="F237">
            <v>0.39999999999999997</v>
          </cell>
          <cell r="G237">
            <v>0.3</v>
          </cell>
          <cell r="H237">
            <v>0.25</v>
          </cell>
          <cell r="J237">
            <v>0.48959999999999992</v>
          </cell>
          <cell r="K237">
            <v>0.36719999999999997</v>
          </cell>
          <cell r="L237">
            <v>0.25</v>
          </cell>
        </row>
        <row r="238">
          <cell r="A238" t="str">
            <v>87-10-1301</v>
          </cell>
          <cell r="B238" t="str">
            <v>Euonymus japonicus</v>
          </cell>
          <cell r="C238" t="str">
            <v>MP104</v>
          </cell>
          <cell r="D238" t="str">
            <v>Directly</v>
          </cell>
          <cell r="F238">
            <v>0.39999999999999997</v>
          </cell>
          <cell r="G238">
            <v>0.3</v>
          </cell>
          <cell r="H238">
            <v>0.25</v>
          </cell>
          <cell r="J238">
            <v>0.48959999999999992</v>
          </cell>
          <cell r="K238">
            <v>0.36719999999999997</v>
          </cell>
          <cell r="L238">
            <v>0.25</v>
          </cell>
        </row>
        <row r="239">
          <cell r="A239" t="str">
            <v>87-10-1302</v>
          </cell>
          <cell r="B239" t="str">
            <v>Exochorda racemosa 'Niagara' PBR ®</v>
          </cell>
          <cell r="C239" t="str">
            <v>MP104</v>
          </cell>
          <cell r="D239" t="str">
            <v>Directly</v>
          </cell>
          <cell r="F239">
            <v>1.54</v>
          </cell>
          <cell r="G239">
            <v>1.43</v>
          </cell>
          <cell r="H239">
            <v>1.37</v>
          </cell>
          <cell r="J239">
            <v>1.88496</v>
          </cell>
          <cell r="K239">
            <v>1.7503200000000001</v>
          </cell>
          <cell r="L239">
            <v>1.37</v>
          </cell>
        </row>
        <row r="240">
          <cell r="A240" t="str">
            <v>87-10-0895</v>
          </cell>
          <cell r="B240" t="str">
            <v>Forsythia 'Goldrausch'</v>
          </cell>
          <cell r="C240" t="str">
            <v>MP104</v>
          </cell>
          <cell r="D240" t="str">
            <v>Directly</v>
          </cell>
          <cell r="F240">
            <v>0.39999999999999997</v>
          </cell>
          <cell r="G240">
            <v>0.3</v>
          </cell>
          <cell r="H240">
            <v>0.25</v>
          </cell>
          <cell r="J240">
            <v>0.48959999999999992</v>
          </cell>
          <cell r="K240">
            <v>0.36719999999999997</v>
          </cell>
          <cell r="L240">
            <v>0.25</v>
          </cell>
        </row>
        <row r="241">
          <cell r="A241" t="str">
            <v>87-10-0184</v>
          </cell>
          <cell r="B241" t="str">
            <v>Forsythia int. 'Golden Bells' (Liliane)</v>
          </cell>
          <cell r="C241" t="str">
            <v>MP104</v>
          </cell>
          <cell r="D241" t="str">
            <v>Directly</v>
          </cell>
          <cell r="F241">
            <v>0.39999999999999997</v>
          </cell>
          <cell r="G241">
            <v>0.3</v>
          </cell>
          <cell r="H241">
            <v>0.25</v>
          </cell>
          <cell r="J241">
            <v>0.48959999999999992</v>
          </cell>
          <cell r="K241">
            <v>0.36719999999999997</v>
          </cell>
          <cell r="L241">
            <v>0.25</v>
          </cell>
        </row>
        <row r="242">
          <cell r="A242" t="str">
            <v>87-10-0909</v>
          </cell>
          <cell r="B242" t="str">
            <v>Forsythia int. 'Golden Times'</v>
          </cell>
          <cell r="C242" t="str">
            <v>MP104</v>
          </cell>
          <cell r="D242" t="str">
            <v>Directly</v>
          </cell>
          <cell r="F242">
            <v>0.39999999999999997</v>
          </cell>
          <cell r="G242">
            <v>0.3</v>
          </cell>
          <cell r="H242">
            <v>0.25</v>
          </cell>
          <cell r="J242">
            <v>0.48959999999999992</v>
          </cell>
          <cell r="K242">
            <v>0.36719999999999997</v>
          </cell>
          <cell r="L242">
            <v>0.25</v>
          </cell>
        </row>
        <row r="243">
          <cell r="A243" t="str">
            <v>87-10-0186</v>
          </cell>
          <cell r="B243" t="str">
            <v>Forsythia int. 'Goldzauber'</v>
          </cell>
          <cell r="C243" t="str">
            <v>MP104</v>
          </cell>
          <cell r="D243" t="str">
            <v>Directly</v>
          </cell>
          <cell r="F243">
            <v>0.39999999999999997</v>
          </cell>
          <cell r="G243">
            <v>0.3</v>
          </cell>
          <cell r="H243">
            <v>0.25</v>
          </cell>
          <cell r="J243">
            <v>0.48959999999999992</v>
          </cell>
          <cell r="K243">
            <v>0.36719999999999997</v>
          </cell>
          <cell r="L243">
            <v>0.25</v>
          </cell>
        </row>
        <row r="244">
          <cell r="A244" t="str">
            <v>87-10-0997</v>
          </cell>
          <cell r="B244" t="str">
            <v>Forsythia int. 'Lynwood'</v>
          </cell>
          <cell r="C244" t="str">
            <v>MP104</v>
          </cell>
          <cell r="D244" t="str">
            <v>Directly</v>
          </cell>
          <cell r="F244">
            <v>0.39999999999999997</v>
          </cell>
          <cell r="G244">
            <v>0.3</v>
          </cell>
          <cell r="H244">
            <v>0.25</v>
          </cell>
          <cell r="J244">
            <v>0.48959999999999992</v>
          </cell>
          <cell r="K244">
            <v>0.36719999999999997</v>
          </cell>
          <cell r="L244">
            <v>0.25</v>
          </cell>
        </row>
        <row r="245">
          <cell r="A245" t="str">
            <v>87-10-0188</v>
          </cell>
          <cell r="B245" t="str">
            <v>Forsythia int. 'Minigold'</v>
          </cell>
          <cell r="C245" t="str">
            <v>MP104</v>
          </cell>
          <cell r="D245" t="str">
            <v>Directly</v>
          </cell>
          <cell r="F245">
            <v>0.39999999999999997</v>
          </cell>
          <cell r="G245">
            <v>0.3</v>
          </cell>
          <cell r="H245">
            <v>0.25</v>
          </cell>
          <cell r="J245">
            <v>0.48959999999999992</v>
          </cell>
          <cell r="K245">
            <v>0.36719999999999997</v>
          </cell>
          <cell r="L245">
            <v>0.25</v>
          </cell>
        </row>
        <row r="246">
          <cell r="A246" t="str">
            <v>87-10-0998</v>
          </cell>
          <cell r="B246" t="str">
            <v>Forsythia int. 'Spectabilis'</v>
          </cell>
          <cell r="C246" t="str">
            <v>MP104</v>
          </cell>
          <cell r="D246" t="str">
            <v>Directly</v>
          </cell>
          <cell r="F246">
            <v>0.39999999999999997</v>
          </cell>
          <cell r="G246">
            <v>0.3</v>
          </cell>
          <cell r="H246">
            <v>0.25</v>
          </cell>
          <cell r="J246">
            <v>0.48959999999999992</v>
          </cell>
          <cell r="K246">
            <v>0.36719999999999997</v>
          </cell>
          <cell r="L246">
            <v>0.25</v>
          </cell>
        </row>
        <row r="247">
          <cell r="A247" t="str">
            <v>87-10-0999</v>
          </cell>
          <cell r="B247" t="str">
            <v>Forsythia int. 'Week-End'</v>
          </cell>
          <cell r="C247" t="str">
            <v>MP104</v>
          </cell>
          <cell r="D247" t="str">
            <v>Directly</v>
          </cell>
          <cell r="F247">
            <v>0.39999999999999997</v>
          </cell>
          <cell r="G247">
            <v>0.3</v>
          </cell>
          <cell r="H247">
            <v>0.25</v>
          </cell>
          <cell r="J247">
            <v>0.48959999999999992</v>
          </cell>
          <cell r="K247">
            <v>0.36719999999999997</v>
          </cell>
          <cell r="L247">
            <v>0.25</v>
          </cell>
        </row>
        <row r="248">
          <cell r="A248" t="str">
            <v>87-10-1229</v>
          </cell>
          <cell r="B248" t="str">
            <v>Fothergilla major</v>
          </cell>
          <cell r="C248" t="str">
            <v>MP66</v>
          </cell>
          <cell r="D248" t="str">
            <v>Directly</v>
          </cell>
          <cell r="F248">
            <v>0.8</v>
          </cell>
          <cell r="G248">
            <v>0.69</v>
          </cell>
          <cell r="H248">
            <v>0.63</v>
          </cell>
          <cell r="J248">
            <v>0.97919999999999996</v>
          </cell>
          <cell r="K248">
            <v>0.84455999999999998</v>
          </cell>
          <cell r="L248">
            <v>0.63</v>
          </cell>
        </row>
        <row r="249">
          <cell r="A249" t="str">
            <v>87-10-0192</v>
          </cell>
          <cell r="B249" t="str">
            <v>Hedera hel. 'Arborescens'</v>
          </cell>
          <cell r="C249" t="str">
            <v>MP66</v>
          </cell>
          <cell r="D249" t="str">
            <v>Directly</v>
          </cell>
          <cell r="F249">
            <v>0.87</v>
          </cell>
          <cell r="G249">
            <v>0.76</v>
          </cell>
          <cell r="H249">
            <v>0.7</v>
          </cell>
          <cell r="J249">
            <v>1.06488</v>
          </cell>
          <cell r="K249">
            <v>0.93023999999999996</v>
          </cell>
          <cell r="L249">
            <v>0.7</v>
          </cell>
        </row>
        <row r="250">
          <cell r="A250" t="str">
            <v>87-10-1778</v>
          </cell>
          <cell r="B250" t="str">
            <v>Hibiscus syriacus</v>
          </cell>
          <cell r="C250" t="str">
            <v>MP150</v>
          </cell>
          <cell r="D250" t="str">
            <v>Directly</v>
          </cell>
          <cell r="F250">
            <v>0.56000000000000005</v>
          </cell>
          <cell r="G250">
            <v>0.45</v>
          </cell>
          <cell r="H250">
            <v>0.39</v>
          </cell>
          <cell r="J250">
            <v>0.68544000000000005</v>
          </cell>
          <cell r="K250">
            <v>0.55080000000000007</v>
          </cell>
          <cell r="L250">
            <v>0.39</v>
          </cell>
        </row>
        <row r="251">
          <cell r="A251" t="str">
            <v>87-10-1303</v>
          </cell>
          <cell r="B251" t="str">
            <v>Hibiscus syr. 'Ardens'</v>
          </cell>
          <cell r="C251" t="str">
            <v>MP150</v>
          </cell>
          <cell r="D251" t="str">
            <v>Directly</v>
          </cell>
          <cell r="F251">
            <v>0.56000000000000005</v>
          </cell>
          <cell r="G251">
            <v>0.45</v>
          </cell>
          <cell r="H251">
            <v>0.39</v>
          </cell>
          <cell r="J251">
            <v>0.68544000000000005</v>
          </cell>
          <cell r="K251">
            <v>0.55080000000000007</v>
          </cell>
          <cell r="L251">
            <v>0.39</v>
          </cell>
        </row>
        <row r="252">
          <cell r="A252" t="str">
            <v>87-10-1304</v>
          </cell>
          <cell r="B252" t="str">
            <v>Hibiscus syriacus Blue Chiffon ('Notwood3'PBR) ®</v>
          </cell>
          <cell r="C252" t="str">
            <v>MP150</v>
          </cell>
          <cell r="D252" t="str">
            <v>Directly</v>
          </cell>
          <cell r="F252">
            <v>1.19</v>
          </cell>
          <cell r="G252">
            <v>1.08</v>
          </cell>
          <cell r="H252">
            <v>1.02</v>
          </cell>
          <cell r="J252">
            <v>1.4565599999999999</v>
          </cell>
          <cell r="K252">
            <v>1.32192</v>
          </cell>
          <cell r="L252">
            <v>1.02</v>
          </cell>
        </row>
        <row r="253">
          <cell r="A253" t="str">
            <v>87-10-1305</v>
          </cell>
          <cell r="B253" t="str">
            <v>Hibiscus syriacus China Chiffon ('Bricutts'PBR) ®</v>
          </cell>
          <cell r="C253" t="str">
            <v>MP150</v>
          </cell>
          <cell r="D253" t="str">
            <v>Directly</v>
          </cell>
          <cell r="F253">
            <v>1.19</v>
          </cell>
          <cell r="G253">
            <v>1.08</v>
          </cell>
          <cell r="H253">
            <v>1.02</v>
          </cell>
          <cell r="J253">
            <v>1.4565599999999999</v>
          </cell>
          <cell r="K253">
            <v>1.32192</v>
          </cell>
          <cell r="L253">
            <v>1.02</v>
          </cell>
        </row>
        <row r="254">
          <cell r="A254" t="str">
            <v>87-10-1306</v>
          </cell>
          <cell r="B254" t="str">
            <v>Hibiscus syr. 'Duc de Brabant'</v>
          </cell>
          <cell r="C254" t="str">
            <v>MP150</v>
          </cell>
          <cell r="D254" t="str">
            <v>Directly</v>
          </cell>
          <cell r="F254">
            <v>0.56000000000000005</v>
          </cell>
          <cell r="G254">
            <v>0.45</v>
          </cell>
          <cell r="H254">
            <v>0.39</v>
          </cell>
          <cell r="J254">
            <v>0.68544000000000005</v>
          </cell>
          <cell r="K254">
            <v>0.55080000000000007</v>
          </cell>
          <cell r="L254">
            <v>0.39</v>
          </cell>
        </row>
        <row r="255">
          <cell r="A255" t="str">
            <v>87-10-1310</v>
          </cell>
          <cell r="B255" t="str">
            <v>Hibiscus syr. 'Hamabo'</v>
          </cell>
          <cell r="C255" t="str">
            <v>MP150</v>
          </cell>
          <cell r="D255" t="str">
            <v>Directly</v>
          </cell>
          <cell r="F255">
            <v>0.56000000000000005</v>
          </cell>
          <cell r="G255">
            <v>0.45</v>
          </cell>
          <cell r="H255">
            <v>0.39</v>
          </cell>
          <cell r="J255">
            <v>0.68544000000000005</v>
          </cell>
          <cell r="K255">
            <v>0.55080000000000007</v>
          </cell>
          <cell r="L255">
            <v>0.39</v>
          </cell>
        </row>
        <row r="256">
          <cell r="A256" t="str">
            <v>87-10-1311</v>
          </cell>
          <cell r="B256" t="str">
            <v>Hibiscus syriacus Lavender Chiffon ('Notwoodone'PBR)  ®</v>
          </cell>
          <cell r="C256" t="str">
            <v>MP150</v>
          </cell>
          <cell r="D256" t="str">
            <v>Directly</v>
          </cell>
          <cell r="F256">
            <v>1.19</v>
          </cell>
          <cell r="G256">
            <v>1.08</v>
          </cell>
          <cell r="H256">
            <v>1.02</v>
          </cell>
          <cell r="J256">
            <v>1.4565599999999999</v>
          </cell>
          <cell r="K256">
            <v>1.32192</v>
          </cell>
          <cell r="L256">
            <v>1.02</v>
          </cell>
        </row>
        <row r="257">
          <cell r="A257" t="str">
            <v>87-10-1493</v>
          </cell>
          <cell r="B257" t="str">
            <v xml:space="preserve">Hibiscus syriacus Magenta Chiffon ('Rwoods5'PBR) </v>
          </cell>
          <cell r="C257" t="str">
            <v>MP150</v>
          </cell>
          <cell r="D257" t="str">
            <v>Directly</v>
          </cell>
          <cell r="F257">
            <v>1.19</v>
          </cell>
          <cell r="G257">
            <v>1.08</v>
          </cell>
          <cell r="H257">
            <v>1.02</v>
          </cell>
          <cell r="J257">
            <v>1.4565599999999999</v>
          </cell>
          <cell r="K257">
            <v>1.32192</v>
          </cell>
          <cell r="L257">
            <v>1.02</v>
          </cell>
        </row>
        <row r="258">
          <cell r="A258" t="str">
            <v>87-10-1577</v>
          </cell>
          <cell r="B258" t="str">
            <v>Hibiscus syr. 'Maike'</v>
          </cell>
          <cell r="C258" t="str">
            <v>MP150</v>
          </cell>
          <cell r="D258" t="str">
            <v>Directly</v>
          </cell>
          <cell r="F258">
            <v>0.56000000000000005</v>
          </cell>
          <cell r="G258">
            <v>0.45</v>
          </cell>
          <cell r="H258">
            <v>0.39</v>
          </cell>
          <cell r="J258">
            <v>0.68544000000000005</v>
          </cell>
          <cell r="K258">
            <v>0.55080000000000007</v>
          </cell>
          <cell r="L258">
            <v>0.39</v>
          </cell>
        </row>
        <row r="259">
          <cell r="A259" t="str">
            <v>87-10-1312</v>
          </cell>
          <cell r="B259" t="str">
            <v>Hibiscus syr. 'Marina'</v>
          </cell>
          <cell r="C259" t="str">
            <v>MP150</v>
          </cell>
          <cell r="D259" t="str">
            <v>Directly</v>
          </cell>
          <cell r="F259">
            <v>0.56000000000000005</v>
          </cell>
          <cell r="G259">
            <v>0.45</v>
          </cell>
          <cell r="H259">
            <v>0.39</v>
          </cell>
          <cell r="J259">
            <v>0.68544000000000005</v>
          </cell>
          <cell r="K259">
            <v>0.55080000000000007</v>
          </cell>
          <cell r="L259">
            <v>0.39</v>
          </cell>
        </row>
        <row r="260">
          <cell r="A260" t="str">
            <v>87-10-1313</v>
          </cell>
          <cell r="B260" t="str">
            <v>Hibiscus syr. 'Mathilde'</v>
          </cell>
          <cell r="C260" t="str">
            <v>MP150</v>
          </cell>
          <cell r="D260" t="str">
            <v>Directly</v>
          </cell>
          <cell r="F260">
            <v>0.56000000000000005</v>
          </cell>
          <cell r="G260">
            <v>0.45</v>
          </cell>
          <cell r="H260">
            <v>0.39</v>
          </cell>
          <cell r="J260">
            <v>0.68544000000000005</v>
          </cell>
          <cell r="K260">
            <v>0.55080000000000007</v>
          </cell>
          <cell r="L260">
            <v>0.39</v>
          </cell>
        </row>
        <row r="261">
          <cell r="A261" t="str">
            <v>87-10-1578</v>
          </cell>
          <cell r="B261" t="str">
            <v>Hibiscus syr. 'Mauve Queen'</v>
          </cell>
          <cell r="C261" t="str">
            <v>MP150</v>
          </cell>
          <cell r="D261" t="str">
            <v>5000</v>
          </cell>
          <cell r="F261">
            <v>0.56000000000000005</v>
          </cell>
          <cell r="G261">
            <v>0.45</v>
          </cell>
          <cell r="H261">
            <v>0.39</v>
          </cell>
          <cell r="J261">
            <v>0.68544000000000005</v>
          </cell>
          <cell r="K261">
            <v>0.55080000000000007</v>
          </cell>
          <cell r="L261">
            <v>0.39</v>
          </cell>
        </row>
        <row r="262">
          <cell r="A262" t="str">
            <v>87-10-1314</v>
          </cell>
          <cell r="B262" t="str">
            <v>Hibiscus syr. 'Oiseau Bleu'</v>
          </cell>
          <cell r="C262" t="str">
            <v>MP150</v>
          </cell>
          <cell r="D262" t="str">
            <v>Directly</v>
          </cell>
          <cell r="F262">
            <v>0.56000000000000005</v>
          </cell>
          <cell r="G262">
            <v>0.45</v>
          </cell>
          <cell r="H262">
            <v>0.39</v>
          </cell>
          <cell r="J262">
            <v>0.68544000000000005</v>
          </cell>
          <cell r="K262">
            <v>0.55080000000000007</v>
          </cell>
          <cell r="L262">
            <v>0.39</v>
          </cell>
        </row>
        <row r="263">
          <cell r="A263" t="str">
            <v>87-10-1315</v>
          </cell>
          <cell r="B263" t="str">
            <v>Hibiscus syriacus Pink Chiffon ('Jwnwood4'PBR) ®</v>
          </cell>
          <cell r="C263" t="str">
            <v>MP150</v>
          </cell>
          <cell r="D263" t="str">
            <v>Directly</v>
          </cell>
          <cell r="F263">
            <v>1.19</v>
          </cell>
          <cell r="G263">
            <v>1.08</v>
          </cell>
          <cell r="H263">
            <v>1.02</v>
          </cell>
          <cell r="J263">
            <v>1.4565599999999999</v>
          </cell>
          <cell r="K263">
            <v>1.32192</v>
          </cell>
          <cell r="L263">
            <v>1.02</v>
          </cell>
        </row>
        <row r="264">
          <cell r="A264" t="str">
            <v>87-10-0213</v>
          </cell>
          <cell r="B264" t="str">
            <v>Hibiscus syr. 'Pink Flirt'</v>
          </cell>
          <cell r="C264" t="str">
            <v>MP150</v>
          </cell>
          <cell r="D264" t="str">
            <v>Directly</v>
          </cell>
          <cell r="F264">
            <v>0.56000000000000005</v>
          </cell>
          <cell r="G264">
            <v>0.45</v>
          </cell>
          <cell r="H264">
            <v>0.39</v>
          </cell>
          <cell r="J264">
            <v>0.68544000000000005</v>
          </cell>
          <cell r="K264">
            <v>0.55080000000000007</v>
          </cell>
          <cell r="L264">
            <v>0.39</v>
          </cell>
        </row>
        <row r="265">
          <cell r="A265" t="str">
            <v>87-10-1110</v>
          </cell>
          <cell r="B265" t="str">
            <v>Hibiscus syr. 'Pink Giant'</v>
          </cell>
          <cell r="C265" t="str">
            <v>MP150</v>
          </cell>
          <cell r="D265" t="str">
            <v>Directly</v>
          </cell>
          <cell r="F265">
            <v>0.56000000000000005</v>
          </cell>
          <cell r="G265">
            <v>0.45</v>
          </cell>
          <cell r="H265">
            <v>0.39</v>
          </cell>
          <cell r="J265">
            <v>0.68544000000000005</v>
          </cell>
          <cell r="K265">
            <v>0.55080000000000007</v>
          </cell>
          <cell r="L265">
            <v>0.39</v>
          </cell>
        </row>
        <row r="266">
          <cell r="A266" t="str">
            <v>87-10-1662</v>
          </cell>
          <cell r="B266" t="str">
            <v>Hibiscus syriacus 'Flower Tower Purple' PBR ®</v>
          </cell>
          <cell r="C266" t="str">
            <v>MP150</v>
          </cell>
          <cell r="D266" t="str">
            <v>Directly</v>
          </cell>
          <cell r="F266">
            <v>1.37</v>
          </cell>
          <cell r="G266">
            <v>1.26</v>
          </cell>
          <cell r="H266">
            <v>1.2</v>
          </cell>
          <cell r="J266">
            <v>1.6768800000000001</v>
          </cell>
          <cell r="K266">
            <v>1.5422400000000001</v>
          </cell>
          <cell r="L266">
            <v>1.2</v>
          </cell>
        </row>
        <row r="267">
          <cell r="A267" t="str">
            <v>87-10-1494</v>
          </cell>
          <cell r="B267" t="str">
            <v>Hibiscus syr. 'Purpureus Variegatus</v>
          </cell>
          <cell r="C267" t="str">
            <v>MP150</v>
          </cell>
          <cell r="D267" t="str">
            <v>Directly</v>
          </cell>
          <cell r="F267">
            <v>0.56000000000000005</v>
          </cell>
          <cell r="G267">
            <v>0.45</v>
          </cell>
          <cell r="H267">
            <v>0.39</v>
          </cell>
          <cell r="J267">
            <v>0.68544000000000005</v>
          </cell>
          <cell r="K267">
            <v>0.55080000000000007</v>
          </cell>
          <cell r="L267">
            <v>0.39</v>
          </cell>
        </row>
        <row r="268">
          <cell r="A268" t="str">
            <v>87-10-1317</v>
          </cell>
          <cell r="B268" t="str">
            <v>Hibiscus syr. 'Red Heart'</v>
          </cell>
          <cell r="C268" t="str">
            <v>MP150</v>
          </cell>
          <cell r="D268" t="str">
            <v>Directly</v>
          </cell>
          <cell r="F268">
            <v>0.56000000000000005</v>
          </cell>
          <cell r="G268">
            <v>0.45</v>
          </cell>
          <cell r="H268">
            <v>0.39</v>
          </cell>
          <cell r="J268">
            <v>0.68544000000000005</v>
          </cell>
          <cell r="K268">
            <v>0.55080000000000007</v>
          </cell>
          <cell r="L268">
            <v>0.39</v>
          </cell>
        </row>
        <row r="269">
          <cell r="A269" t="str">
            <v>87-10-1150</v>
          </cell>
          <cell r="B269" t="str">
            <v>Hibiscus syr. 'Russian Violet'</v>
          </cell>
          <cell r="C269" t="str">
            <v>MP150</v>
          </cell>
          <cell r="D269" t="str">
            <v>Directly</v>
          </cell>
          <cell r="F269">
            <v>0.56000000000000005</v>
          </cell>
          <cell r="G269">
            <v>0.45</v>
          </cell>
          <cell r="H269">
            <v>0.39</v>
          </cell>
          <cell r="J269">
            <v>0.68544000000000005</v>
          </cell>
          <cell r="K269">
            <v>0.55080000000000007</v>
          </cell>
          <cell r="L269">
            <v>0.39</v>
          </cell>
        </row>
        <row r="270">
          <cell r="A270" t="str">
            <v>87-10-1318</v>
          </cell>
          <cell r="B270" t="str">
            <v>Hibiscus syr. 'Sanchoyo'</v>
          </cell>
          <cell r="C270" t="str">
            <v>MP150</v>
          </cell>
          <cell r="D270" t="str">
            <v>Directly</v>
          </cell>
          <cell r="F270">
            <v>0.56000000000000005</v>
          </cell>
          <cell r="G270">
            <v>0.45</v>
          </cell>
          <cell r="H270">
            <v>0.39</v>
          </cell>
          <cell r="J270">
            <v>0.68544000000000005</v>
          </cell>
          <cell r="K270">
            <v>0.55080000000000007</v>
          </cell>
          <cell r="L270">
            <v>0.39</v>
          </cell>
        </row>
        <row r="271">
          <cell r="A271" t="str">
            <v>87-10-0912</v>
          </cell>
          <cell r="B271" t="str">
            <v>Hibiscus syr. 'Sanchoyo'</v>
          </cell>
          <cell r="C271" t="str">
            <v>MP144</v>
          </cell>
          <cell r="D271" t="str">
            <v>Directly</v>
          </cell>
          <cell r="F271">
            <v>0.56000000000000005</v>
          </cell>
          <cell r="G271">
            <v>0.45</v>
          </cell>
          <cell r="H271">
            <v>0.39</v>
          </cell>
          <cell r="J271">
            <v>0.68544000000000005</v>
          </cell>
          <cell r="K271">
            <v>0.55080000000000007</v>
          </cell>
          <cell r="L271">
            <v>0.39</v>
          </cell>
        </row>
        <row r="272">
          <cell r="A272" t="str">
            <v>87-10-1319</v>
          </cell>
          <cell r="B272" t="str">
            <v>Hibiscus syriacus White Chiffon ('Notwoodtwo'PBR) ®</v>
          </cell>
          <cell r="C272" t="str">
            <v>MP150</v>
          </cell>
          <cell r="D272" t="str">
            <v>Directly</v>
          </cell>
          <cell r="F272">
            <v>1.19</v>
          </cell>
          <cell r="G272">
            <v>1.08</v>
          </cell>
          <cell r="H272">
            <v>1.02</v>
          </cell>
          <cell r="J272">
            <v>1.4565599999999999</v>
          </cell>
          <cell r="K272">
            <v>1.32192</v>
          </cell>
          <cell r="L272">
            <v>1.02</v>
          </cell>
        </row>
        <row r="273">
          <cell r="A273" t="str">
            <v>87-10-0212</v>
          </cell>
          <cell r="B273" t="str">
            <v>Hibiscus syr. 'White Chiffon' PBR ®</v>
          </cell>
          <cell r="C273" t="str">
            <v>MP144</v>
          </cell>
          <cell r="D273" t="str">
            <v>Directly</v>
          </cell>
          <cell r="F273">
            <v>1.19</v>
          </cell>
          <cell r="G273">
            <v>1.08</v>
          </cell>
          <cell r="H273">
            <v>1.02</v>
          </cell>
          <cell r="J273">
            <v>1.4565599999999999</v>
          </cell>
          <cell r="K273">
            <v>1.32192</v>
          </cell>
          <cell r="L273">
            <v>1.02</v>
          </cell>
        </row>
        <row r="274">
          <cell r="A274" t="str">
            <v>87-10-1663</v>
          </cell>
          <cell r="B274" t="str">
            <v>Hibiscus syriacus  'Flower Tower White' PBR ®</v>
          </cell>
          <cell r="C274" t="str">
            <v>MP150</v>
          </cell>
          <cell r="D274" t="str">
            <v>Directly</v>
          </cell>
          <cell r="F274">
            <v>1.37</v>
          </cell>
          <cell r="G274">
            <v>1.26</v>
          </cell>
          <cell r="H274">
            <v>1.2</v>
          </cell>
          <cell r="J274">
            <v>1.6768800000000001</v>
          </cell>
          <cell r="K274">
            <v>1.5422400000000001</v>
          </cell>
          <cell r="L274">
            <v>1.2</v>
          </cell>
        </row>
        <row r="275">
          <cell r="A275" t="str">
            <v>87-10-1664</v>
          </cell>
          <cell r="B275" t="str">
            <v>Hibiscus syriacus  'Flower Tower White' PBR ®</v>
          </cell>
          <cell r="C275" t="str">
            <v>MP144</v>
          </cell>
          <cell r="D275" t="str">
            <v>Directly</v>
          </cell>
          <cell r="F275">
            <v>1.37</v>
          </cell>
          <cell r="G275">
            <v>1.26</v>
          </cell>
          <cell r="H275">
            <v>1.2</v>
          </cell>
          <cell r="J275">
            <v>1.6768800000000001</v>
          </cell>
          <cell r="K275">
            <v>1.5422400000000001</v>
          </cell>
          <cell r="L275">
            <v>1.2</v>
          </cell>
        </row>
        <row r="276">
          <cell r="A276" t="str">
            <v>87-10-1320</v>
          </cell>
          <cell r="B276" t="str">
            <v>Hibiscus syr. 'William R. Smith'</v>
          </cell>
          <cell r="C276" t="str">
            <v>MP150</v>
          </cell>
          <cell r="D276" t="str">
            <v>Directly</v>
          </cell>
          <cell r="F276">
            <v>0.56000000000000005</v>
          </cell>
          <cell r="G276">
            <v>0.45</v>
          </cell>
          <cell r="H276">
            <v>0.39</v>
          </cell>
          <cell r="J276">
            <v>0.68544000000000005</v>
          </cell>
          <cell r="K276">
            <v>0.55080000000000007</v>
          </cell>
          <cell r="L276">
            <v>0.39</v>
          </cell>
        </row>
        <row r="277">
          <cell r="A277" t="str">
            <v>87-10-1321</v>
          </cell>
          <cell r="B277" t="str">
            <v>Hibiscus syr. 'Woodbridge'</v>
          </cell>
          <cell r="C277" t="str">
            <v>MP150</v>
          </cell>
          <cell r="D277" t="str">
            <v>Directly</v>
          </cell>
          <cell r="F277">
            <v>0.56000000000000005</v>
          </cell>
          <cell r="G277">
            <v>0.45</v>
          </cell>
          <cell r="H277">
            <v>0.39</v>
          </cell>
          <cell r="J277">
            <v>0.68544000000000005</v>
          </cell>
          <cell r="K277">
            <v>0.55080000000000007</v>
          </cell>
          <cell r="L277">
            <v>0.39</v>
          </cell>
        </row>
        <row r="278">
          <cell r="A278" t="str">
            <v>87-10-1776</v>
          </cell>
          <cell r="B278" t="str">
            <v>Hydrangea anomala petiolaris</v>
          </cell>
          <cell r="C278" t="str">
            <v>MP66</v>
          </cell>
          <cell r="D278" t="str">
            <v>Directly</v>
          </cell>
          <cell r="F278">
            <v>0.87</v>
          </cell>
          <cell r="G278">
            <v>0.76</v>
          </cell>
          <cell r="H278">
            <v>0.7</v>
          </cell>
          <cell r="J278">
            <v>1.06488</v>
          </cell>
          <cell r="K278">
            <v>0.93023999999999996</v>
          </cell>
          <cell r="L278">
            <v>0.7</v>
          </cell>
        </row>
        <row r="279">
          <cell r="A279" t="str">
            <v>87-10-0218</v>
          </cell>
          <cell r="B279" t="str">
            <v>Hydrangea arb. 'Annabelle'</v>
          </cell>
          <cell r="C279" t="str">
            <v>MP104</v>
          </cell>
          <cell r="D279" t="str">
            <v>Directly</v>
          </cell>
          <cell r="F279">
            <v>0.63</v>
          </cell>
          <cell r="G279">
            <v>0.52</v>
          </cell>
          <cell r="H279">
            <v>0.46</v>
          </cell>
          <cell r="J279">
            <v>0.77112000000000003</v>
          </cell>
          <cell r="K279">
            <v>0.63648000000000005</v>
          </cell>
          <cell r="L279">
            <v>0.46</v>
          </cell>
        </row>
        <row r="280">
          <cell r="A280" t="str">
            <v>87-10-1665</v>
          </cell>
          <cell r="B280" t="str">
            <v>Hydrangea arb 'Candybella ® Bubblegum PBR</v>
          </cell>
          <cell r="C280" t="str">
            <v>MP104</v>
          </cell>
          <cell r="D280" t="str">
            <v>Directly</v>
          </cell>
          <cell r="F280">
            <v>1.36</v>
          </cell>
          <cell r="G280">
            <v>1.25</v>
          </cell>
          <cell r="H280">
            <v>1.19</v>
          </cell>
          <cell r="J280">
            <v>1.6646400000000001</v>
          </cell>
          <cell r="K280">
            <v>1.53</v>
          </cell>
          <cell r="L280">
            <v>1.19</v>
          </cell>
        </row>
        <row r="281">
          <cell r="A281" t="str">
            <v>87-10-1666</v>
          </cell>
          <cell r="B281" t="str">
            <v>Hydrangea arb. 'Candybelle ® Marshmallow PBR</v>
          </cell>
          <cell r="C281" t="str">
            <v>MP104</v>
          </cell>
          <cell r="D281" t="str">
            <v>Directly</v>
          </cell>
          <cell r="F281">
            <v>1.36</v>
          </cell>
          <cell r="G281">
            <v>1.25</v>
          </cell>
          <cell r="H281">
            <v>1.19</v>
          </cell>
          <cell r="J281">
            <v>1.6646400000000001</v>
          </cell>
          <cell r="K281">
            <v>1.53</v>
          </cell>
          <cell r="L281">
            <v>1.19</v>
          </cell>
        </row>
        <row r="282">
          <cell r="A282" t="str">
            <v>87-10-0219</v>
          </cell>
          <cell r="B282" t="str">
            <v>Hydrangea arb. 'Pink Percussion'</v>
          </cell>
          <cell r="C282" t="str">
            <v>MP104</v>
          </cell>
          <cell r="D282" t="str">
            <v>Directly</v>
          </cell>
          <cell r="F282">
            <v>0.70000000000000007</v>
          </cell>
          <cell r="G282">
            <v>0.59</v>
          </cell>
          <cell r="H282">
            <v>0.53</v>
          </cell>
          <cell r="J282">
            <v>0.85680000000000012</v>
          </cell>
          <cell r="K282">
            <v>0.72216000000000002</v>
          </cell>
          <cell r="L282">
            <v>0.53</v>
          </cell>
        </row>
        <row r="283">
          <cell r="A283" t="str">
            <v>87-10-0851</v>
          </cell>
          <cell r="B283" t="str">
            <v>Hydrangea aspera 'Macrophylla'</v>
          </cell>
          <cell r="C283" t="str">
            <v>MP104</v>
          </cell>
          <cell r="D283" t="str">
            <v>Directly</v>
          </cell>
          <cell r="F283">
            <v>0.8</v>
          </cell>
          <cell r="G283">
            <v>0.69</v>
          </cell>
          <cell r="H283">
            <v>0.63</v>
          </cell>
          <cell r="J283">
            <v>0.97919999999999996</v>
          </cell>
          <cell r="K283">
            <v>0.84455999999999998</v>
          </cell>
          <cell r="L283">
            <v>0.63</v>
          </cell>
        </row>
        <row r="284">
          <cell r="A284" t="str">
            <v>87-10-0221</v>
          </cell>
          <cell r="B284" t="str">
            <v>Hydrangea macr. 'Alpenglühen'</v>
          </cell>
          <cell r="C284" t="str">
            <v>MP104</v>
          </cell>
          <cell r="D284" t="str">
            <v>Directly</v>
          </cell>
          <cell r="F284">
            <v>0.55000000000000004</v>
          </cell>
          <cell r="G284">
            <v>0.44</v>
          </cell>
          <cell r="H284">
            <v>0.38</v>
          </cell>
          <cell r="J284">
            <v>0.67320000000000002</v>
          </cell>
          <cell r="K284">
            <v>0.53856000000000004</v>
          </cell>
          <cell r="L284">
            <v>0.38</v>
          </cell>
        </row>
        <row r="285">
          <cell r="A285" t="str">
            <v>87-10-0222</v>
          </cell>
          <cell r="B285" t="str">
            <v>Hydrangea macr. 'Ayesha'</v>
          </cell>
          <cell r="C285" t="str">
            <v>MP104</v>
          </cell>
          <cell r="D285" t="str">
            <v>Directly</v>
          </cell>
          <cell r="F285">
            <v>0.55000000000000004</v>
          </cell>
          <cell r="G285">
            <v>0.44</v>
          </cell>
          <cell r="H285">
            <v>0.38</v>
          </cell>
          <cell r="J285">
            <v>0.67320000000000002</v>
          </cell>
          <cell r="K285">
            <v>0.53856000000000004</v>
          </cell>
          <cell r="L285">
            <v>0.38</v>
          </cell>
        </row>
        <row r="286">
          <cell r="A286" t="str">
            <v>87-10-0224</v>
          </cell>
          <cell r="B286" t="str">
            <v>Hydrangea macr. 'Blaumeise'</v>
          </cell>
          <cell r="C286" t="str">
            <v>MP104</v>
          </cell>
          <cell r="D286" t="str">
            <v>Directly</v>
          </cell>
          <cell r="F286">
            <v>0.55000000000000004</v>
          </cell>
          <cell r="G286">
            <v>0.44</v>
          </cell>
          <cell r="H286">
            <v>0.38</v>
          </cell>
          <cell r="J286">
            <v>0.67320000000000002</v>
          </cell>
          <cell r="K286">
            <v>0.53856000000000004</v>
          </cell>
          <cell r="L286">
            <v>0.38</v>
          </cell>
        </row>
        <row r="287">
          <cell r="A287" t="str">
            <v>87-10-1484</v>
          </cell>
          <cell r="B287" t="str">
            <v>Hydrangea macr. 'Bergfink'</v>
          </cell>
          <cell r="C287" t="str">
            <v>MP104</v>
          </cell>
          <cell r="D287" t="str">
            <v>Directly</v>
          </cell>
          <cell r="F287">
            <v>0.55000000000000004</v>
          </cell>
          <cell r="G287">
            <v>0.44</v>
          </cell>
          <cell r="H287">
            <v>0.38</v>
          </cell>
          <cell r="J287">
            <v>0.67320000000000002</v>
          </cell>
          <cell r="K287">
            <v>0.53856000000000004</v>
          </cell>
          <cell r="L287">
            <v>0.38</v>
          </cell>
        </row>
        <row r="288">
          <cell r="A288" t="str">
            <v>87-10-0225</v>
          </cell>
          <cell r="B288" t="str">
            <v>Hydrangea macr. 'Bodensee'</v>
          </cell>
          <cell r="C288" t="str">
            <v>MP104</v>
          </cell>
          <cell r="D288" t="str">
            <v>Directly</v>
          </cell>
          <cell r="F288">
            <v>0.55000000000000004</v>
          </cell>
          <cell r="G288">
            <v>0.44</v>
          </cell>
          <cell r="H288">
            <v>0.38</v>
          </cell>
          <cell r="J288">
            <v>0.67320000000000002</v>
          </cell>
          <cell r="K288">
            <v>0.53856000000000004</v>
          </cell>
          <cell r="L288">
            <v>0.38</v>
          </cell>
        </row>
        <row r="289">
          <cell r="A289" t="str">
            <v>87-10-0226</v>
          </cell>
          <cell r="B289" t="str">
            <v>Hydrangea macr. 'Bouquet Rose'</v>
          </cell>
          <cell r="C289" t="str">
            <v>MP104</v>
          </cell>
          <cell r="D289" t="str">
            <v>week 20</v>
          </cell>
          <cell r="F289">
            <v>0.55000000000000004</v>
          </cell>
          <cell r="G289">
            <v>0.44</v>
          </cell>
          <cell r="H289">
            <v>0.38</v>
          </cell>
          <cell r="J289">
            <v>0.67320000000000002</v>
          </cell>
          <cell r="K289">
            <v>0.53856000000000004</v>
          </cell>
          <cell r="L289">
            <v>0.38</v>
          </cell>
        </row>
        <row r="290">
          <cell r="A290" t="str">
            <v>87-10-1667</v>
          </cell>
          <cell r="B290" t="str">
            <v>Hydrangea macr. 'Deutschland'</v>
          </cell>
          <cell r="C290" t="str">
            <v>MP104</v>
          </cell>
          <cell r="D290" t="str">
            <v>Directly</v>
          </cell>
          <cell r="F290">
            <v>0.55000000000000004</v>
          </cell>
          <cell r="G290">
            <v>0.44</v>
          </cell>
          <cell r="H290">
            <v>0.38</v>
          </cell>
          <cell r="J290">
            <v>0.67320000000000002</v>
          </cell>
          <cell r="K290">
            <v>0.53856000000000004</v>
          </cell>
          <cell r="L290">
            <v>0.38</v>
          </cell>
        </row>
        <row r="291">
          <cell r="A291" t="str">
            <v>87-10-1001</v>
          </cell>
          <cell r="B291" t="str">
            <v>Hydrangea macr. 'Fasan'</v>
          </cell>
          <cell r="C291" t="str">
            <v>MP104</v>
          </cell>
          <cell r="D291" t="str">
            <v>Directly</v>
          </cell>
          <cell r="F291">
            <v>0.55000000000000004</v>
          </cell>
          <cell r="G291">
            <v>0.44</v>
          </cell>
          <cell r="H291">
            <v>0.38</v>
          </cell>
          <cell r="J291">
            <v>0.67320000000000002</v>
          </cell>
          <cell r="K291">
            <v>0.53856000000000004</v>
          </cell>
          <cell r="L291">
            <v>0.38</v>
          </cell>
        </row>
        <row r="292">
          <cell r="A292" t="str">
            <v>87-10-0228</v>
          </cell>
          <cell r="B292" t="str">
            <v>Hydrangea macr. 'Freudenstein'</v>
          </cell>
          <cell r="C292" t="str">
            <v>MP104</v>
          </cell>
          <cell r="D292" t="str">
            <v>Directly</v>
          </cell>
          <cell r="F292">
            <v>0.55000000000000004</v>
          </cell>
          <cell r="G292">
            <v>0.44</v>
          </cell>
          <cell r="H292">
            <v>0.38</v>
          </cell>
          <cell r="J292">
            <v>0.67320000000000002</v>
          </cell>
          <cell r="K292">
            <v>0.53856000000000004</v>
          </cell>
          <cell r="L292">
            <v>0.38</v>
          </cell>
        </row>
        <row r="293">
          <cell r="A293" t="str">
            <v>87-10-1322</v>
          </cell>
          <cell r="B293" t="str">
            <v>Hydrangea macr. 'Gerda Steiniger'</v>
          </cell>
          <cell r="C293" t="str">
            <v>MP104</v>
          </cell>
          <cell r="D293" t="str">
            <v>Directly</v>
          </cell>
          <cell r="F293">
            <v>0.55000000000000004</v>
          </cell>
          <cell r="G293">
            <v>0.44</v>
          </cell>
          <cell r="H293">
            <v>0.38</v>
          </cell>
          <cell r="J293">
            <v>0.67320000000000002</v>
          </cell>
          <cell r="K293">
            <v>0.53856000000000004</v>
          </cell>
          <cell r="L293">
            <v>0.38</v>
          </cell>
        </row>
        <row r="294">
          <cell r="A294" t="str">
            <v>87-10-1323</v>
          </cell>
          <cell r="B294" t="str">
            <v>Hydrangea macr. 'Gertrud Glahn'</v>
          </cell>
          <cell r="C294" t="str">
            <v>MP104</v>
          </cell>
          <cell r="D294" t="str">
            <v>Directly</v>
          </cell>
          <cell r="F294">
            <v>0.55000000000000004</v>
          </cell>
          <cell r="G294">
            <v>0.44</v>
          </cell>
          <cell r="H294">
            <v>0.38</v>
          </cell>
          <cell r="J294">
            <v>0.67320000000000002</v>
          </cell>
          <cell r="K294">
            <v>0.53856000000000004</v>
          </cell>
          <cell r="L294">
            <v>0.38</v>
          </cell>
        </row>
        <row r="295">
          <cell r="A295" t="str">
            <v>87-10-1324</v>
          </cell>
          <cell r="B295" t="str">
            <v>Hydrangea macr. 'Glowing Embers'</v>
          </cell>
          <cell r="C295" t="str">
            <v>MP104</v>
          </cell>
          <cell r="D295" t="str">
            <v>Directly</v>
          </cell>
          <cell r="F295">
            <v>0.55000000000000004</v>
          </cell>
          <cell r="G295">
            <v>0.44</v>
          </cell>
          <cell r="H295">
            <v>0.38</v>
          </cell>
          <cell r="J295">
            <v>0.67320000000000002</v>
          </cell>
          <cell r="K295">
            <v>0.53856000000000004</v>
          </cell>
          <cell r="L295">
            <v>0.38</v>
          </cell>
        </row>
        <row r="296">
          <cell r="A296" t="str">
            <v>87-10-1426</v>
          </cell>
          <cell r="B296" t="str">
            <v>Hydrangea macr. 'Green Shadow'</v>
          </cell>
          <cell r="C296" t="str">
            <v>MP104</v>
          </cell>
          <cell r="D296" t="str">
            <v>Directly</v>
          </cell>
          <cell r="F296">
            <v>0.55000000000000004</v>
          </cell>
          <cell r="G296">
            <v>0.44</v>
          </cell>
          <cell r="H296">
            <v>0.38</v>
          </cell>
          <cell r="J296">
            <v>0.67320000000000002</v>
          </cell>
          <cell r="K296">
            <v>0.53856000000000004</v>
          </cell>
          <cell r="L296">
            <v>0.38</v>
          </cell>
        </row>
        <row r="297">
          <cell r="A297" t="str">
            <v>87-10-0233</v>
          </cell>
          <cell r="B297" t="str">
            <v>Hydrangea macr. 'Hamburg'</v>
          </cell>
          <cell r="C297" t="str">
            <v>MP104</v>
          </cell>
          <cell r="D297" t="str">
            <v>Directly</v>
          </cell>
          <cell r="F297">
            <v>0.55000000000000004</v>
          </cell>
          <cell r="G297">
            <v>0.44</v>
          </cell>
          <cell r="H297">
            <v>0.38</v>
          </cell>
          <cell r="J297">
            <v>0.67320000000000002</v>
          </cell>
          <cell r="K297">
            <v>0.53856000000000004</v>
          </cell>
          <cell r="L297">
            <v>0.38</v>
          </cell>
        </row>
        <row r="298">
          <cell r="A298" t="str">
            <v>87-10-0852</v>
          </cell>
          <cell r="B298" t="str">
            <v>Hydrangea macr. 'King George V'</v>
          </cell>
          <cell r="C298" t="str">
            <v>MP104</v>
          </cell>
          <cell r="D298" t="str">
            <v>Directly</v>
          </cell>
          <cell r="F298">
            <v>0.55000000000000004</v>
          </cell>
          <cell r="G298">
            <v>0.44</v>
          </cell>
          <cell r="H298">
            <v>0.38</v>
          </cell>
          <cell r="J298">
            <v>0.67320000000000002</v>
          </cell>
          <cell r="K298">
            <v>0.53856000000000004</v>
          </cell>
          <cell r="L298">
            <v>0.38</v>
          </cell>
        </row>
        <row r="299">
          <cell r="A299" t="str">
            <v>87-10-1427</v>
          </cell>
          <cell r="B299" t="str">
            <v>Hydrangea macr. 'Lady in Red'</v>
          </cell>
          <cell r="C299" t="str">
            <v>MP104</v>
          </cell>
          <cell r="D299" t="str">
            <v>Directly</v>
          </cell>
          <cell r="F299">
            <v>0.55000000000000004</v>
          </cell>
          <cell r="G299">
            <v>0.44</v>
          </cell>
          <cell r="H299">
            <v>0.38</v>
          </cell>
          <cell r="J299">
            <v>0.67320000000000002</v>
          </cell>
          <cell r="K299">
            <v>0.53856000000000004</v>
          </cell>
          <cell r="L299">
            <v>0.38</v>
          </cell>
        </row>
        <row r="300">
          <cell r="A300" t="str">
            <v>87-10-1002</v>
          </cell>
          <cell r="B300" t="str">
            <v>Hydrangea macr. 'Lanarth White'</v>
          </cell>
          <cell r="C300" t="str">
            <v>MP104</v>
          </cell>
          <cell r="D300" t="str">
            <v>Directly</v>
          </cell>
          <cell r="F300">
            <v>0.55000000000000004</v>
          </cell>
          <cell r="G300">
            <v>0.44</v>
          </cell>
          <cell r="H300">
            <v>0.38</v>
          </cell>
          <cell r="J300">
            <v>0.67320000000000002</v>
          </cell>
          <cell r="K300">
            <v>0.53856000000000004</v>
          </cell>
          <cell r="L300">
            <v>0.38</v>
          </cell>
        </row>
        <row r="301">
          <cell r="A301" t="str">
            <v>87-10-1325</v>
          </cell>
          <cell r="B301" t="str">
            <v>Hydrangea macr. 'Blauer Zwerg'</v>
          </cell>
          <cell r="C301" t="str">
            <v>MP104</v>
          </cell>
          <cell r="D301" t="str">
            <v>Directly</v>
          </cell>
          <cell r="F301">
            <v>0.55000000000000004</v>
          </cell>
          <cell r="G301">
            <v>0.44</v>
          </cell>
          <cell r="H301">
            <v>0.38</v>
          </cell>
          <cell r="J301">
            <v>0.67320000000000002</v>
          </cell>
          <cell r="K301">
            <v>0.53856000000000004</v>
          </cell>
          <cell r="L301">
            <v>0.38</v>
          </cell>
        </row>
        <row r="302">
          <cell r="A302" t="str">
            <v>87-10-0853</v>
          </cell>
          <cell r="B302" t="str">
            <v>Hydrangea macr. 'Leuchtfeuer'</v>
          </cell>
          <cell r="C302" t="str">
            <v>MP104</v>
          </cell>
          <cell r="D302" t="str">
            <v>Directly</v>
          </cell>
          <cell r="F302">
            <v>0.55000000000000004</v>
          </cell>
          <cell r="G302">
            <v>0.44</v>
          </cell>
          <cell r="H302">
            <v>0.38</v>
          </cell>
          <cell r="J302">
            <v>0.67320000000000002</v>
          </cell>
          <cell r="K302">
            <v>0.53856000000000004</v>
          </cell>
          <cell r="L302">
            <v>0.38</v>
          </cell>
        </row>
        <row r="303">
          <cell r="A303" t="str">
            <v>87-10-0238</v>
          </cell>
          <cell r="B303" t="str">
            <v>Hydrangea macr. 'Libelle'</v>
          </cell>
          <cell r="C303" t="str">
            <v>MP104</v>
          </cell>
          <cell r="D303" t="str">
            <v>Directly</v>
          </cell>
          <cell r="F303">
            <v>0.55000000000000004</v>
          </cell>
          <cell r="G303">
            <v>0.44</v>
          </cell>
          <cell r="H303">
            <v>0.38</v>
          </cell>
          <cell r="J303">
            <v>0.67320000000000002</v>
          </cell>
          <cell r="K303">
            <v>0.53856000000000004</v>
          </cell>
          <cell r="L303">
            <v>0.38</v>
          </cell>
        </row>
        <row r="304">
          <cell r="A304" t="str">
            <v>87-10-0223</v>
          </cell>
          <cell r="B304" t="str">
            <v>Hydrangea macrophylla Love ('Youme H1917'PBR) ®</v>
          </cell>
          <cell r="C304" t="str">
            <v>MP104</v>
          </cell>
          <cell r="D304" t="str">
            <v>Directly</v>
          </cell>
          <cell r="F304">
            <v>1.36</v>
          </cell>
          <cell r="G304">
            <v>1.25</v>
          </cell>
          <cell r="H304">
            <v>1.19</v>
          </cell>
          <cell r="J304">
            <v>1.6646400000000001</v>
          </cell>
          <cell r="K304">
            <v>1.53</v>
          </cell>
          <cell r="L304">
            <v>1.19</v>
          </cell>
        </row>
        <row r="305">
          <cell r="A305" t="str">
            <v>87-10-0252</v>
          </cell>
          <cell r="B305" t="str">
            <v>Hydrangea macr. 'Masja'  (Sibilla)</v>
          </cell>
          <cell r="C305" t="str">
            <v>MP104</v>
          </cell>
          <cell r="D305" t="str">
            <v>Directly</v>
          </cell>
          <cell r="F305">
            <v>0.55000000000000004</v>
          </cell>
          <cell r="G305">
            <v>0.44</v>
          </cell>
          <cell r="H305">
            <v>0.38</v>
          </cell>
          <cell r="J305">
            <v>0.67320000000000002</v>
          </cell>
          <cell r="K305">
            <v>0.53856000000000004</v>
          </cell>
          <cell r="L305">
            <v>0.38</v>
          </cell>
        </row>
        <row r="306">
          <cell r="A306" t="str">
            <v>87-10-0241</v>
          </cell>
          <cell r="B306" t="str">
            <v>Hydrangea macr. 'Mariesii Perfecta'</v>
          </cell>
          <cell r="C306" t="str">
            <v>MP104</v>
          </cell>
          <cell r="D306" t="str">
            <v>Directly</v>
          </cell>
          <cell r="F306">
            <v>0.55000000000000004</v>
          </cell>
          <cell r="G306">
            <v>0.44</v>
          </cell>
          <cell r="H306">
            <v>0.38</v>
          </cell>
          <cell r="J306">
            <v>0.67320000000000002</v>
          </cell>
          <cell r="K306">
            <v>0.53856000000000004</v>
          </cell>
          <cell r="L306">
            <v>0.38</v>
          </cell>
        </row>
        <row r="307">
          <cell r="A307" t="str">
            <v>87-10-1154</v>
          </cell>
          <cell r="B307" t="str">
            <v>Hydrangea macr. 'Merveille Sanguinea'</v>
          </cell>
          <cell r="C307" t="str">
            <v>MP104</v>
          </cell>
          <cell r="D307" t="str">
            <v>Directly</v>
          </cell>
          <cell r="F307">
            <v>0.63</v>
          </cell>
          <cell r="G307">
            <v>0.52</v>
          </cell>
          <cell r="H307">
            <v>0.46</v>
          </cell>
          <cell r="J307">
            <v>0.77112000000000003</v>
          </cell>
          <cell r="K307">
            <v>0.63648000000000005</v>
          </cell>
          <cell r="L307">
            <v>0.46</v>
          </cell>
        </row>
        <row r="308">
          <cell r="A308" t="str">
            <v>87-10-0242</v>
          </cell>
          <cell r="B308" t="str">
            <v>Hydrangea macr. 'Messelina'</v>
          </cell>
          <cell r="C308" t="str">
            <v>MP104</v>
          </cell>
          <cell r="D308" t="str">
            <v>Directly</v>
          </cell>
          <cell r="F308">
            <v>0.55000000000000004</v>
          </cell>
          <cell r="G308">
            <v>0.44</v>
          </cell>
          <cell r="H308">
            <v>0.38</v>
          </cell>
          <cell r="J308">
            <v>0.67320000000000002</v>
          </cell>
          <cell r="K308">
            <v>0.53856000000000004</v>
          </cell>
          <cell r="L308">
            <v>0.38</v>
          </cell>
        </row>
        <row r="309">
          <cell r="A309" t="str">
            <v>87-10-0234</v>
          </cell>
          <cell r="B309" t="str">
            <v>Hydrangea macr. 'Mini Hornli' (Hornli)</v>
          </cell>
          <cell r="C309" t="str">
            <v>MP104</v>
          </cell>
          <cell r="D309" t="str">
            <v>Directly</v>
          </cell>
          <cell r="F309">
            <v>0.55000000000000004</v>
          </cell>
          <cell r="G309">
            <v>0.44</v>
          </cell>
          <cell r="H309">
            <v>0.38</v>
          </cell>
          <cell r="J309">
            <v>0.67320000000000002</v>
          </cell>
          <cell r="K309">
            <v>0.53856000000000004</v>
          </cell>
          <cell r="L309">
            <v>0.38</v>
          </cell>
        </row>
        <row r="310">
          <cell r="A310" t="str">
            <v>87-10-0243</v>
          </cell>
          <cell r="B310" t="str">
            <v>Hydrangea macr. 'Miss Hepburn'</v>
          </cell>
          <cell r="C310" t="str">
            <v>MP104</v>
          </cell>
          <cell r="D310" t="str">
            <v>Directly</v>
          </cell>
          <cell r="F310">
            <v>0.55000000000000004</v>
          </cell>
          <cell r="G310">
            <v>0.44</v>
          </cell>
          <cell r="H310">
            <v>0.38</v>
          </cell>
          <cell r="J310">
            <v>0.67320000000000002</v>
          </cell>
          <cell r="K310">
            <v>0.53856000000000004</v>
          </cell>
          <cell r="L310">
            <v>0.38</v>
          </cell>
        </row>
        <row r="311">
          <cell r="A311" t="str">
            <v>87-10-1668</v>
          </cell>
          <cell r="B311" t="str">
            <v>Hydrangea macr. 'you and me  Miss Saori' PBR ®</v>
          </cell>
          <cell r="C311" t="str">
            <v>MP104</v>
          </cell>
          <cell r="D311" t="str">
            <v>week 16</v>
          </cell>
          <cell r="F311">
            <v>1.36</v>
          </cell>
          <cell r="G311">
            <v>1.25</v>
          </cell>
          <cell r="H311">
            <v>1.19</v>
          </cell>
          <cell r="J311">
            <v>1.6646400000000001</v>
          </cell>
          <cell r="K311">
            <v>1.53</v>
          </cell>
          <cell r="L311">
            <v>1.19</v>
          </cell>
        </row>
        <row r="312">
          <cell r="A312" t="str">
            <v>87-10-0244</v>
          </cell>
          <cell r="B312" t="str">
            <v>Hydrangea macr. 'Mme E. Mouillère'</v>
          </cell>
          <cell r="C312" t="str">
            <v>MP104</v>
          </cell>
          <cell r="D312" t="str">
            <v>Directly</v>
          </cell>
          <cell r="F312">
            <v>0.55000000000000004</v>
          </cell>
          <cell r="G312">
            <v>0.44</v>
          </cell>
          <cell r="H312">
            <v>0.38</v>
          </cell>
          <cell r="J312">
            <v>0.67320000000000002</v>
          </cell>
          <cell r="K312">
            <v>0.53856000000000004</v>
          </cell>
          <cell r="L312">
            <v>0.38</v>
          </cell>
        </row>
        <row r="313">
          <cell r="A313" t="str">
            <v>87-10-0245</v>
          </cell>
          <cell r="B313" t="str">
            <v>Hydrangea macr. 'Nikko Blue'</v>
          </cell>
          <cell r="C313" t="str">
            <v>MP104</v>
          </cell>
          <cell r="D313" t="str">
            <v>week 20</v>
          </cell>
          <cell r="F313">
            <v>0.55000000000000004</v>
          </cell>
          <cell r="G313">
            <v>0.44</v>
          </cell>
          <cell r="H313">
            <v>0.38</v>
          </cell>
          <cell r="J313">
            <v>0.67320000000000002</v>
          </cell>
          <cell r="K313">
            <v>0.53856000000000004</v>
          </cell>
          <cell r="L313">
            <v>0.38</v>
          </cell>
        </row>
        <row r="314">
          <cell r="A314" t="str">
            <v>87-10-1669</v>
          </cell>
          <cell r="B314" t="str">
            <v>Hydrangea macr. 'Papagei'</v>
          </cell>
          <cell r="C314" t="str">
            <v>MP104</v>
          </cell>
          <cell r="D314" t="str">
            <v>Directly</v>
          </cell>
          <cell r="F314">
            <v>0.55000000000000004</v>
          </cell>
          <cell r="G314">
            <v>0.44</v>
          </cell>
          <cell r="H314">
            <v>0.38</v>
          </cell>
          <cell r="J314">
            <v>0.67320000000000002</v>
          </cell>
          <cell r="K314">
            <v>0.53856000000000004</v>
          </cell>
          <cell r="L314">
            <v>0.38</v>
          </cell>
        </row>
        <row r="315">
          <cell r="A315" t="str">
            <v>87-10-0914</v>
          </cell>
          <cell r="B315" t="str">
            <v>Hydrangea macr. 'Pax' (Nymphe)</v>
          </cell>
          <cell r="C315" t="str">
            <v>MP104</v>
          </cell>
          <cell r="D315" t="str">
            <v>Directly</v>
          </cell>
          <cell r="F315">
            <v>0.55000000000000004</v>
          </cell>
          <cell r="G315">
            <v>0.44</v>
          </cell>
          <cell r="H315">
            <v>0.38</v>
          </cell>
          <cell r="J315">
            <v>0.67320000000000002</v>
          </cell>
          <cell r="K315">
            <v>0.53856000000000004</v>
          </cell>
          <cell r="L315">
            <v>0.38</v>
          </cell>
        </row>
        <row r="316">
          <cell r="A316" t="str">
            <v>87-10-0915</v>
          </cell>
          <cell r="B316" t="str">
            <v>Hydrangea macrophylla Peppermint ('RIE 13'PBR) ®</v>
          </cell>
          <cell r="C316" t="str">
            <v>MP104</v>
          </cell>
          <cell r="D316" t="str">
            <v>Directly</v>
          </cell>
          <cell r="F316">
            <v>1.36</v>
          </cell>
          <cell r="G316">
            <v>1.25</v>
          </cell>
          <cell r="H316">
            <v>1.19</v>
          </cell>
          <cell r="J316">
            <v>1.6646400000000001</v>
          </cell>
          <cell r="K316">
            <v>1.53</v>
          </cell>
          <cell r="L316">
            <v>1.19</v>
          </cell>
        </row>
        <row r="317">
          <cell r="A317" t="str">
            <v>87-10-1479</v>
          </cell>
          <cell r="B317" t="str">
            <v>Hydrangea macrophylla Princess Diana ('H213'PBR) ®</v>
          </cell>
          <cell r="C317" t="str">
            <v>MP104</v>
          </cell>
          <cell r="D317" t="str">
            <v>Directly</v>
          </cell>
          <cell r="F317">
            <v>1.36</v>
          </cell>
          <cell r="G317">
            <v>1.25</v>
          </cell>
          <cell r="H317">
            <v>1.19</v>
          </cell>
          <cell r="J317">
            <v>1.6646400000000001</v>
          </cell>
          <cell r="K317">
            <v>1.53</v>
          </cell>
          <cell r="L317">
            <v>1.19</v>
          </cell>
        </row>
        <row r="318">
          <cell r="A318" t="str">
            <v>87-10-0247</v>
          </cell>
          <cell r="B318" t="str">
            <v>Hydrangea macr. 'Pia'</v>
          </cell>
          <cell r="C318" t="str">
            <v>MP104</v>
          </cell>
          <cell r="D318" t="str">
            <v>Directly</v>
          </cell>
          <cell r="F318">
            <v>0.55000000000000004</v>
          </cell>
          <cell r="G318">
            <v>0.44</v>
          </cell>
          <cell r="H318">
            <v>0.38</v>
          </cell>
          <cell r="J318">
            <v>0.67320000000000002</v>
          </cell>
          <cell r="K318">
            <v>0.53856000000000004</v>
          </cell>
          <cell r="L318">
            <v>0.38</v>
          </cell>
        </row>
        <row r="319">
          <cell r="A319" t="str">
            <v>87-10-1003</v>
          </cell>
          <cell r="B319" t="str">
            <v>Hydrangea macr. 'Red Baron' (Schone Bautznerin)</v>
          </cell>
          <cell r="C319" t="str">
            <v>MP104</v>
          </cell>
          <cell r="D319" t="str">
            <v>week 20</v>
          </cell>
          <cell r="F319">
            <v>0.55000000000000004</v>
          </cell>
          <cell r="G319">
            <v>0.44</v>
          </cell>
          <cell r="H319">
            <v>0.38</v>
          </cell>
          <cell r="J319">
            <v>0.67320000000000002</v>
          </cell>
          <cell r="K319">
            <v>0.53856000000000004</v>
          </cell>
          <cell r="L319">
            <v>0.38</v>
          </cell>
        </row>
        <row r="320">
          <cell r="A320" t="str">
            <v>87-10-0249</v>
          </cell>
          <cell r="B320" t="str">
            <v>Hydrangea macr. 'Renate Steiniger'</v>
          </cell>
          <cell r="C320" t="str">
            <v>MP104</v>
          </cell>
          <cell r="D320" t="str">
            <v>Directly</v>
          </cell>
          <cell r="F320">
            <v>0.55000000000000004</v>
          </cell>
          <cell r="G320">
            <v>0.44</v>
          </cell>
          <cell r="H320">
            <v>0.38</v>
          </cell>
          <cell r="J320">
            <v>0.67320000000000002</v>
          </cell>
          <cell r="K320">
            <v>0.53856000000000004</v>
          </cell>
          <cell r="L320">
            <v>0.38</v>
          </cell>
        </row>
        <row r="321">
          <cell r="A321" t="str">
            <v>87-10-0250</v>
          </cell>
          <cell r="B321" t="str">
            <v>Hydrangea macr. 'Rotkehlchen'</v>
          </cell>
          <cell r="C321" t="str">
            <v>MP104</v>
          </cell>
          <cell r="D321" t="str">
            <v>Directly</v>
          </cell>
          <cell r="F321">
            <v>0.55000000000000004</v>
          </cell>
          <cell r="G321">
            <v>0.44</v>
          </cell>
          <cell r="H321">
            <v>0.38</v>
          </cell>
          <cell r="J321">
            <v>0.67320000000000002</v>
          </cell>
          <cell r="K321">
            <v>0.53856000000000004</v>
          </cell>
          <cell r="L321">
            <v>0.38</v>
          </cell>
        </row>
        <row r="322">
          <cell r="A322" t="str">
            <v>87-10-0251</v>
          </cell>
          <cell r="B322" t="str">
            <v xml:space="preserve">Hydrangea macr. 'Rotschwanz' (Teller red) </v>
          </cell>
          <cell r="C322" t="str">
            <v>MP104</v>
          </cell>
          <cell r="D322" t="str">
            <v>Directly</v>
          </cell>
          <cell r="F322">
            <v>0.55000000000000004</v>
          </cell>
          <cell r="G322">
            <v>0.44</v>
          </cell>
          <cell r="H322">
            <v>0.38</v>
          </cell>
          <cell r="J322">
            <v>0.67320000000000002</v>
          </cell>
          <cell r="K322">
            <v>0.53856000000000004</v>
          </cell>
          <cell r="L322">
            <v>0.38</v>
          </cell>
        </row>
        <row r="323">
          <cell r="A323" t="str">
            <v>87-10-0916</v>
          </cell>
          <cell r="B323" t="str">
            <v>Hydrnagea macr. 'Schone Bautzenerin'</v>
          </cell>
          <cell r="C323" t="str">
            <v>MP104</v>
          </cell>
          <cell r="D323" t="str">
            <v>Directly</v>
          </cell>
          <cell r="F323">
            <v>0.55000000000000004</v>
          </cell>
          <cell r="G323">
            <v>0.44</v>
          </cell>
          <cell r="H323">
            <v>0.38</v>
          </cell>
          <cell r="J323">
            <v>0.67320000000000002</v>
          </cell>
          <cell r="K323">
            <v>0.53856000000000004</v>
          </cell>
          <cell r="L323">
            <v>0.38</v>
          </cell>
        </row>
        <row r="324">
          <cell r="A324" t="str">
            <v>87-10-1428</v>
          </cell>
          <cell r="B324" t="str">
            <v>Hydrangea macr. 'Snowball'</v>
          </cell>
          <cell r="C324" t="str">
            <v>MP104</v>
          </cell>
          <cell r="D324" t="str">
            <v>week 20</v>
          </cell>
          <cell r="F324">
            <v>0.55000000000000004</v>
          </cell>
          <cell r="G324">
            <v>0.44</v>
          </cell>
          <cell r="H324">
            <v>0.38</v>
          </cell>
          <cell r="J324">
            <v>0.67320000000000002</v>
          </cell>
          <cell r="K324">
            <v>0.53856000000000004</v>
          </cell>
          <cell r="L324">
            <v>0.38</v>
          </cell>
        </row>
        <row r="325">
          <cell r="A325" t="str">
            <v>87-10-0253</v>
          </cell>
          <cell r="B325" t="str">
            <v>Hydrangea macr. 'Soeur Thérèse'</v>
          </cell>
          <cell r="C325" t="str">
            <v>MP104</v>
          </cell>
          <cell r="D325" t="str">
            <v>Directly</v>
          </cell>
          <cell r="F325">
            <v>0.55000000000000004</v>
          </cell>
          <cell r="G325">
            <v>0.44</v>
          </cell>
          <cell r="H325">
            <v>0.38</v>
          </cell>
          <cell r="J325">
            <v>0.67320000000000002</v>
          </cell>
          <cell r="K325">
            <v>0.53856000000000004</v>
          </cell>
          <cell r="L325">
            <v>0.38</v>
          </cell>
        </row>
        <row r="326">
          <cell r="A326" t="str">
            <v>87-10-0254</v>
          </cell>
          <cell r="B326" t="str">
            <v>Hydrangea macr. 'Taube' (Teller Pink)</v>
          </cell>
          <cell r="C326" t="str">
            <v>MP104</v>
          </cell>
          <cell r="D326" t="str">
            <v>Directly</v>
          </cell>
          <cell r="F326">
            <v>0.55000000000000004</v>
          </cell>
          <cell r="G326">
            <v>0.44</v>
          </cell>
          <cell r="H326">
            <v>0.38</v>
          </cell>
          <cell r="J326">
            <v>0.67320000000000002</v>
          </cell>
          <cell r="K326">
            <v>0.53856000000000004</v>
          </cell>
          <cell r="L326">
            <v>0.38</v>
          </cell>
        </row>
        <row r="327">
          <cell r="A327" t="str">
            <v>87-10-1670</v>
          </cell>
          <cell r="B327" t="str">
            <v xml:space="preserve">Hydrangea macrophylla You&amp;Me Together ('Youmefive'PBR) </v>
          </cell>
          <cell r="C327" t="str">
            <v>MP104</v>
          </cell>
          <cell r="D327" t="str">
            <v>Directly</v>
          </cell>
          <cell r="F327">
            <v>1.36</v>
          </cell>
          <cell r="G327">
            <v>1.25</v>
          </cell>
          <cell r="H327">
            <v>1.19</v>
          </cell>
          <cell r="J327">
            <v>1.6646400000000001</v>
          </cell>
          <cell r="K327">
            <v>1.53</v>
          </cell>
          <cell r="L327">
            <v>1.19</v>
          </cell>
        </row>
        <row r="328">
          <cell r="A328" t="str">
            <v>87-10-1156</v>
          </cell>
          <cell r="B328" t="str">
            <v>Hydrangea macr. 'Tricolor'</v>
          </cell>
          <cell r="C328" t="str">
            <v>MP104</v>
          </cell>
          <cell r="D328" t="str">
            <v>Directly</v>
          </cell>
          <cell r="F328">
            <v>0.73000000000000009</v>
          </cell>
          <cell r="G328">
            <v>0.62</v>
          </cell>
          <cell r="H328">
            <v>0.56000000000000005</v>
          </cell>
          <cell r="J328">
            <v>0.89352000000000009</v>
          </cell>
          <cell r="K328">
            <v>0.75888</v>
          </cell>
          <cell r="L328">
            <v>0.56000000000000005</v>
          </cell>
        </row>
        <row r="329">
          <cell r="A329" t="str">
            <v>87-10-0227</v>
          </cell>
          <cell r="B329" t="str">
            <v>Hydrangea macr. 'Twilight' (Fasan)</v>
          </cell>
          <cell r="C329" t="str">
            <v>MP104</v>
          </cell>
          <cell r="D329" t="str">
            <v>Directly</v>
          </cell>
          <cell r="F329">
            <v>0.55000000000000004</v>
          </cell>
          <cell r="G329">
            <v>0.44</v>
          </cell>
          <cell r="H329">
            <v>0.38</v>
          </cell>
          <cell r="J329">
            <v>0.67320000000000002</v>
          </cell>
          <cell r="K329">
            <v>0.53856000000000004</v>
          </cell>
          <cell r="L329">
            <v>0.38</v>
          </cell>
        </row>
        <row r="330">
          <cell r="A330" t="str">
            <v>87-10-1671</v>
          </cell>
          <cell r="B330" t="str">
            <v>Hydrangea macr. 'Wedu' PBR ®</v>
          </cell>
          <cell r="C330" t="str">
            <v>MP104</v>
          </cell>
          <cell r="D330" t="str">
            <v>Directly</v>
          </cell>
          <cell r="F330">
            <v>1.36</v>
          </cell>
          <cell r="G330">
            <v>1.25</v>
          </cell>
          <cell r="H330">
            <v>1.19</v>
          </cell>
          <cell r="J330">
            <v>1.6646400000000001</v>
          </cell>
          <cell r="K330">
            <v>1.53</v>
          </cell>
          <cell r="L330">
            <v>1.19</v>
          </cell>
        </row>
        <row r="331">
          <cell r="A331" t="str">
            <v>87-10-1326</v>
          </cell>
          <cell r="B331" t="str">
            <v>Hydrangea macr. 'White Wave' (Mariesii Grandiflora)</v>
          </cell>
          <cell r="C331" t="str">
            <v>MP104</v>
          </cell>
          <cell r="D331" t="str">
            <v>Directly</v>
          </cell>
          <cell r="F331">
            <v>0.55000000000000004</v>
          </cell>
          <cell r="G331">
            <v>0.44</v>
          </cell>
          <cell r="H331">
            <v>0.38</v>
          </cell>
          <cell r="J331">
            <v>0.67320000000000002</v>
          </cell>
          <cell r="K331">
            <v>0.53856000000000004</v>
          </cell>
          <cell r="L331">
            <v>0.38</v>
          </cell>
        </row>
        <row r="332">
          <cell r="A332" t="str">
            <v>87-10-0255</v>
          </cell>
          <cell r="B332" t="str">
            <v>Hydrangea macr. 'Yola'</v>
          </cell>
          <cell r="C332" t="str">
            <v>MP104</v>
          </cell>
          <cell r="D332" t="str">
            <v>Directly</v>
          </cell>
          <cell r="F332">
            <v>0.55000000000000004</v>
          </cell>
          <cell r="G332">
            <v>0.44</v>
          </cell>
          <cell r="H332">
            <v>0.38</v>
          </cell>
          <cell r="J332">
            <v>0.67320000000000002</v>
          </cell>
          <cell r="K332">
            <v>0.53856000000000004</v>
          </cell>
          <cell r="L332">
            <v>0.38</v>
          </cell>
        </row>
        <row r="333">
          <cell r="A333" t="str">
            <v>87-10-1480</v>
          </cell>
          <cell r="B333" t="str">
            <v xml:space="preserve">Hydrangea macrophylla You&amp;Me Perfection ('Perfrie'PBR) ® </v>
          </cell>
          <cell r="C333" t="str">
            <v>MP104</v>
          </cell>
          <cell r="D333" t="str">
            <v>Directly</v>
          </cell>
          <cell r="F333">
            <v>1.36</v>
          </cell>
          <cell r="G333">
            <v>1.25</v>
          </cell>
          <cell r="H333">
            <v>1.19</v>
          </cell>
          <cell r="J333">
            <v>1.6646400000000001</v>
          </cell>
          <cell r="K333">
            <v>1.53</v>
          </cell>
          <cell r="L333">
            <v>1.19</v>
          </cell>
        </row>
        <row r="334">
          <cell r="A334" t="str">
            <v>87-10-1579</v>
          </cell>
          <cell r="B334" t="str">
            <v>Hydrangea paniculata Baby Lace ('PIIHP1'PBR) ®</v>
          </cell>
          <cell r="C334" t="str">
            <v>MP104</v>
          </cell>
          <cell r="D334" t="str">
            <v>Directly</v>
          </cell>
          <cell r="F334">
            <v>1.5</v>
          </cell>
          <cell r="G334">
            <v>1.39</v>
          </cell>
          <cell r="H334">
            <v>1.33</v>
          </cell>
          <cell r="J334">
            <v>1.8359999999999999</v>
          </cell>
          <cell r="K334">
            <v>1.70136</v>
          </cell>
          <cell r="L334">
            <v>1.33</v>
          </cell>
        </row>
        <row r="335">
          <cell r="A335" t="str">
            <v>87-10-1126</v>
          </cell>
          <cell r="B335" t="str">
            <v>Hydranghea pan. 'Bombshell' PBR ®</v>
          </cell>
          <cell r="C335" t="str">
            <v>MP104</v>
          </cell>
          <cell r="D335" t="str">
            <v>Directly</v>
          </cell>
          <cell r="F335">
            <v>1.36</v>
          </cell>
          <cell r="G335">
            <v>1.25</v>
          </cell>
          <cell r="H335">
            <v>1.19</v>
          </cell>
          <cell r="J335">
            <v>1.6646400000000001</v>
          </cell>
          <cell r="K335">
            <v>1.53</v>
          </cell>
          <cell r="L335">
            <v>1.19</v>
          </cell>
        </row>
        <row r="336">
          <cell r="A336" t="str">
            <v>87-10-0256</v>
          </cell>
          <cell r="B336" t="str">
            <v>Hydrangea pan. 'Candlelight' PBR ®</v>
          </cell>
          <cell r="C336" t="str">
            <v>MP104</v>
          </cell>
          <cell r="D336" t="str">
            <v>Directly</v>
          </cell>
          <cell r="F336">
            <v>1.36</v>
          </cell>
          <cell r="G336">
            <v>1.25</v>
          </cell>
          <cell r="H336">
            <v>1.19</v>
          </cell>
          <cell r="J336">
            <v>1.6646400000000001</v>
          </cell>
          <cell r="K336">
            <v>1.53</v>
          </cell>
          <cell r="L336">
            <v>1.19</v>
          </cell>
        </row>
        <row r="337">
          <cell r="A337" t="str">
            <v>87-10-0917</v>
          </cell>
          <cell r="B337" t="str">
            <v>Hydrangea paniculata Confetti ('Vlasveld 02'PBR) ®</v>
          </cell>
          <cell r="C337" t="str">
            <v>MP104</v>
          </cell>
          <cell r="D337" t="str">
            <v>Directly</v>
          </cell>
          <cell r="F337">
            <v>1.36</v>
          </cell>
          <cell r="G337">
            <v>1.25</v>
          </cell>
          <cell r="H337">
            <v>1.19</v>
          </cell>
          <cell r="J337">
            <v>1.6646400000000001</v>
          </cell>
          <cell r="K337">
            <v>1.53</v>
          </cell>
          <cell r="L337">
            <v>1.19</v>
          </cell>
        </row>
        <row r="338">
          <cell r="A338" t="str">
            <v>87-10-0257</v>
          </cell>
          <cell r="B338" t="str">
            <v>Hydrangea pan. 'Dharuma'</v>
          </cell>
          <cell r="C338" t="str">
            <v>MP104</v>
          </cell>
          <cell r="D338" t="str">
            <v>Directly</v>
          </cell>
          <cell r="F338">
            <v>0.55000000000000004</v>
          </cell>
          <cell r="G338">
            <v>0.44</v>
          </cell>
          <cell r="H338">
            <v>0.38</v>
          </cell>
          <cell r="J338">
            <v>0.67320000000000002</v>
          </cell>
          <cell r="K338">
            <v>0.53856000000000004</v>
          </cell>
          <cell r="L338">
            <v>0.38</v>
          </cell>
        </row>
        <row r="339">
          <cell r="A339" t="str">
            <v>87-10-1580</v>
          </cell>
          <cell r="B339" t="str">
            <v>Hydrangea paniculata Diamant Rouge® ('Rendia'PBR) ®</v>
          </cell>
          <cell r="C339" t="str">
            <v>MP104</v>
          </cell>
          <cell r="D339" t="str">
            <v>Directly</v>
          </cell>
          <cell r="F339">
            <v>1.36</v>
          </cell>
          <cell r="G339">
            <v>1.25</v>
          </cell>
          <cell r="H339">
            <v>1.19</v>
          </cell>
          <cell r="J339">
            <v>1.6646400000000001</v>
          </cell>
          <cell r="K339">
            <v>1.53</v>
          </cell>
          <cell r="L339">
            <v>1.19</v>
          </cell>
        </row>
        <row r="340">
          <cell r="A340" t="str">
            <v>87-10-1581</v>
          </cell>
          <cell r="B340" t="str">
            <v>Hydrangea paniculata Diamantino® ('Ren101'PBR) ®</v>
          </cell>
          <cell r="C340" t="str">
            <v>MP104</v>
          </cell>
          <cell r="D340" t="str">
            <v>Directly</v>
          </cell>
          <cell r="F340">
            <v>1.36</v>
          </cell>
          <cell r="G340">
            <v>1.25</v>
          </cell>
          <cell r="H340">
            <v>1.19</v>
          </cell>
          <cell r="J340">
            <v>1.6646400000000001</v>
          </cell>
          <cell r="K340">
            <v>1.53</v>
          </cell>
          <cell r="L340">
            <v>1.19</v>
          </cell>
        </row>
        <row r="341">
          <cell r="A341" t="str">
            <v>87-10-1672</v>
          </cell>
          <cell r="B341" t="str">
            <v>Hydrangea pan. 'Early Harry' PBR ®</v>
          </cell>
          <cell r="C341" t="str">
            <v>MP104</v>
          </cell>
          <cell r="D341" t="str">
            <v>Directly</v>
          </cell>
          <cell r="F341">
            <v>1.5</v>
          </cell>
          <cell r="G341">
            <v>1.39</v>
          </cell>
          <cell r="H341">
            <v>1.33</v>
          </cell>
          <cell r="J341">
            <v>1.8359999999999999</v>
          </cell>
          <cell r="K341">
            <v>1.70136</v>
          </cell>
          <cell r="L341">
            <v>1.33</v>
          </cell>
        </row>
        <row r="342">
          <cell r="A342" t="str">
            <v>87-10-1327</v>
          </cell>
          <cell r="B342" t="str">
            <v>Hydrangea pan. 'Early Sensation'  PBR ®</v>
          </cell>
          <cell r="C342" t="str">
            <v>MP104</v>
          </cell>
          <cell r="D342" t="str">
            <v>Directly</v>
          </cell>
          <cell r="F342">
            <v>1.5</v>
          </cell>
          <cell r="G342">
            <v>1.39</v>
          </cell>
          <cell r="H342">
            <v>1.33</v>
          </cell>
          <cell r="J342">
            <v>1.8359999999999999</v>
          </cell>
          <cell r="K342">
            <v>1.70136</v>
          </cell>
          <cell r="L342">
            <v>1.33</v>
          </cell>
        </row>
        <row r="343">
          <cell r="A343" t="str">
            <v>87-10-1582</v>
          </cell>
          <cell r="B343" t="str">
            <v>Hydrangea paniculata Fraise Melba® ('Renba'PBR) ®</v>
          </cell>
          <cell r="C343" t="str">
            <v>MP104</v>
          </cell>
          <cell r="D343" t="str">
            <v>Directly</v>
          </cell>
          <cell r="F343">
            <v>1.36</v>
          </cell>
          <cell r="G343">
            <v>1.25</v>
          </cell>
          <cell r="H343">
            <v>1.19</v>
          </cell>
          <cell r="J343">
            <v>1.6646400000000001</v>
          </cell>
          <cell r="K343">
            <v>1.53</v>
          </cell>
          <cell r="L343">
            <v>1.19</v>
          </cell>
        </row>
        <row r="344">
          <cell r="A344" t="str">
            <v>87-10-0259</v>
          </cell>
          <cell r="B344" t="str">
            <v>Hydrangea pan. 'Grandiflora'</v>
          </cell>
          <cell r="C344" t="str">
            <v>MP104</v>
          </cell>
          <cell r="D344" t="str">
            <v>Directly</v>
          </cell>
          <cell r="F344">
            <v>0.55000000000000004</v>
          </cell>
          <cell r="G344">
            <v>0.44</v>
          </cell>
          <cell r="H344">
            <v>0.38</v>
          </cell>
          <cell r="J344">
            <v>0.67320000000000002</v>
          </cell>
          <cell r="K344">
            <v>0.53856000000000004</v>
          </cell>
          <cell r="L344">
            <v>0.38</v>
          </cell>
        </row>
        <row r="345">
          <cell r="A345" t="str">
            <v>87-10-1673</v>
          </cell>
          <cell r="B345" t="str">
            <v>Hydrangea pan. 'Grandiflora'</v>
          </cell>
          <cell r="C345" t="str">
            <v>MP84</v>
          </cell>
          <cell r="D345" t="str">
            <v>Directly</v>
          </cell>
          <cell r="F345">
            <v>0.55000000000000004</v>
          </cell>
          <cell r="G345">
            <v>0.44</v>
          </cell>
          <cell r="H345">
            <v>0.38</v>
          </cell>
          <cell r="J345">
            <v>0.67320000000000002</v>
          </cell>
          <cell r="K345">
            <v>0.53856000000000004</v>
          </cell>
          <cell r="L345">
            <v>0.38</v>
          </cell>
        </row>
        <row r="346">
          <cell r="A346" t="str">
            <v>87-10-1674</v>
          </cell>
          <cell r="B346" t="str">
            <v>Hydrangea pan. 'Graffiti' PBR®</v>
          </cell>
          <cell r="C346" t="str">
            <v>MP104</v>
          </cell>
          <cell r="D346" t="str">
            <v>Directly</v>
          </cell>
          <cell r="F346">
            <v>1.43</v>
          </cell>
          <cell r="G346">
            <v>1.32</v>
          </cell>
          <cell r="H346">
            <v>1.26</v>
          </cell>
          <cell r="J346">
            <v>1.7503200000000001</v>
          </cell>
          <cell r="K346">
            <v>1.61568</v>
          </cell>
          <cell r="L346">
            <v>1.26</v>
          </cell>
        </row>
        <row r="347">
          <cell r="A347" t="str">
            <v>87-10-1675</v>
          </cell>
          <cell r="B347" t="str">
            <v>Hydrngea pan. Hercules'PBR ®</v>
          </cell>
          <cell r="C347" t="str">
            <v>MP104</v>
          </cell>
          <cell r="D347" t="str">
            <v>Directly</v>
          </cell>
          <cell r="F347">
            <v>1.43</v>
          </cell>
          <cell r="G347">
            <v>1.32</v>
          </cell>
          <cell r="H347">
            <v>1.26</v>
          </cell>
          <cell r="J347">
            <v>1.7503200000000001</v>
          </cell>
          <cell r="K347">
            <v>1.61568</v>
          </cell>
          <cell r="L347">
            <v>1.26</v>
          </cell>
        </row>
        <row r="348">
          <cell r="A348" t="str">
            <v>87-10-0260</v>
          </cell>
          <cell r="B348" t="str">
            <v>Hydrangea pan. 'Kyushu'</v>
          </cell>
          <cell r="C348" t="str">
            <v>MP104</v>
          </cell>
          <cell r="D348" t="str">
            <v>Directly</v>
          </cell>
          <cell r="F348">
            <v>0.55000000000000004</v>
          </cell>
          <cell r="G348">
            <v>0.44</v>
          </cell>
          <cell r="H348">
            <v>0.38</v>
          </cell>
          <cell r="J348">
            <v>0.67320000000000002</v>
          </cell>
          <cell r="K348">
            <v>0.53856000000000004</v>
          </cell>
          <cell r="L348">
            <v>0.38</v>
          </cell>
        </row>
        <row r="349">
          <cell r="A349" t="str">
            <v>87-10-0261</v>
          </cell>
          <cell r="B349" t="str">
            <v>Hydrangea pan. 'Levana' PBR ®</v>
          </cell>
          <cell r="C349" t="str">
            <v>MP104</v>
          </cell>
          <cell r="D349" t="str">
            <v>Directly</v>
          </cell>
          <cell r="F349">
            <v>1.36</v>
          </cell>
          <cell r="G349">
            <v>1.25</v>
          </cell>
          <cell r="H349">
            <v>1.19</v>
          </cell>
          <cell r="J349">
            <v>1.6646400000000001</v>
          </cell>
          <cell r="K349">
            <v>1.53</v>
          </cell>
          <cell r="L349">
            <v>1.19</v>
          </cell>
        </row>
        <row r="350">
          <cell r="A350" t="str">
            <v>87-10-0262</v>
          </cell>
          <cell r="B350" t="str">
            <v>Hydrangea pan. 'Limelight' PBR ®</v>
          </cell>
          <cell r="C350" t="str">
            <v>MP104</v>
          </cell>
          <cell r="D350" t="str">
            <v>Directly</v>
          </cell>
          <cell r="F350">
            <v>1.36</v>
          </cell>
          <cell r="G350">
            <v>1.25</v>
          </cell>
          <cell r="H350">
            <v>1.19</v>
          </cell>
          <cell r="J350">
            <v>1.6646400000000001</v>
          </cell>
          <cell r="K350">
            <v>1.53</v>
          </cell>
          <cell r="L350">
            <v>1.19</v>
          </cell>
        </row>
        <row r="351">
          <cell r="A351" t="str">
            <v>87-10-1676</v>
          </cell>
          <cell r="B351" t="str">
            <v>Hydrangea pan. 'Little Fresco'PBR®</v>
          </cell>
          <cell r="C351" t="str">
            <v>MP104</v>
          </cell>
          <cell r="D351" t="str">
            <v>Directly</v>
          </cell>
          <cell r="F351">
            <v>1.43</v>
          </cell>
          <cell r="G351">
            <v>1.32</v>
          </cell>
          <cell r="H351">
            <v>1.26</v>
          </cell>
          <cell r="J351">
            <v>1.7503200000000001</v>
          </cell>
          <cell r="K351">
            <v>1.61568</v>
          </cell>
          <cell r="L351">
            <v>1.26</v>
          </cell>
        </row>
        <row r="352">
          <cell r="A352" t="str">
            <v>87-10-1056</v>
          </cell>
          <cell r="B352" t="str">
            <v>Hydrangea pan. 'Little Lime' PBR ®</v>
          </cell>
          <cell r="C352" t="str">
            <v>MP104</v>
          </cell>
          <cell r="D352" t="str">
            <v>Directly</v>
          </cell>
          <cell r="F352">
            <v>1.71</v>
          </cell>
          <cell r="G352">
            <v>1.6</v>
          </cell>
          <cell r="H352">
            <v>1.54</v>
          </cell>
          <cell r="J352">
            <v>2.0930400000000002</v>
          </cell>
          <cell r="K352">
            <v>1.9583999999999999</v>
          </cell>
          <cell r="L352">
            <v>1.54</v>
          </cell>
        </row>
        <row r="353">
          <cell r="A353" t="str">
            <v>87-10-1677</v>
          </cell>
          <cell r="B353" t="str">
            <v>Hydrangea pan. 'Little Spooky' PBR®</v>
          </cell>
          <cell r="C353" t="str">
            <v>MP104</v>
          </cell>
          <cell r="D353" t="str">
            <v>Directly</v>
          </cell>
          <cell r="F353">
            <v>1.43</v>
          </cell>
          <cell r="G353">
            <v>1.32</v>
          </cell>
          <cell r="H353">
            <v>1.26</v>
          </cell>
          <cell r="J353">
            <v>1.7503200000000001</v>
          </cell>
          <cell r="K353">
            <v>1.61568</v>
          </cell>
          <cell r="L353">
            <v>1.26</v>
          </cell>
        </row>
        <row r="354">
          <cell r="A354" t="str">
            <v>87-10-1678</v>
          </cell>
          <cell r="B354" t="str">
            <v xml:space="preserve">Hydrangea pan. 'Mojito"PBR ® </v>
          </cell>
          <cell r="C354" t="str">
            <v>MP104</v>
          </cell>
          <cell r="D354" t="str">
            <v>Directly</v>
          </cell>
          <cell r="F354">
            <v>1.43</v>
          </cell>
          <cell r="G354">
            <v>1.32</v>
          </cell>
          <cell r="H354">
            <v>1.26</v>
          </cell>
          <cell r="J354">
            <v>1.7503200000000001</v>
          </cell>
          <cell r="K354">
            <v>1.61568</v>
          </cell>
          <cell r="L354">
            <v>1.26</v>
          </cell>
        </row>
        <row r="355">
          <cell r="A355" t="str">
            <v>87-10-1583</v>
          </cell>
          <cell r="B355" t="str">
            <v>Hydrangea paniculata Pastelgreen® ('Rencolor'PBR) ®</v>
          </cell>
          <cell r="C355" t="str">
            <v>MP104</v>
          </cell>
          <cell r="D355" t="str">
            <v>Directly</v>
          </cell>
          <cell r="F355">
            <v>1.36</v>
          </cell>
          <cell r="G355">
            <v>1.25</v>
          </cell>
          <cell r="H355">
            <v>1.19</v>
          </cell>
          <cell r="J355">
            <v>1.6646400000000001</v>
          </cell>
          <cell r="K355">
            <v>1.53</v>
          </cell>
          <cell r="L355">
            <v>1.19</v>
          </cell>
        </row>
        <row r="356">
          <cell r="A356" t="str">
            <v>87-10-0263</v>
          </cell>
          <cell r="B356" t="str">
            <v>Hydrangea pan. 'Phantom'</v>
          </cell>
          <cell r="C356" t="str">
            <v>MP104</v>
          </cell>
          <cell r="D356" t="str">
            <v>Directly</v>
          </cell>
          <cell r="F356">
            <v>0.55000000000000004</v>
          </cell>
          <cell r="G356">
            <v>0.44</v>
          </cell>
          <cell r="H356">
            <v>0.38</v>
          </cell>
          <cell r="J356">
            <v>0.67320000000000002</v>
          </cell>
          <cell r="K356">
            <v>0.53856000000000004</v>
          </cell>
          <cell r="L356">
            <v>0.38</v>
          </cell>
        </row>
        <row r="357">
          <cell r="A357" t="str">
            <v>87-10-1158</v>
          </cell>
          <cell r="B357" t="str">
            <v>Hydrangea pan. 'Pink Beauty'</v>
          </cell>
          <cell r="C357" t="str">
            <v>MP104</v>
          </cell>
          <cell r="D357" t="str">
            <v>Directly</v>
          </cell>
          <cell r="F357">
            <v>0.55000000000000004</v>
          </cell>
          <cell r="G357">
            <v>0.44</v>
          </cell>
          <cell r="H357">
            <v>0.38</v>
          </cell>
          <cell r="J357">
            <v>0.67320000000000002</v>
          </cell>
          <cell r="K357">
            <v>0.53856000000000004</v>
          </cell>
          <cell r="L357">
            <v>0.38</v>
          </cell>
        </row>
        <row r="358">
          <cell r="A358" t="str">
            <v>87-10-0264</v>
          </cell>
          <cell r="B358" t="str">
            <v>Hydrangea pan. 'Pink Diamond'</v>
          </cell>
          <cell r="C358" t="str">
            <v>MP104</v>
          </cell>
          <cell r="D358" t="str">
            <v>Directly</v>
          </cell>
          <cell r="F358">
            <v>0.55000000000000004</v>
          </cell>
          <cell r="G358">
            <v>0.44</v>
          </cell>
          <cell r="H358">
            <v>0.38</v>
          </cell>
          <cell r="J358">
            <v>0.67320000000000002</v>
          </cell>
          <cell r="K358">
            <v>0.53856000000000004</v>
          </cell>
          <cell r="L358">
            <v>0.38</v>
          </cell>
        </row>
        <row r="359">
          <cell r="A359" t="str">
            <v>87-10-0265</v>
          </cell>
          <cell r="B359" t="str">
            <v>Hydrangea pan. 'Pink Lady'</v>
          </cell>
          <cell r="C359" t="str">
            <v>MP104</v>
          </cell>
          <cell r="D359" t="str">
            <v>Directly</v>
          </cell>
          <cell r="F359">
            <v>0.55000000000000004</v>
          </cell>
          <cell r="G359">
            <v>0.44</v>
          </cell>
          <cell r="H359">
            <v>0.38</v>
          </cell>
          <cell r="J359">
            <v>0.67320000000000002</v>
          </cell>
          <cell r="K359">
            <v>0.53856000000000004</v>
          </cell>
          <cell r="L359">
            <v>0.38</v>
          </cell>
        </row>
        <row r="360">
          <cell r="A360" t="str">
            <v>87-10-0854</v>
          </cell>
          <cell r="B360" t="str">
            <v>Hydrangea pan. 'Polar Bear' PBR ®</v>
          </cell>
          <cell r="C360" t="str">
            <v>MP104</v>
          </cell>
          <cell r="D360" t="str">
            <v>Directly</v>
          </cell>
          <cell r="F360">
            <v>1.36</v>
          </cell>
          <cell r="G360">
            <v>1.25</v>
          </cell>
          <cell r="H360">
            <v>1.19</v>
          </cell>
          <cell r="J360">
            <v>1.6646400000000001</v>
          </cell>
          <cell r="K360">
            <v>1.53</v>
          </cell>
          <cell r="L360">
            <v>1.19</v>
          </cell>
        </row>
        <row r="361">
          <cell r="A361" t="str">
            <v>87-10-1584</v>
          </cell>
          <cell r="B361" t="str">
            <v>Hydrangea pan. 'Polestar' PBR ®</v>
          </cell>
          <cell r="C361" t="str">
            <v>MP104</v>
          </cell>
          <cell r="D361" t="str">
            <v>Directly</v>
          </cell>
          <cell r="F361">
            <v>1.36</v>
          </cell>
          <cell r="G361">
            <v>1.25</v>
          </cell>
          <cell r="H361">
            <v>1.19</v>
          </cell>
          <cell r="J361">
            <v>1.6646400000000001</v>
          </cell>
          <cell r="K361">
            <v>1.53</v>
          </cell>
          <cell r="L361">
            <v>1.19</v>
          </cell>
        </row>
        <row r="362">
          <cell r="A362" t="str">
            <v>87-10-1585</v>
          </cell>
          <cell r="B362" t="str">
            <v>Hydrangea paniculata Prim'White® ('Dolprim'PBR)</v>
          </cell>
          <cell r="C362" t="str">
            <v>MP104</v>
          </cell>
          <cell r="D362" t="str">
            <v>Directly</v>
          </cell>
          <cell r="F362">
            <v>1.36</v>
          </cell>
          <cell r="G362">
            <v>1.25</v>
          </cell>
          <cell r="H362">
            <v>1.19</v>
          </cell>
          <cell r="J362">
            <v>1.6646400000000001</v>
          </cell>
          <cell r="K362">
            <v>1.53</v>
          </cell>
          <cell r="L362">
            <v>1.19</v>
          </cell>
        </row>
        <row r="363">
          <cell r="A363" t="str">
            <v>87-10-0267</v>
          </cell>
          <cell r="B363" t="str">
            <v>Hydrangea pan. 'Silver Dollar'</v>
          </cell>
          <cell r="C363" t="str">
            <v>MP104</v>
          </cell>
          <cell r="D363" t="str">
            <v>Directly</v>
          </cell>
          <cell r="F363">
            <v>0.55000000000000004</v>
          </cell>
          <cell r="G363">
            <v>0.44</v>
          </cell>
          <cell r="H363">
            <v>0.38</v>
          </cell>
          <cell r="J363">
            <v>0.67320000000000002</v>
          </cell>
          <cell r="K363">
            <v>0.53856000000000004</v>
          </cell>
          <cell r="L363">
            <v>0.38</v>
          </cell>
        </row>
        <row r="364">
          <cell r="A364" t="str">
            <v>87-10-1679</v>
          </cell>
          <cell r="B364" t="str">
            <v>Hydrangea paniculata 'Skyfall' PBR®</v>
          </cell>
          <cell r="C364" t="str">
            <v>MP104</v>
          </cell>
          <cell r="D364" t="str">
            <v>Directly</v>
          </cell>
          <cell r="F364">
            <v>1.36</v>
          </cell>
          <cell r="G364">
            <v>1.25</v>
          </cell>
          <cell r="H364">
            <v>1.19</v>
          </cell>
          <cell r="J364">
            <v>1.6646400000000001</v>
          </cell>
          <cell r="K364">
            <v>1.53</v>
          </cell>
          <cell r="L364">
            <v>1.19</v>
          </cell>
        </row>
        <row r="365">
          <cell r="A365" t="str">
            <v>87-10-0855</v>
          </cell>
          <cell r="B365" t="str">
            <v>Hydrangea paniculata Sundae Fraise® ('Rensun'PBR) ®</v>
          </cell>
          <cell r="C365" t="str">
            <v>MP104</v>
          </cell>
          <cell r="D365" t="str">
            <v>Directly</v>
          </cell>
          <cell r="F365">
            <v>1.36</v>
          </cell>
          <cell r="G365">
            <v>1.25</v>
          </cell>
          <cell r="H365">
            <v>1.19</v>
          </cell>
          <cell r="J365">
            <v>1.6646400000000001</v>
          </cell>
          <cell r="K365">
            <v>1.53</v>
          </cell>
          <cell r="L365">
            <v>1.19</v>
          </cell>
        </row>
        <row r="366">
          <cell r="A366" t="str">
            <v>87-10-0269</v>
          </cell>
          <cell r="B366" t="str">
            <v>Hydrangea pan. 'Tardiva'</v>
          </cell>
          <cell r="C366" t="str">
            <v>MP104</v>
          </cell>
          <cell r="D366" t="str">
            <v>Directly</v>
          </cell>
          <cell r="F366">
            <v>0.55000000000000004</v>
          </cell>
          <cell r="G366">
            <v>0.44</v>
          </cell>
          <cell r="H366">
            <v>0.38</v>
          </cell>
          <cell r="J366">
            <v>0.67320000000000002</v>
          </cell>
          <cell r="K366">
            <v>0.53856000000000004</v>
          </cell>
          <cell r="L366">
            <v>0.38</v>
          </cell>
        </row>
        <row r="367">
          <cell r="A367" t="str">
            <v>87-10-0270</v>
          </cell>
          <cell r="B367" t="str">
            <v>Hydrangea pan. 'Unique'</v>
          </cell>
          <cell r="C367" t="str">
            <v>MP104</v>
          </cell>
          <cell r="D367" t="str">
            <v>Directly</v>
          </cell>
          <cell r="F367">
            <v>0.55000000000000004</v>
          </cell>
          <cell r="G367">
            <v>0.44</v>
          </cell>
          <cell r="H367">
            <v>0.38</v>
          </cell>
          <cell r="J367">
            <v>0.67320000000000002</v>
          </cell>
          <cell r="K367">
            <v>0.53856000000000004</v>
          </cell>
          <cell r="L367">
            <v>0.38</v>
          </cell>
        </row>
        <row r="368">
          <cell r="A368" t="str">
            <v>87-10-0271</v>
          </cell>
          <cell r="B368" t="str">
            <v>Hydrangea paniculata Vanille-Fraise® ('Renhy'PBR) ®</v>
          </cell>
          <cell r="C368" t="str">
            <v>MP104</v>
          </cell>
          <cell r="D368" t="str">
            <v>Directly</v>
          </cell>
          <cell r="F368">
            <v>1.36</v>
          </cell>
          <cell r="G368">
            <v>1.25</v>
          </cell>
          <cell r="H368">
            <v>1.19</v>
          </cell>
          <cell r="J368">
            <v>1.6646400000000001</v>
          </cell>
          <cell r="K368">
            <v>1.53</v>
          </cell>
          <cell r="L368">
            <v>1.19</v>
          </cell>
        </row>
        <row r="369">
          <cell r="A369" t="str">
            <v>87-10-1680</v>
          </cell>
          <cell r="B369" t="str">
            <v>Hydrangea pan. 'White Lady'</v>
          </cell>
          <cell r="C369" t="str">
            <v>MP104</v>
          </cell>
          <cell r="D369" t="str">
            <v>Directly</v>
          </cell>
          <cell r="F369">
            <v>0.55000000000000004</v>
          </cell>
          <cell r="G369">
            <v>0.44</v>
          </cell>
          <cell r="H369">
            <v>0.38</v>
          </cell>
          <cell r="J369">
            <v>0.67320000000000002</v>
          </cell>
          <cell r="K369">
            <v>0.53856000000000004</v>
          </cell>
          <cell r="L369">
            <v>0.38</v>
          </cell>
        </row>
        <row r="370">
          <cell r="A370" t="str">
            <v>87-10-0272</v>
          </cell>
          <cell r="B370" t="str">
            <v>Hydrangea pan. 'Wim's Red' PBR ®</v>
          </cell>
          <cell r="C370" t="str">
            <v>MP104</v>
          </cell>
          <cell r="D370" t="str">
            <v>Directly</v>
          </cell>
          <cell r="F370">
            <v>1.36</v>
          </cell>
          <cell r="G370">
            <v>1.25</v>
          </cell>
          <cell r="H370">
            <v>1.19</v>
          </cell>
          <cell r="J370">
            <v>1.6646400000000001</v>
          </cell>
          <cell r="K370">
            <v>1.53</v>
          </cell>
          <cell r="L370">
            <v>1.19</v>
          </cell>
        </row>
        <row r="371">
          <cell r="A371" t="str">
            <v>87-10-0283</v>
          </cell>
          <cell r="B371" t="str">
            <v>Hydrangea serr. 'Blue Deckle'</v>
          </cell>
          <cell r="C371" t="str">
            <v>MP104</v>
          </cell>
          <cell r="D371" t="str">
            <v>Directly</v>
          </cell>
          <cell r="F371">
            <v>0.55000000000000004</v>
          </cell>
          <cell r="G371">
            <v>0.44</v>
          </cell>
          <cell r="H371">
            <v>0.38</v>
          </cell>
          <cell r="J371">
            <v>0.67320000000000002</v>
          </cell>
          <cell r="K371">
            <v>0.53856000000000004</v>
          </cell>
          <cell r="L371">
            <v>0.38</v>
          </cell>
        </row>
        <row r="372">
          <cell r="A372" t="str">
            <v>87-10-0282</v>
          </cell>
          <cell r="B372" t="str">
            <v>Hydrangea serr. 'Bluebird'</v>
          </cell>
          <cell r="C372" t="str">
            <v>MP104</v>
          </cell>
          <cell r="D372" t="str">
            <v>Directly</v>
          </cell>
          <cell r="F372">
            <v>0.55000000000000004</v>
          </cell>
          <cell r="G372">
            <v>0.44</v>
          </cell>
          <cell r="H372">
            <v>0.38</v>
          </cell>
          <cell r="J372">
            <v>0.67320000000000002</v>
          </cell>
          <cell r="K372">
            <v>0.53856000000000004</v>
          </cell>
          <cell r="L372">
            <v>0.38</v>
          </cell>
        </row>
        <row r="373">
          <cell r="A373" t="str">
            <v>87-10-1430</v>
          </cell>
          <cell r="B373" t="str">
            <v>Hydrangea serr. 'Intermedia'</v>
          </cell>
          <cell r="C373" t="str">
            <v>MP104</v>
          </cell>
          <cell r="D373" t="str">
            <v>Directly</v>
          </cell>
          <cell r="F373">
            <v>0.55000000000000004</v>
          </cell>
          <cell r="G373">
            <v>0.44</v>
          </cell>
          <cell r="H373">
            <v>0.38</v>
          </cell>
          <cell r="J373">
            <v>0.67320000000000002</v>
          </cell>
          <cell r="K373">
            <v>0.53856000000000004</v>
          </cell>
          <cell r="L373">
            <v>0.38</v>
          </cell>
        </row>
        <row r="374">
          <cell r="A374" t="str">
            <v>87-10-0286</v>
          </cell>
          <cell r="B374" t="str">
            <v>Hydrangea serr. 'Preziosa'</v>
          </cell>
          <cell r="C374" t="str">
            <v>MP104</v>
          </cell>
          <cell r="D374" t="str">
            <v>Directly</v>
          </cell>
          <cell r="F374">
            <v>0.55000000000000004</v>
          </cell>
          <cell r="G374">
            <v>0.44</v>
          </cell>
          <cell r="H374">
            <v>0.38</v>
          </cell>
          <cell r="J374">
            <v>0.67320000000000002</v>
          </cell>
          <cell r="K374">
            <v>0.53856000000000004</v>
          </cell>
          <cell r="L374">
            <v>0.38</v>
          </cell>
        </row>
        <row r="375">
          <cell r="A375" t="str">
            <v>87-10-0287</v>
          </cell>
          <cell r="B375" t="str">
            <v>Hydrangea 'Veerle' PBR ®</v>
          </cell>
          <cell r="C375" t="str">
            <v>MP104</v>
          </cell>
          <cell r="D375" t="str">
            <v>Directly</v>
          </cell>
          <cell r="F375">
            <v>1.36</v>
          </cell>
          <cell r="G375">
            <v>1.25</v>
          </cell>
          <cell r="H375">
            <v>1.19</v>
          </cell>
          <cell r="J375">
            <v>1.6646400000000001</v>
          </cell>
          <cell r="K375">
            <v>1.53</v>
          </cell>
          <cell r="L375">
            <v>1.19</v>
          </cell>
        </row>
        <row r="376">
          <cell r="A376" t="str">
            <v>87-10-0288</v>
          </cell>
          <cell r="B376" t="str">
            <v>Hypericum androsaemum</v>
          </cell>
          <cell r="C376" t="str">
            <v>MP150</v>
          </cell>
          <cell r="D376" t="str">
            <v>Directly</v>
          </cell>
          <cell r="F376">
            <v>0.39</v>
          </cell>
          <cell r="G376">
            <v>0.28999999999999998</v>
          </cell>
          <cell r="H376">
            <v>0.24</v>
          </cell>
          <cell r="J376">
            <v>0.47736000000000001</v>
          </cell>
          <cell r="K376">
            <v>0.35496</v>
          </cell>
          <cell r="L376">
            <v>0.24</v>
          </cell>
        </row>
        <row r="377">
          <cell r="A377" t="str">
            <v>87-10-0292</v>
          </cell>
          <cell r="B377" t="str">
            <v>Hypericum 'Buttercup'</v>
          </cell>
          <cell r="C377" t="str">
            <v>MP150</v>
          </cell>
          <cell r="D377" t="str">
            <v>Directly</v>
          </cell>
          <cell r="F377">
            <v>0.39</v>
          </cell>
          <cell r="G377">
            <v>0.28999999999999998</v>
          </cell>
          <cell r="H377">
            <v>0.24</v>
          </cell>
          <cell r="J377">
            <v>0.47736000000000001</v>
          </cell>
          <cell r="K377">
            <v>0.35496</v>
          </cell>
          <cell r="L377">
            <v>0.24</v>
          </cell>
        </row>
        <row r="378">
          <cell r="A378" t="str">
            <v>87-10-1329</v>
          </cell>
          <cell r="B378" t="str">
            <v>Hypericum calycinum</v>
          </cell>
          <cell r="C378" t="str">
            <v>MP150</v>
          </cell>
          <cell r="D378" t="str">
            <v>Directly</v>
          </cell>
          <cell r="F378">
            <v>0.39999999999999997</v>
          </cell>
          <cell r="G378">
            <v>0.3</v>
          </cell>
          <cell r="H378">
            <v>0.25</v>
          </cell>
          <cell r="J378">
            <v>0.48959999999999992</v>
          </cell>
          <cell r="K378">
            <v>0.36719999999999997</v>
          </cell>
          <cell r="L378">
            <v>0.25</v>
          </cell>
        </row>
        <row r="379">
          <cell r="A379" t="str">
            <v>87-10-1159</v>
          </cell>
          <cell r="B379" t="str">
            <v>Hypericum dummeri 'Peter Dummer'</v>
          </cell>
          <cell r="C379" t="str">
            <v>MP150</v>
          </cell>
          <cell r="D379" t="str">
            <v>Directly</v>
          </cell>
          <cell r="F379">
            <v>0.39</v>
          </cell>
          <cell r="G379">
            <v>0.28999999999999998</v>
          </cell>
          <cell r="H379">
            <v>0.24</v>
          </cell>
          <cell r="J379">
            <v>0.47736000000000001</v>
          </cell>
          <cell r="K379">
            <v>0.35496</v>
          </cell>
          <cell r="L379">
            <v>0.24</v>
          </cell>
        </row>
        <row r="380">
          <cell r="A380" t="str">
            <v>87-10-0293</v>
          </cell>
          <cell r="B380" t="str">
            <v>Hypericum 'Hidcote'</v>
          </cell>
          <cell r="C380" t="str">
            <v>MP150</v>
          </cell>
          <cell r="D380" t="str">
            <v>Directly</v>
          </cell>
          <cell r="F380">
            <v>0.36</v>
          </cell>
          <cell r="G380">
            <v>0.26</v>
          </cell>
          <cell r="H380">
            <v>0.22</v>
          </cell>
          <cell r="J380">
            <v>0.44063999999999998</v>
          </cell>
          <cell r="K380">
            <v>0.31824000000000002</v>
          </cell>
          <cell r="L380">
            <v>0.22</v>
          </cell>
        </row>
        <row r="381">
          <cell r="A381" t="str">
            <v>87-10-0294</v>
          </cell>
          <cell r="B381" t="str">
            <v>Hypericum inod. 'Annebel'</v>
          </cell>
          <cell r="C381" t="str">
            <v>MP150</v>
          </cell>
          <cell r="D381" t="str">
            <v>Directly</v>
          </cell>
          <cell r="F381">
            <v>0.39999999999999997</v>
          </cell>
          <cell r="G381">
            <v>0.3</v>
          </cell>
          <cell r="H381">
            <v>0.25</v>
          </cell>
          <cell r="J381">
            <v>0.48959999999999992</v>
          </cell>
          <cell r="K381">
            <v>0.36719999999999997</v>
          </cell>
          <cell r="L381">
            <v>0.25</v>
          </cell>
        </row>
        <row r="382">
          <cell r="A382" t="str">
            <v>87-10-1330</v>
          </cell>
          <cell r="B382" t="str">
            <v>Hypericum inod. 'Autumn Blaze'</v>
          </cell>
          <cell r="C382" t="str">
            <v>MP150</v>
          </cell>
          <cell r="D382" t="str">
            <v>Directly</v>
          </cell>
          <cell r="F382">
            <v>0.39999999999999997</v>
          </cell>
          <cell r="G382">
            <v>0.3</v>
          </cell>
          <cell r="H382">
            <v>0.25</v>
          </cell>
          <cell r="J382">
            <v>0.48959999999999992</v>
          </cell>
          <cell r="K382">
            <v>0.36719999999999997</v>
          </cell>
          <cell r="L382">
            <v>0.25</v>
          </cell>
        </row>
        <row r="383">
          <cell r="A383" t="str">
            <v>87-10-0297</v>
          </cell>
          <cell r="B383" t="str">
            <v>Hypericum inod. 'Elstead'</v>
          </cell>
          <cell r="C383" t="str">
            <v>MP150</v>
          </cell>
          <cell r="D383" t="str">
            <v>Directly</v>
          </cell>
          <cell r="F383">
            <v>0.39999999999999997</v>
          </cell>
          <cell r="G383">
            <v>0.3</v>
          </cell>
          <cell r="H383">
            <v>0.25</v>
          </cell>
          <cell r="J383">
            <v>0.48959999999999992</v>
          </cell>
          <cell r="K383">
            <v>0.36719999999999997</v>
          </cell>
          <cell r="L383">
            <v>0.25</v>
          </cell>
        </row>
        <row r="384">
          <cell r="A384" t="str">
            <v>87-10-1331</v>
          </cell>
          <cell r="B384" t="str">
            <v>Hypericum inod. 'Excellent Flair'</v>
          </cell>
          <cell r="C384" t="str">
            <v>MP150</v>
          </cell>
          <cell r="D384" t="str">
            <v>Directly</v>
          </cell>
          <cell r="F384">
            <v>0.39999999999999997</v>
          </cell>
          <cell r="G384">
            <v>0.3</v>
          </cell>
          <cell r="H384">
            <v>0.25</v>
          </cell>
          <cell r="J384">
            <v>0.48959999999999992</v>
          </cell>
          <cell r="K384">
            <v>0.36719999999999997</v>
          </cell>
          <cell r="L384">
            <v>0.25</v>
          </cell>
        </row>
        <row r="385">
          <cell r="A385" t="str">
            <v>87-10-1332</v>
          </cell>
          <cell r="B385" t="str">
            <v>Hypericum inod. 'Orange Flair'</v>
          </cell>
          <cell r="C385" t="str">
            <v>MP150</v>
          </cell>
          <cell r="D385" t="str">
            <v>Directly</v>
          </cell>
          <cell r="F385">
            <v>0.39999999999999997</v>
          </cell>
          <cell r="G385">
            <v>0.3</v>
          </cell>
          <cell r="H385">
            <v>0.25</v>
          </cell>
          <cell r="J385">
            <v>0.48959999999999992</v>
          </cell>
          <cell r="K385">
            <v>0.36719999999999997</v>
          </cell>
          <cell r="L385">
            <v>0.25</v>
          </cell>
        </row>
        <row r="386">
          <cell r="A386" t="str">
            <v>87-10-0300</v>
          </cell>
          <cell r="B386" t="str">
            <v>Hypericum inod. 'Rheingold'</v>
          </cell>
          <cell r="C386" t="str">
            <v>MP150</v>
          </cell>
          <cell r="D386" t="str">
            <v>Directly</v>
          </cell>
          <cell r="F386">
            <v>0.39999999999999997</v>
          </cell>
          <cell r="G386">
            <v>0.3</v>
          </cell>
          <cell r="H386">
            <v>0.25</v>
          </cell>
          <cell r="J386">
            <v>0.48959999999999992</v>
          </cell>
          <cell r="K386">
            <v>0.36719999999999997</v>
          </cell>
          <cell r="L386">
            <v>0.25</v>
          </cell>
        </row>
        <row r="387">
          <cell r="A387" t="str">
            <v>87-10-0860</v>
          </cell>
          <cell r="B387" t="str">
            <v>Hypericum kalmianum 'Gemo'</v>
          </cell>
          <cell r="C387" t="str">
            <v>MP150</v>
          </cell>
          <cell r="D387" t="str">
            <v>Directly</v>
          </cell>
          <cell r="F387">
            <v>0.39999999999999997</v>
          </cell>
          <cell r="G387">
            <v>0.3</v>
          </cell>
          <cell r="H387">
            <v>0.25</v>
          </cell>
          <cell r="J387">
            <v>0.48959999999999992</v>
          </cell>
          <cell r="K387">
            <v>0.36719999999999997</v>
          </cell>
          <cell r="L387">
            <v>0.25</v>
          </cell>
        </row>
        <row r="388">
          <cell r="A388" t="str">
            <v>87-10-0303</v>
          </cell>
          <cell r="B388" t="str">
            <v>Hypericum moserianum</v>
          </cell>
          <cell r="C388" t="str">
            <v>MP150</v>
          </cell>
          <cell r="D388" t="str">
            <v>Directly</v>
          </cell>
          <cell r="F388">
            <v>0.39999999999999997</v>
          </cell>
          <cell r="G388">
            <v>0.3</v>
          </cell>
          <cell r="H388">
            <v>0.25</v>
          </cell>
          <cell r="J388">
            <v>0.48959999999999992</v>
          </cell>
          <cell r="K388">
            <v>0.36719999999999997</v>
          </cell>
          <cell r="L388">
            <v>0.25</v>
          </cell>
        </row>
        <row r="389">
          <cell r="A389" t="str">
            <v>87-10-0304</v>
          </cell>
          <cell r="B389" t="str">
            <v>Hypericum moserianum 'Tricolor'</v>
          </cell>
          <cell r="C389" t="str">
            <v>MP150</v>
          </cell>
          <cell r="D389" t="str">
            <v>Directly</v>
          </cell>
          <cell r="F389">
            <v>0.52</v>
          </cell>
          <cell r="G389">
            <v>0.41</v>
          </cell>
          <cell r="H389">
            <v>0.35</v>
          </cell>
          <cell r="J389">
            <v>0.63648000000000005</v>
          </cell>
          <cell r="K389">
            <v>0.50183999999999995</v>
          </cell>
          <cell r="L389">
            <v>0.35</v>
          </cell>
        </row>
        <row r="390">
          <cell r="A390" t="str">
            <v>87-10-1587</v>
          </cell>
          <cell r="B390" t="str">
            <v>Ilex crenata 'Golden Rock' PBR ®</v>
          </cell>
          <cell r="C390" t="str">
            <v>MP150</v>
          </cell>
          <cell r="D390" t="str">
            <v>Directly</v>
          </cell>
          <cell r="F390">
            <v>1.08</v>
          </cell>
          <cell r="G390">
            <v>0.97</v>
          </cell>
          <cell r="H390">
            <v>0.91</v>
          </cell>
          <cell r="J390">
            <v>1.32192</v>
          </cell>
          <cell r="K390">
            <v>1.1872799999999999</v>
          </cell>
          <cell r="L390">
            <v>0.91</v>
          </cell>
        </row>
        <row r="391">
          <cell r="A391" t="str">
            <v>87-10-1589</v>
          </cell>
          <cell r="B391" t="str">
            <v>Ilex crenata 'Convexa'</v>
          </cell>
          <cell r="C391" t="str">
            <v>MP150</v>
          </cell>
          <cell r="D391" t="str">
            <v>Directly</v>
          </cell>
          <cell r="F391">
            <v>0.43</v>
          </cell>
          <cell r="G391">
            <v>0.32</v>
          </cell>
          <cell r="H391">
            <v>0.27</v>
          </cell>
          <cell r="J391">
            <v>0.52632000000000001</v>
          </cell>
          <cell r="K391">
            <v>0.39168000000000003</v>
          </cell>
          <cell r="L391">
            <v>0.27</v>
          </cell>
        </row>
        <row r="392">
          <cell r="A392" t="str">
            <v>87-10-1590</v>
          </cell>
          <cell r="B392" t="str">
            <v>Ilex crenata 'Samuria'PBR ®</v>
          </cell>
          <cell r="C392" t="str">
            <v>MP150</v>
          </cell>
          <cell r="D392" t="str">
            <v>Directly</v>
          </cell>
          <cell r="F392">
            <v>0.98000000000000009</v>
          </cell>
          <cell r="G392">
            <v>0.87</v>
          </cell>
          <cell r="H392">
            <v>0.81</v>
          </cell>
          <cell r="J392">
            <v>1.1995200000000001</v>
          </cell>
          <cell r="K392">
            <v>1.06488</v>
          </cell>
          <cell r="L392">
            <v>0.81</v>
          </cell>
        </row>
        <row r="393">
          <cell r="A393" t="str">
            <v>87-10-1496</v>
          </cell>
          <cell r="B393" t="str">
            <v>Ilex crenata 'Shogun' PBR ®</v>
          </cell>
          <cell r="C393" t="str">
            <v>MP150</v>
          </cell>
          <cell r="D393" t="str">
            <v>Directly</v>
          </cell>
          <cell r="F393">
            <v>0.98000000000000009</v>
          </cell>
          <cell r="G393">
            <v>0.87</v>
          </cell>
          <cell r="H393">
            <v>0.81</v>
          </cell>
          <cell r="J393">
            <v>1.1995200000000001</v>
          </cell>
          <cell r="K393">
            <v>1.06488</v>
          </cell>
          <cell r="L393">
            <v>0.81</v>
          </cell>
        </row>
        <row r="394">
          <cell r="A394" t="str">
            <v>87-10-1160</v>
          </cell>
          <cell r="B394" t="str">
            <v>Ilex meserveae 'Blue Euro' PBR ®</v>
          </cell>
          <cell r="C394" t="str">
            <v>MP104</v>
          </cell>
          <cell r="D394" t="str">
            <v>Directly</v>
          </cell>
          <cell r="F394">
            <v>1.22</v>
          </cell>
          <cell r="G394">
            <v>1.1100000000000001</v>
          </cell>
          <cell r="H394">
            <v>1.05</v>
          </cell>
          <cell r="J394">
            <v>1.4932799999999999</v>
          </cell>
          <cell r="K394">
            <v>1.3586400000000001</v>
          </cell>
          <cell r="L394">
            <v>1.05</v>
          </cell>
        </row>
        <row r="395">
          <cell r="A395" t="str">
            <v>87-10-1333</v>
          </cell>
          <cell r="B395" t="str">
            <v>Ilex meserveae 'Blue Prince'</v>
          </cell>
          <cell r="C395" t="str">
            <v>MP104</v>
          </cell>
          <cell r="D395" t="str">
            <v>Directly</v>
          </cell>
          <cell r="F395">
            <v>0.63</v>
          </cell>
          <cell r="G395">
            <v>0.52</v>
          </cell>
          <cell r="H395">
            <v>0.46</v>
          </cell>
          <cell r="J395">
            <v>0.77112000000000003</v>
          </cell>
          <cell r="K395">
            <v>0.63648000000000005</v>
          </cell>
          <cell r="L395">
            <v>0.46</v>
          </cell>
        </row>
        <row r="396">
          <cell r="A396" t="str">
            <v>87-10-1161</v>
          </cell>
          <cell r="B396" t="str">
            <v>Ilex meserveae 'Blue Princess'</v>
          </cell>
          <cell r="C396" t="str">
            <v>MP104</v>
          </cell>
          <cell r="D396" t="str">
            <v>Directly</v>
          </cell>
          <cell r="F396">
            <v>0.63</v>
          </cell>
          <cell r="G396">
            <v>0.52</v>
          </cell>
          <cell r="H396">
            <v>0.46</v>
          </cell>
          <cell r="J396">
            <v>0.77112000000000003</v>
          </cell>
          <cell r="K396">
            <v>0.63648000000000005</v>
          </cell>
          <cell r="L396">
            <v>0.46</v>
          </cell>
        </row>
        <row r="397">
          <cell r="A397" t="str">
            <v>87-10-1334</v>
          </cell>
          <cell r="B397" t="str">
            <v>Ilex meserveae 'Heckenfee' PBR ®</v>
          </cell>
          <cell r="C397" t="str">
            <v>MP104</v>
          </cell>
          <cell r="D397" t="str">
            <v>WEEK 26</v>
          </cell>
          <cell r="F397">
            <v>1.29</v>
          </cell>
          <cell r="G397">
            <v>1.18</v>
          </cell>
          <cell r="H397">
            <v>1.1200000000000001</v>
          </cell>
          <cell r="J397">
            <v>1.5789600000000001</v>
          </cell>
          <cell r="K397">
            <v>1.44432</v>
          </cell>
          <cell r="L397">
            <v>1.1200000000000001</v>
          </cell>
        </row>
        <row r="398">
          <cell r="A398" t="str">
            <v>87-10-1335</v>
          </cell>
          <cell r="B398" t="str">
            <v>Ilex meserveae 'Heckenpracht' PBR ®</v>
          </cell>
          <cell r="C398" t="str">
            <v>MP104</v>
          </cell>
          <cell r="D398" t="str">
            <v>WEEK 26</v>
          </cell>
          <cell r="F398">
            <v>1.29</v>
          </cell>
          <cell r="G398">
            <v>1.18</v>
          </cell>
          <cell r="H398">
            <v>1.1200000000000001</v>
          </cell>
          <cell r="J398">
            <v>1.5789600000000001</v>
          </cell>
          <cell r="K398">
            <v>1.44432</v>
          </cell>
          <cell r="L398">
            <v>1.1200000000000001</v>
          </cell>
        </row>
        <row r="399">
          <cell r="A399" t="str">
            <v>87-10-1336</v>
          </cell>
          <cell r="B399" t="str">
            <v>Ilex meserveae 'Heckenstar' PBR ®</v>
          </cell>
          <cell r="C399" t="str">
            <v>MP104</v>
          </cell>
          <cell r="D399" t="str">
            <v>WEEK 26</v>
          </cell>
          <cell r="F399">
            <v>1.29</v>
          </cell>
          <cell r="G399">
            <v>1.18</v>
          </cell>
          <cell r="H399">
            <v>1.1200000000000001</v>
          </cell>
          <cell r="J399">
            <v>1.5789600000000001</v>
          </cell>
          <cell r="K399">
            <v>1.44432</v>
          </cell>
          <cell r="L399">
            <v>1.1200000000000001</v>
          </cell>
        </row>
        <row r="400">
          <cell r="A400" t="str">
            <v>87-10-1337</v>
          </cell>
          <cell r="B400" t="str">
            <v>Kerria japonica 'Golden Guinea'</v>
          </cell>
          <cell r="C400" t="str">
            <v>MP150</v>
          </cell>
          <cell r="D400" t="str">
            <v>Directly</v>
          </cell>
          <cell r="F400">
            <v>0.52</v>
          </cell>
          <cell r="G400">
            <v>0.41</v>
          </cell>
          <cell r="H400">
            <v>0.35</v>
          </cell>
          <cell r="J400">
            <v>0.63648000000000005</v>
          </cell>
          <cell r="K400">
            <v>0.50183999999999995</v>
          </cell>
          <cell r="L400">
            <v>0.35</v>
          </cell>
        </row>
        <row r="401">
          <cell r="A401" t="str">
            <v>87-10-1162</v>
          </cell>
          <cell r="B401" t="str">
            <v>Kerria japonica 'Picta'</v>
          </cell>
          <cell r="C401" t="str">
            <v>MP150</v>
          </cell>
          <cell r="D401" t="str">
            <v>Directly</v>
          </cell>
          <cell r="F401">
            <v>0.52</v>
          </cell>
          <cell r="G401">
            <v>0.41</v>
          </cell>
          <cell r="H401">
            <v>0.35</v>
          </cell>
          <cell r="J401">
            <v>0.63648000000000005</v>
          </cell>
          <cell r="K401">
            <v>0.50183999999999995</v>
          </cell>
          <cell r="L401">
            <v>0.35</v>
          </cell>
        </row>
        <row r="402">
          <cell r="A402" t="str">
            <v>87-10-1338</v>
          </cell>
          <cell r="B402" t="str">
            <v>Kerria japonica 'Pleniflora'</v>
          </cell>
          <cell r="C402" t="str">
            <v>MP150</v>
          </cell>
          <cell r="D402" t="str">
            <v>Directly</v>
          </cell>
          <cell r="F402">
            <v>0.52</v>
          </cell>
          <cell r="G402">
            <v>0.41</v>
          </cell>
          <cell r="H402">
            <v>0.35</v>
          </cell>
          <cell r="J402">
            <v>0.63648000000000005</v>
          </cell>
          <cell r="K402">
            <v>0.50183999999999995</v>
          </cell>
          <cell r="L402">
            <v>0.35</v>
          </cell>
        </row>
        <row r="403">
          <cell r="A403" t="str">
            <v>87-10-0864</v>
          </cell>
          <cell r="B403" t="str">
            <v>Kolkwitzia amabilis</v>
          </cell>
          <cell r="C403" t="str">
            <v>MP150</v>
          </cell>
          <cell r="D403" t="str">
            <v>Directly</v>
          </cell>
          <cell r="F403">
            <v>0.63</v>
          </cell>
          <cell r="G403">
            <v>0.52</v>
          </cell>
          <cell r="H403">
            <v>0.46</v>
          </cell>
          <cell r="J403">
            <v>0.77112000000000003</v>
          </cell>
          <cell r="K403">
            <v>0.63648000000000005</v>
          </cell>
          <cell r="L403">
            <v>0.46</v>
          </cell>
        </row>
        <row r="404">
          <cell r="A404" t="str">
            <v>87-10-0865</v>
          </cell>
          <cell r="B404" t="str">
            <v>Kolkwitzia amabilis 'Pink Cloud'</v>
          </cell>
          <cell r="C404" t="str">
            <v>MP150</v>
          </cell>
          <cell r="D404" t="str">
            <v>Directly</v>
          </cell>
          <cell r="F404">
            <v>0.63</v>
          </cell>
          <cell r="G404">
            <v>0.52</v>
          </cell>
          <cell r="H404">
            <v>0.46</v>
          </cell>
          <cell r="J404">
            <v>0.77112000000000003</v>
          </cell>
          <cell r="K404">
            <v>0.63648000000000005</v>
          </cell>
          <cell r="L404">
            <v>0.46</v>
          </cell>
        </row>
        <row r="405">
          <cell r="A405" t="str">
            <v>87-10-1119</v>
          </cell>
          <cell r="B405" t="str">
            <v>Lavandula ang. 'Alba'</v>
          </cell>
          <cell r="C405" t="str">
            <v>MP150</v>
          </cell>
          <cell r="D405" t="str">
            <v>week 20</v>
          </cell>
          <cell r="F405">
            <v>0.43</v>
          </cell>
          <cell r="G405">
            <v>0.32</v>
          </cell>
          <cell r="H405">
            <v>0.27</v>
          </cell>
          <cell r="J405">
            <v>0.52632000000000001</v>
          </cell>
          <cell r="K405">
            <v>0.39168000000000003</v>
          </cell>
          <cell r="L405">
            <v>0.27</v>
          </cell>
        </row>
        <row r="406">
          <cell r="A406" t="str">
            <v>87-10-0314</v>
          </cell>
          <cell r="B406" t="str">
            <v>Lavandula ang. 'Dwarf Blue'</v>
          </cell>
          <cell r="C406" t="str">
            <v>MP150</v>
          </cell>
          <cell r="D406" t="str">
            <v>week 20</v>
          </cell>
          <cell r="F406">
            <v>0.43</v>
          </cell>
          <cell r="G406">
            <v>0.32</v>
          </cell>
          <cell r="H406">
            <v>0.27</v>
          </cell>
          <cell r="J406">
            <v>0.52632000000000001</v>
          </cell>
          <cell r="K406">
            <v>0.39168000000000003</v>
          </cell>
          <cell r="L406">
            <v>0.27</v>
          </cell>
        </row>
        <row r="407">
          <cell r="A407" t="str">
            <v>87-10-0315</v>
          </cell>
          <cell r="B407" t="str">
            <v>Lavandula ang. 'Hidcote'</v>
          </cell>
          <cell r="C407" t="str">
            <v>MP150</v>
          </cell>
          <cell r="D407" t="str">
            <v>Directly</v>
          </cell>
          <cell r="F407">
            <v>0.43</v>
          </cell>
          <cell r="G407">
            <v>0.32</v>
          </cell>
          <cell r="H407">
            <v>0.27</v>
          </cell>
          <cell r="J407">
            <v>0.52632000000000001</v>
          </cell>
          <cell r="K407">
            <v>0.39168000000000003</v>
          </cell>
          <cell r="L407">
            <v>0.27</v>
          </cell>
        </row>
        <row r="408">
          <cell r="A408" t="str">
            <v>87-10-0316</v>
          </cell>
          <cell r="B408" t="str">
            <v>Lavandula ang. 'Munstead'</v>
          </cell>
          <cell r="C408" t="str">
            <v>MP150</v>
          </cell>
          <cell r="D408" t="str">
            <v>Directly</v>
          </cell>
          <cell r="F408">
            <v>0.43</v>
          </cell>
          <cell r="G408">
            <v>0.32</v>
          </cell>
          <cell r="H408">
            <v>0.27</v>
          </cell>
          <cell r="J408">
            <v>0.52632000000000001</v>
          </cell>
          <cell r="K408">
            <v>0.39168000000000003</v>
          </cell>
          <cell r="L408">
            <v>0.27</v>
          </cell>
        </row>
        <row r="409">
          <cell r="A409" t="str">
            <v>87-10-1681</v>
          </cell>
          <cell r="B409" t="str">
            <v>Lavandula angustifolia Platinum Blonde ('Momparler'PBR) ®</v>
          </cell>
          <cell r="C409" t="str">
            <v>MP150</v>
          </cell>
          <cell r="D409" t="str">
            <v>Directly</v>
          </cell>
          <cell r="F409">
            <v>0.94000000000000006</v>
          </cell>
          <cell r="G409">
            <v>0.83</v>
          </cell>
          <cell r="H409">
            <v>0.77</v>
          </cell>
          <cell r="J409">
            <v>1.15056</v>
          </cell>
          <cell r="K409">
            <v>1.0159199999999999</v>
          </cell>
          <cell r="L409">
            <v>0.77</v>
          </cell>
        </row>
        <row r="410">
          <cell r="A410" t="str">
            <v>87-10-1273</v>
          </cell>
          <cell r="B410" t="str">
            <v>Lavandula ang. 'Rosea'</v>
          </cell>
          <cell r="C410" t="str">
            <v>MP150</v>
          </cell>
          <cell r="D410" t="str">
            <v>week 20</v>
          </cell>
          <cell r="F410">
            <v>0.43</v>
          </cell>
          <cell r="G410">
            <v>0.32</v>
          </cell>
          <cell r="H410">
            <v>0.27</v>
          </cell>
          <cell r="J410">
            <v>0.52632000000000001</v>
          </cell>
          <cell r="K410">
            <v>0.39168000000000003</v>
          </cell>
          <cell r="L410">
            <v>0.27</v>
          </cell>
        </row>
        <row r="411">
          <cell r="A411" t="str">
            <v>87-10-1682</v>
          </cell>
          <cell r="B411" t="str">
            <v>Lavendula int. 'Grosso'</v>
          </cell>
          <cell r="C411" t="str">
            <v>MP150</v>
          </cell>
          <cell r="D411" t="str">
            <v>Directly</v>
          </cell>
          <cell r="F411">
            <v>0.43</v>
          </cell>
          <cell r="G411">
            <v>0.32</v>
          </cell>
          <cell r="H411">
            <v>0.27</v>
          </cell>
          <cell r="J411">
            <v>0.52632000000000001</v>
          </cell>
          <cell r="K411">
            <v>0.39168000000000003</v>
          </cell>
          <cell r="L411">
            <v>0.27</v>
          </cell>
        </row>
        <row r="412">
          <cell r="A412" t="str">
            <v>87-10-1280</v>
          </cell>
          <cell r="B412" t="str">
            <v>Lavandula intermedia Phenomenal ('Niko'PBR) ®</v>
          </cell>
          <cell r="C412" t="str">
            <v>MP150</v>
          </cell>
          <cell r="D412" t="str">
            <v>Directly</v>
          </cell>
          <cell r="F412">
            <v>0.94000000000000006</v>
          </cell>
          <cell r="G412">
            <v>0.83</v>
          </cell>
          <cell r="H412">
            <v>0.77</v>
          </cell>
          <cell r="J412">
            <v>1.15056</v>
          </cell>
          <cell r="K412">
            <v>1.0159199999999999</v>
          </cell>
          <cell r="L412">
            <v>0.77</v>
          </cell>
        </row>
        <row r="413">
          <cell r="A413" t="str">
            <v>87-10-1163</v>
          </cell>
          <cell r="B413" t="str">
            <v>Ligustrum ibota 'Musli' PBR ®</v>
          </cell>
          <cell r="C413" t="str">
            <v>MP150</v>
          </cell>
          <cell r="D413" t="str">
            <v>Directly</v>
          </cell>
          <cell r="F413">
            <v>1.01</v>
          </cell>
          <cell r="G413">
            <v>0.9</v>
          </cell>
          <cell r="H413">
            <v>0.84</v>
          </cell>
          <cell r="J413">
            <v>1.23624</v>
          </cell>
          <cell r="K413">
            <v>1.1016000000000001</v>
          </cell>
          <cell r="L413">
            <v>0.84</v>
          </cell>
        </row>
        <row r="414">
          <cell r="A414" t="str">
            <v>87-10-1339</v>
          </cell>
          <cell r="B414" t="str">
            <v>Ligustrum lucidum</v>
          </cell>
          <cell r="C414" t="str">
            <v>MP150</v>
          </cell>
          <cell r="D414" t="str">
            <v>Directly</v>
          </cell>
          <cell r="F414">
            <v>0.56000000000000005</v>
          </cell>
          <cell r="G414">
            <v>0.45</v>
          </cell>
          <cell r="H414">
            <v>0.39</v>
          </cell>
          <cell r="J414">
            <v>0.68544000000000005</v>
          </cell>
          <cell r="K414">
            <v>0.55080000000000007</v>
          </cell>
          <cell r="L414">
            <v>0.39</v>
          </cell>
        </row>
        <row r="415">
          <cell r="A415" t="str">
            <v>87-10-1340</v>
          </cell>
          <cell r="B415" t="str">
            <v>Ligustrum ovalifolium</v>
          </cell>
          <cell r="C415" t="str">
            <v>MP150</v>
          </cell>
          <cell r="D415" t="str">
            <v>Directly</v>
          </cell>
          <cell r="F415">
            <v>0.48</v>
          </cell>
          <cell r="G415">
            <v>0.37</v>
          </cell>
          <cell r="H415">
            <v>0.31</v>
          </cell>
          <cell r="J415">
            <v>0.58751999999999993</v>
          </cell>
          <cell r="K415">
            <v>0.45288</v>
          </cell>
          <cell r="L415">
            <v>0.31</v>
          </cell>
        </row>
        <row r="416">
          <cell r="A416" t="str">
            <v>87-10-1341</v>
          </cell>
          <cell r="B416" t="str">
            <v>Ligustrum oval. 'Argenteum'</v>
          </cell>
          <cell r="C416" t="str">
            <v>MP150</v>
          </cell>
          <cell r="D416" t="str">
            <v>Directly</v>
          </cell>
          <cell r="F416">
            <v>0.48</v>
          </cell>
          <cell r="G416">
            <v>0.37</v>
          </cell>
          <cell r="H416">
            <v>0.31</v>
          </cell>
          <cell r="J416">
            <v>0.58751999999999993</v>
          </cell>
          <cell r="K416">
            <v>0.45288</v>
          </cell>
          <cell r="L416">
            <v>0.31</v>
          </cell>
        </row>
        <row r="417">
          <cell r="A417" t="str">
            <v>87-10-1342</v>
          </cell>
          <cell r="B417" t="str">
            <v>Ligustrum oval. 'Aureum'</v>
          </cell>
          <cell r="C417" t="str">
            <v>MP150</v>
          </cell>
          <cell r="D417" t="str">
            <v>Directly</v>
          </cell>
          <cell r="F417">
            <v>0.48</v>
          </cell>
          <cell r="G417">
            <v>0.37</v>
          </cell>
          <cell r="H417">
            <v>0.31</v>
          </cell>
          <cell r="J417">
            <v>0.58751999999999993</v>
          </cell>
          <cell r="K417">
            <v>0.45288</v>
          </cell>
          <cell r="L417">
            <v>0.31</v>
          </cell>
        </row>
        <row r="418">
          <cell r="A418" t="str">
            <v>87-10-1164</v>
          </cell>
          <cell r="B418" t="str">
            <v>Ligustrum oval. 'Green Diamond' PBR ®</v>
          </cell>
          <cell r="C418" t="str">
            <v>MP150</v>
          </cell>
          <cell r="D418" t="str">
            <v>Directly</v>
          </cell>
          <cell r="F418">
            <v>0.94000000000000006</v>
          </cell>
          <cell r="G418">
            <v>0.83</v>
          </cell>
          <cell r="H418">
            <v>0.77</v>
          </cell>
          <cell r="J418">
            <v>1.15056</v>
          </cell>
          <cell r="K418">
            <v>1.0159199999999999</v>
          </cell>
          <cell r="L418">
            <v>0.77</v>
          </cell>
        </row>
        <row r="419">
          <cell r="A419" t="str">
            <v>87-10-0325</v>
          </cell>
          <cell r="B419" t="str">
            <v>Ligustrum quihoui</v>
          </cell>
          <cell r="C419" t="str">
            <v>MP144</v>
          </cell>
          <cell r="D419" t="str">
            <v>Directly</v>
          </cell>
          <cell r="F419">
            <v>0.52</v>
          </cell>
          <cell r="G419">
            <v>0.41</v>
          </cell>
          <cell r="H419">
            <v>0.35</v>
          </cell>
          <cell r="J419">
            <v>0.63648000000000005</v>
          </cell>
          <cell r="K419">
            <v>0.50183999999999995</v>
          </cell>
          <cell r="L419">
            <v>0.35</v>
          </cell>
        </row>
        <row r="420">
          <cell r="A420" t="str">
            <v>87-10-1343</v>
          </cell>
          <cell r="B420" t="str">
            <v>Ligustrum 'Vicaryi'</v>
          </cell>
          <cell r="C420" t="str">
            <v>MP150</v>
          </cell>
          <cell r="D420" t="str">
            <v>Directly</v>
          </cell>
          <cell r="F420">
            <v>0.52</v>
          </cell>
          <cell r="G420">
            <v>0.41</v>
          </cell>
          <cell r="H420">
            <v>0.35</v>
          </cell>
          <cell r="J420">
            <v>0.63648000000000005</v>
          </cell>
          <cell r="K420">
            <v>0.50183999999999995</v>
          </cell>
          <cell r="L420">
            <v>0.35</v>
          </cell>
        </row>
        <row r="421">
          <cell r="A421" t="str">
            <v>87-10-1232</v>
          </cell>
          <cell r="B421" t="str">
            <v>Ligustrum vulgare</v>
          </cell>
          <cell r="C421" t="str">
            <v>MP150</v>
          </cell>
          <cell r="D421" t="str">
            <v>Directly</v>
          </cell>
          <cell r="F421">
            <v>0.48</v>
          </cell>
          <cell r="G421">
            <v>0.37</v>
          </cell>
          <cell r="H421">
            <v>0.31</v>
          </cell>
          <cell r="J421">
            <v>0.58751999999999993</v>
          </cell>
          <cell r="K421">
            <v>0.45288</v>
          </cell>
          <cell r="L421">
            <v>0.31</v>
          </cell>
        </row>
        <row r="422">
          <cell r="A422" t="str">
            <v>87-10-1344</v>
          </cell>
          <cell r="B422" t="str">
            <v>Ligustrum vulg. 'Atrovirens'</v>
          </cell>
          <cell r="C422" t="str">
            <v>MP150</v>
          </cell>
          <cell r="D422" t="str">
            <v>Directly</v>
          </cell>
          <cell r="F422">
            <v>0.48</v>
          </cell>
          <cell r="G422">
            <v>0.37</v>
          </cell>
          <cell r="H422">
            <v>0.31</v>
          </cell>
          <cell r="J422">
            <v>0.58751999999999993</v>
          </cell>
          <cell r="K422">
            <v>0.45288</v>
          </cell>
          <cell r="L422">
            <v>0.31</v>
          </cell>
        </row>
        <row r="423">
          <cell r="A423" t="str">
            <v>87-10-1345</v>
          </cell>
          <cell r="B423" t="str">
            <v>Ligustrum vulg. 'Lodense'</v>
          </cell>
          <cell r="C423" t="str">
            <v>MP150</v>
          </cell>
          <cell r="D423" t="str">
            <v>Directly</v>
          </cell>
          <cell r="F423">
            <v>0.52</v>
          </cell>
          <cell r="G423">
            <v>0.41</v>
          </cell>
          <cell r="H423">
            <v>0.35</v>
          </cell>
          <cell r="J423">
            <v>0.63648000000000005</v>
          </cell>
          <cell r="K423">
            <v>0.50183999999999995</v>
          </cell>
          <cell r="L423">
            <v>0.35</v>
          </cell>
        </row>
        <row r="424">
          <cell r="A424" t="str">
            <v>87-10-1346</v>
          </cell>
          <cell r="B424" t="str">
            <v>Lonicera nit. 'Baggesen's Gold'</v>
          </cell>
          <cell r="C424" t="str">
            <v>MP150</v>
          </cell>
          <cell r="D424" t="str">
            <v>Directly</v>
          </cell>
          <cell r="F424">
            <v>0.39</v>
          </cell>
          <cell r="G424">
            <v>0.28999999999999998</v>
          </cell>
          <cell r="H424">
            <v>0.24</v>
          </cell>
          <cell r="J424">
            <v>0.47736000000000001</v>
          </cell>
          <cell r="K424">
            <v>0.35496</v>
          </cell>
          <cell r="L424">
            <v>0.24</v>
          </cell>
        </row>
        <row r="425">
          <cell r="A425" t="str">
            <v>87-10-1006</v>
          </cell>
          <cell r="B425" t="str">
            <v>Lonicera nit. 'Elegant'</v>
          </cell>
          <cell r="C425" t="str">
            <v>MP150</v>
          </cell>
          <cell r="D425" t="str">
            <v>Directly</v>
          </cell>
          <cell r="F425">
            <v>0.33999999999999997</v>
          </cell>
          <cell r="G425">
            <v>0.25</v>
          </cell>
          <cell r="H425">
            <v>0.21</v>
          </cell>
          <cell r="J425">
            <v>0.41615999999999997</v>
          </cell>
          <cell r="K425">
            <v>0.30599999999999999</v>
          </cell>
          <cell r="L425">
            <v>0.21</v>
          </cell>
        </row>
        <row r="426">
          <cell r="A426" t="str">
            <v>87-10-1007</v>
          </cell>
          <cell r="B426" t="str">
            <v>Lonicera nit. 'Hohenheim. Findling'</v>
          </cell>
          <cell r="C426" t="str">
            <v>MP150</v>
          </cell>
          <cell r="D426" t="str">
            <v>Directly</v>
          </cell>
          <cell r="F426">
            <v>0.33999999999999997</v>
          </cell>
          <cell r="G426">
            <v>0.25</v>
          </cell>
          <cell r="H426">
            <v>0.21</v>
          </cell>
          <cell r="J426">
            <v>0.41615999999999997</v>
          </cell>
          <cell r="K426">
            <v>0.30599999999999999</v>
          </cell>
          <cell r="L426">
            <v>0.21</v>
          </cell>
        </row>
        <row r="427">
          <cell r="A427" t="str">
            <v>87-10-0333</v>
          </cell>
          <cell r="B427" t="str">
            <v>Lonicera nit. 'Lemon Beauty'</v>
          </cell>
          <cell r="C427" t="str">
            <v>MP150</v>
          </cell>
          <cell r="D427" t="str">
            <v>Directly</v>
          </cell>
          <cell r="F427">
            <v>0.39999999999999997</v>
          </cell>
          <cell r="G427">
            <v>0.3</v>
          </cell>
          <cell r="H427">
            <v>0.25</v>
          </cell>
          <cell r="J427">
            <v>0.48959999999999992</v>
          </cell>
          <cell r="K427">
            <v>0.36719999999999997</v>
          </cell>
          <cell r="L427">
            <v>0.25</v>
          </cell>
        </row>
        <row r="428">
          <cell r="A428" t="str">
            <v>87-10-1008</v>
          </cell>
          <cell r="B428" t="str">
            <v>Lonicera nit. 'Maigrün'</v>
          </cell>
          <cell r="C428" t="str">
            <v>MP150</v>
          </cell>
          <cell r="D428" t="str">
            <v>Directly</v>
          </cell>
          <cell r="F428">
            <v>0.33999999999999997</v>
          </cell>
          <cell r="G428">
            <v>0.25</v>
          </cell>
          <cell r="H428">
            <v>0.21</v>
          </cell>
          <cell r="J428">
            <v>0.41615999999999997</v>
          </cell>
          <cell r="K428">
            <v>0.30599999999999999</v>
          </cell>
          <cell r="L428">
            <v>0.21</v>
          </cell>
        </row>
        <row r="429">
          <cell r="A429" t="str">
            <v>87-10-1009</v>
          </cell>
          <cell r="B429" t="str">
            <v>Lonicera pileata</v>
          </cell>
          <cell r="C429" t="str">
            <v>MP150</v>
          </cell>
          <cell r="D429" t="str">
            <v>Directly</v>
          </cell>
          <cell r="F429">
            <v>0.33999999999999997</v>
          </cell>
          <cell r="G429">
            <v>0.25</v>
          </cell>
          <cell r="H429">
            <v>0.21</v>
          </cell>
          <cell r="J429">
            <v>0.41615999999999997</v>
          </cell>
          <cell r="K429">
            <v>0.30599999999999999</v>
          </cell>
          <cell r="L429">
            <v>0.21</v>
          </cell>
        </row>
        <row r="430">
          <cell r="A430" t="str">
            <v>87-10-1010</v>
          </cell>
          <cell r="B430" t="str">
            <v>Lonicera pileata 'Moss Green'</v>
          </cell>
          <cell r="C430" t="str">
            <v>MP150</v>
          </cell>
          <cell r="D430" t="str">
            <v>Directly</v>
          </cell>
          <cell r="F430">
            <v>0.33999999999999997</v>
          </cell>
          <cell r="G430">
            <v>0.25</v>
          </cell>
          <cell r="H430">
            <v>0.21</v>
          </cell>
          <cell r="J430">
            <v>0.41615999999999997</v>
          </cell>
          <cell r="K430">
            <v>0.30599999999999999</v>
          </cell>
          <cell r="L430">
            <v>0.21</v>
          </cell>
        </row>
        <row r="431">
          <cell r="A431" t="str">
            <v>87-10-0869</v>
          </cell>
          <cell r="B431" t="str">
            <v>Magnolia 'Betty'</v>
          </cell>
          <cell r="C431" t="str">
            <v>MP66</v>
          </cell>
          <cell r="D431" t="str">
            <v>Directly</v>
          </cell>
          <cell r="F431">
            <v>1.01</v>
          </cell>
          <cell r="G431">
            <v>0.9</v>
          </cell>
          <cell r="H431">
            <v>0.84</v>
          </cell>
          <cell r="J431">
            <v>1.23624</v>
          </cell>
          <cell r="K431">
            <v>1.1016000000000001</v>
          </cell>
          <cell r="L431">
            <v>0.84</v>
          </cell>
        </row>
        <row r="432">
          <cell r="A432" t="str">
            <v>87-10-0870</v>
          </cell>
          <cell r="B432" t="str">
            <v>Magnolia 'Galaxy'</v>
          </cell>
          <cell r="C432" t="str">
            <v>MP66</v>
          </cell>
          <cell r="D432" t="str">
            <v>Directly</v>
          </cell>
          <cell r="F432">
            <v>1.01</v>
          </cell>
          <cell r="G432">
            <v>0.9</v>
          </cell>
          <cell r="H432">
            <v>0.84</v>
          </cell>
          <cell r="J432">
            <v>1.23624</v>
          </cell>
          <cell r="K432">
            <v>1.1016000000000001</v>
          </cell>
          <cell r="L432">
            <v>0.84</v>
          </cell>
        </row>
        <row r="433">
          <cell r="A433" t="str">
            <v>87-10-0871</v>
          </cell>
          <cell r="B433" t="str">
            <v>Magnolia 'George Henry Kern'</v>
          </cell>
          <cell r="C433" t="str">
            <v>MP66</v>
          </cell>
          <cell r="D433" t="str">
            <v>Directly</v>
          </cell>
          <cell r="F433">
            <v>1.01</v>
          </cell>
          <cell r="G433">
            <v>0.9</v>
          </cell>
          <cell r="H433">
            <v>0.84</v>
          </cell>
          <cell r="J433">
            <v>1.23624</v>
          </cell>
          <cell r="K433">
            <v>1.1016000000000001</v>
          </cell>
          <cell r="L433">
            <v>0.84</v>
          </cell>
        </row>
        <row r="434">
          <cell r="A434" t="str">
            <v>87-10-1011</v>
          </cell>
          <cell r="B434" t="str">
            <v>Magnolia 'Heaven Scent'</v>
          </cell>
          <cell r="C434" t="str">
            <v>MP66</v>
          </cell>
          <cell r="D434" t="str">
            <v>Directly</v>
          </cell>
          <cell r="F434">
            <v>1.01</v>
          </cell>
          <cell r="G434">
            <v>0.9</v>
          </cell>
          <cell r="H434">
            <v>0.84</v>
          </cell>
          <cell r="J434">
            <v>1.23624</v>
          </cell>
          <cell r="K434">
            <v>1.1016000000000001</v>
          </cell>
          <cell r="L434">
            <v>0.84</v>
          </cell>
        </row>
        <row r="435">
          <cell r="A435" t="str">
            <v>87-10-0872</v>
          </cell>
          <cell r="B435" t="str">
            <v>Magnolia liliiflora 'Nigra'</v>
          </cell>
          <cell r="C435" t="str">
            <v>MP66</v>
          </cell>
          <cell r="D435" t="str">
            <v>Directly</v>
          </cell>
          <cell r="F435">
            <v>1.01</v>
          </cell>
          <cell r="G435">
            <v>0.9</v>
          </cell>
          <cell r="H435">
            <v>0.84</v>
          </cell>
          <cell r="J435">
            <v>1.23624</v>
          </cell>
          <cell r="K435">
            <v>1.1016000000000001</v>
          </cell>
          <cell r="L435">
            <v>0.84</v>
          </cell>
        </row>
        <row r="436">
          <cell r="A436" t="str">
            <v>87-10-0873</v>
          </cell>
          <cell r="B436" t="str">
            <v>Magnolia loebneri 'Leonard Messel'</v>
          </cell>
          <cell r="C436" t="str">
            <v>MP66</v>
          </cell>
          <cell r="D436" t="str">
            <v>Directly</v>
          </cell>
          <cell r="F436">
            <v>1.01</v>
          </cell>
          <cell r="G436">
            <v>0.9</v>
          </cell>
          <cell r="H436">
            <v>0.84</v>
          </cell>
          <cell r="J436">
            <v>1.23624</v>
          </cell>
          <cell r="K436">
            <v>1.1016000000000001</v>
          </cell>
          <cell r="L436">
            <v>0.84</v>
          </cell>
        </row>
        <row r="437">
          <cell r="A437" t="str">
            <v>87-10-0874</v>
          </cell>
          <cell r="B437" t="str">
            <v>Magnolia loebneri 'Merrill'</v>
          </cell>
          <cell r="C437" t="str">
            <v>MP66</v>
          </cell>
          <cell r="D437" t="str">
            <v>Directly</v>
          </cell>
          <cell r="F437">
            <v>1.01</v>
          </cell>
          <cell r="G437">
            <v>0.9</v>
          </cell>
          <cell r="H437">
            <v>0.84</v>
          </cell>
          <cell r="J437">
            <v>1.23624</v>
          </cell>
          <cell r="K437">
            <v>1.1016000000000001</v>
          </cell>
          <cell r="L437">
            <v>0.84</v>
          </cell>
        </row>
        <row r="438">
          <cell r="A438" t="str">
            <v>87-10-1431</v>
          </cell>
          <cell r="B438" t="str">
            <v>Magnolia 'Ricki'</v>
          </cell>
          <cell r="C438" t="str">
            <v>MP66</v>
          </cell>
          <cell r="D438" t="str">
            <v>Directly</v>
          </cell>
          <cell r="F438">
            <v>1.01</v>
          </cell>
          <cell r="G438">
            <v>0.9</v>
          </cell>
          <cell r="H438">
            <v>0.84</v>
          </cell>
          <cell r="J438">
            <v>1.23624</v>
          </cell>
          <cell r="K438">
            <v>1.1016000000000001</v>
          </cell>
          <cell r="L438">
            <v>0.84</v>
          </cell>
        </row>
        <row r="439">
          <cell r="A439" t="str">
            <v>87-10-0918</v>
          </cell>
          <cell r="B439" t="str">
            <v>Magnolia soul. 'Alba Superba'</v>
          </cell>
          <cell r="C439" t="str">
            <v>MP66</v>
          </cell>
          <cell r="D439" t="str">
            <v>Directly</v>
          </cell>
          <cell r="F439">
            <v>1.01</v>
          </cell>
          <cell r="G439">
            <v>0.9</v>
          </cell>
          <cell r="H439">
            <v>0.84</v>
          </cell>
          <cell r="J439">
            <v>1.23624</v>
          </cell>
          <cell r="K439">
            <v>1.1016000000000001</v>
          </cell>
          <cell r="L439">
            <v>0.84</v>
          </cell>
        </row>
        <row r="440">
          <cell r="A440" t="str">
            <v>87-10-0875</v>
          </cell>
          <cell r="B440" t="str">
            <v>Magnolia soulangeana</v>
          </cell>
          <cell r="C440" t="str">
            <v>MP66</v>
          </cell>
          <cell r="D440" t="str">
            <v>Directly</v>
          </cell>
          <cell r="F440">
            <v>1.01</v>
          </cell>
          <cell r="G440">
            <v>0.9</v>
          </cell>
          <cell r="H440">
            <v>0.84</v>
          </cell>
          <cell r="J440">
            <v>1.23624</v>
          </cell>
          <cell r="K440">
            <v>1.1016000000000001</v>
          </cell>
          <cell r="L440">
            <v>0.84</v>
          </cell>
        </row>
        <row r="441">
          <cell r="A441" t="str">
            <v>87-10-1478</v>
          </cell>
          <cell r="B441" t="str">
            <v>Magnolia soul. 'Superba'</v>
          </cell>
          <cell r="C441" t="str">
            <v>MP66</v>
          </cell>
          <cell r="D441" t="str">
            <v>Directly</v>
          </cell>
          <cell r="F441">
            <v>1.01</v>
          </cell>
          <cell r="G441">
            <v>0.9</v>
          </cell>
          <cell r="H441">
            <v>0.84</v>
          </cell>
          <cell r="J441">
            <v>1.23624</v>
          </cell>
          <cell r="K441">
            <v>1.1016000000000001</v>
          </cell>
          <cell r="L441">
            <v>0.84</v>
          </cell>
        </row>
        <row r="442">
          <cell r="A442" t="str">
            <v>87-10-0876</v>
          </cell>
          <cell r="B442" t="str">
            <v>Magnolia stellata</v>
          </cell>
          <cell r="C442" t="str">
            <v>MP66</v>
          </cell>
          <cell r="D442" t="str">
            <v>Directly</v>
          </cell>
          <cell r="F442">
            <v>1.01</v>
          </cell>
          <cell r="G442">
            <v>0.9</v>
          </cell>
          <cell r="H442">
            <v>0.84</v>
          </cell>
          <cell r="J442">
            <v>1.23624</v>
          </cell>
          <cell r="K442">
            <v>1.1016000000000001</v>
          </cell>
          <cell r="L442">
            <v>0.84</v>
          </cell>
        </row>
        <row r="443">
          <cell r="A443" t="str">
            <v>87-10-0877</v>
          </cell>
          <cell r="B443" t="str">
            <v>Magnolia stellata 'Rosea'</v>
          </cell>
          <cell r="C443" t="str">
            <v>MP66</v>
          </cell>
          <cell r="D443" t="str">
            <v>Directly</v>
          </cell>
          <cell r="F443">
            <v>1.01</v>
          </cell>
          <cell r="G443">
            <v>0.9</v>
          </cell>
          <cell r="H443">
            <v>0.84</v>
          </cell>
          <cell r="J443">
            <v>1.23624</v>
          </cell>
          <cell r="K443">
            <v>1.1016000000000001</v>
          </cell>
          <cell r="L443">
            <v>0.84</v>
          </cell>
        </row>
        <row r="444">
          <cell r="A444" t="str">
            <v>87-10-0878</v>
          </cell>
          <cell r="B444" t="str">
            <v>Magnolia stellata 'Royal Star'</v>
          </cell>
          <cell r="C444" t="str">
            <v>MP66</v>
          </cell>
          <cell r="D444" t="str">
            <v>Directly</v>
          </cell>
          <cell r="F444">
            <v>1.01</v>
          </cell>
          <cell r="G444">
            <v>0.9</v>
          </cell>
          <cell r="H444">
            <v>0.84</v>
          </cell>
          <cell r="J444">
            <v>1.23624</v>
          </cell>
          <cell r="K444">
            <v>1.1016000000000001</v>
          </cell>
          <cell r="L444">
            <v>0.84</v>
          </cell>
        </row>
        <row r="445">
          <cell r="A445" t="str">
            <v>87-10-0879</v>
          </cell>
          <cell r="B445" t="str">
            <v>Magnolia 'Susan'</v>
          </cell>
          <cell r="C445" t="str">
            <v>MP66</v>
          </cell>
          <cell r="D445" t="str">
            <v>Directly</v>
          </cell>
          <cell r="F445">
            <v>1.01</v>
          </cell>
          <cell r="G445">
            <v>0.9</v>
          </cell>
          <cell r="H445">
            <v>0.84</v>
          </cell>
          <cell r="J445">
            <v>1.23624</v>
          </cell>
          <cell r="K445">
            <v>1.1016000000000001</v>
          </cell>
          <cell r="L445">
            <v>0.84</v>
          </cell>
        </row>
        <row r="446">
          <cell r="A446" t="str">
            <v>87-10-1432</v>
          </cell>
          <cell r="B446" t="str">
            <v>Mahonia aq. 'Apollo'</v>
          </cell>
          <cell r="C446" t="str">
            <v>MP66</v>
          </cell>
          <cell r="D446" t="str">
            <v>Directly</v>
          </cell>
          <cell r="F446">
            <v>0.94000000000000006</v>
          </cell>
          <cell r="G446">
            <v>0.83</v>
          </cell>
          <cell r="H446">
            <v>0.77</v>
          </cell>
          <cell r="J446">
            <v>1.15056</v>
          </cell>
          <cell r="K446">
            <v>1.0159199999999999</v>
          </cell>
          <cell r="L446">
            <v>0.77</v>
          </cell>
        </row>
        <row r="447">
          <cell r="A447" t="str">
            <v>87-10-1233</v>
          </cell>
          <cell r="B447" t="str">
            <v>Mahonia aq. 'Smaragd'</v>
          </cell>
          <cell r="C447" t="str">
            <v>MP66</v>
          </cell>
          <cell r="D447" t="str">
            <v>Directly</v>
          </cell>
          <cell r="F447">
            <v>0.94000000000000006</v>
          </cell>
          <cell r="G447">
            <v>0.83</v>
          </cell>
          <cell r="H447">
            <v>0.77</v>
          </cell>
          <cell r="J447">
            <v>1.15056</v>
          </cell>
          <cell r="K447">
            <v>1.0159199999999999</v>
          </cell>
          <cell r="L447">
            <v>0.77</v>
          </cell>
        </row>
        <row r="448">
          <cell r="A448" t="str">
            <v>87-10-1234</v>
          </cell>
          <cell r="B448" t="str">
            <v>Mahonia bealei</v>
          </cell>
          <cell r="C448" t="str">
            <v>MP66</v>
          </cell>
          <cell r="D448" t="str">
            <v>Directly</v>
          </cell>
          <cell r="F448">
            <v>0.94000000000000006</v>
          </cell>
          <cell r="G448">
            <v>0.83</v>
          </cell>
          <cell r="H448">
            <v>0.77</v>
          </cell>
          <cell r="J448">
            <v>1.15056</v>
          </cell>
          <cell r="K448">
            <v>1.0159199999999999</v>
          </cell>
          <cell r="L448">
            <v>0.77</v>
          </cell>
        </row>
        <row r="449">
          <cell r="A449" t="str">
            <v>87-10-1235</v>
          </cell>
          <cell r="B449" t="str">
            <v>Mahonia media 'Charity'</v>
          </cell>
          <cell r="C449" t="str">
            <v>MP66</v>
          </cell>
          <cell r="D449" t="str">
            <v>Directly</v>
          </cell>
          <cell r="F449">
            <v>0.94000000000000006</v>
          </cell>
          <cell r="G449">
            <v>0.83</v>
          </cell>
          <cell r="H449">
            <v>0.77</v>
          </cell>
          <cell r="J449">
            <v>1.15056</v>
          </cell>
          <cell r="K449">
            <v>1.0159199999999999</v>
          </cell>
          <cell r="L449">
            <v>0.77</v>
          </cell>
        </row>
        <row r="450">
          <cell r="A450" t="str">
            <v>87-10-1213</v>
          </cell>
          <cell r="B450" t="str">
            <v>Mahonia wagneri 'Pinnacle'</v>
          </cell>
          <cell r="C450" t="str">
            <v>MP66</v>
          </cell>
          <cell r="D450" t="str">
            <v>Directly</v>
          </cell>
          <cell r="F450">
            <v>0.94000000000000006</v>
          </cell>
          <cell r="G450">
            <v>0.83</v>
          </cell>
          <cell r="H450">
            <v>0.77</v>
          </cell>
          <cell r="J450">
            <v>1.15056</v>
          </cell>
          <cell r="K450">
            <v>1.0159199999999999</v>
          </cell>
          <cell r="L450">
            <v>0.77</v>
          </cell>
        </row>
        <row r="451">
          <cell r="A451" t="str">
            <v>87-10-1347</v>
          </cell>
          <cell r="B451" t="str">
            <v>Osmanthus burkwoodii</v>
          </cell>
          <cell r="C451" t="str">
            <v>MP150</v>
          </cell>
          <cell r="D451" t="str">
            <v>Directly</v>
          </cell>
          <cell r="F451">
            <v>0.59000000000000008</v>
          </cell>
          <cell r="G451">
            <v>0.48</v>
          </cell>
          <cell r="H451">
            <v>0.42</v>
          </cell>
          <cell r="J451">
            <v>0.72216000000000014</v>
          </cell>
          <cell r="K451">
            <v>0.58751999999999993</v>
          </cell>
          <cell r="L451">
            <v>0.42</v>
          </cell>
        </row>
        <row r="452">
          <cell r="A452" t="str">
            <v>87-10-1012</v>
          </cell>
          <cell r="B452" t="str">
            <v>Pachysandra term. 'Green Carpet'</v>
          </cell>
          <cell r="C452" t="str">
            <v>MP150</v>
          </cell>
          <cell r="D452" t="str">
            <v>Directly</v>
          </cell>
          <cell r="F452">
            <v>0.44</v>
          </cell>
          <cell r="G452">
            <v>0.34</v>
          </cell>
          <cell r="H452">
            <v>0.28000000000000003</v>
          </cell>
          <cell r="J452">
            <v>0.53856000000000004</v>
          </cell>
          <cell r="K452">
            <v>0.41616000000000003</v>
          </cell>
          <cell r="L452">
            <v>0.28000000000000003</v>
          </cell>
        </row>
        <row r="453">
          <cell r="A453" t="str">
            <v>87-10-1013</v>
          </cell>
          <cell r="B453" t="str">
            <v>Pachysandra term. 'Green Sheen'</v>
          </cell>
          <cell r="C453" t="str">
            <v>MP150</v>
          </cell>
          <cell r="D453" t="str">
            <v>Directly</v>
          </cell>
          <cell r="F453">
            <v>0.44</v>
          </cell>
          <cell r="G453">
            <v>0.34</v>
          </cell>
          <cell r="H453">
            <v>0.28000000000000003</v>
          </cell>
          <cell r="J453">
            <v>0.53856000000000004</v>
          </cell>
          <cell r="K453">
            <v>0.41616000000000003</v>
          </cell>
          <cell r="L453">
            <v>0.28000000000000003</v>
          </cell>
        </row>
        <row r="454">
          <cell r="A454" t="str">
            <v>87-10-1014</v>
          </cell>
          <cell r="B454" t="str">
            <v>Pachysandra terminalis</v>
          </cell>
          <cell r="C454" t="str">
            <v>MP150</v>
          </cell>
          <cell r="D454" t="str">
            <v>Directly</v>
          </cell>
          <cell r="F454">
            <v>0.44</v>
          </cell>
          <cell r="G454">
            <v>0.34</v>
          </cell>
          <cell r="H454">
            <v>0.28000000000000003</v>
          </cell>
          <cell r="J454">
            <v>0.53856000000000004</v>
          </cell>
          <cell r="K454">
            <v>0.41616000000000003</v>
          </cell>
          <cell r="L454">
            <v>0.28000000000000003</v>
          </cell>
        </row>
        <row r="455">
          <cell r="A455" t="str">
            <v>87-10-1348</v>
          </cell>
          <cell r="B455" t="str">
            <v>Perovskia atriplicif. 'Blue Spire'</v>
          </cell>
          <cell r="C455" t="str">
            <v>MP150</v>
          </cell>
          <cell r="D455" t="str">
            <v>Directly</v>
          </cell>
          <cell r="F455">
            <v>0.52</v>
          </cell>
          <cell r="G455">
            <v>0.41</v>
          </cell>
          <cell r="H455">
            <v>0.35</v>
          </cell>
          <cell r="J455">
            <v>0.63648000000000005</v>
          </cell>
          <cell r="K455">
            <v>0.50183999999999995</v>
          </cell>
          <cell r="L455">
            <v>0.35</v>
          </cell>
        </row>
        <row r="456">
          <cell r="A456" t="str">
            <v>87-10-0364</v>
          </cell>
          <cell r="B456" t="str">
            <v>Perovskia atriplicifolia Lacey Blue ('Lisslitt'PBR) ®</v>
          </cell>
          <cell r="C456" t="str">
            <v>MP150</v>
          </cell>
          <cell r="D456" t="str">
            <v>Directly</v>
          </cell>
          <cell r="F456">
            <v>0.97000000000000008</v>
          </cell>
          <cell r="G456">
            <v>0.86</v>
          </cell>
          <cell r="H456">
            <v>0.8</v>
          </cell>
          <cell r="J456">
            <v>1.1872800000000001</v>
          </cell>
          <cell r="K456">
            <v>1.05264</v>
          </cell>
          <cell r="L456">
            <v>0.8</v>
          </cell>
        </row>
        <row r="457">
          <cell r="A457" t="str">
            <v>87-10-0365</v>
          </cell>
          <cell r="B457" t="str">
            <v>Perovskia atriplicif. 'Little Spire' PBR ®</v>
          </cell>
          <cell r="C457" t="str">
            <v>MP150</v>
          </cell>
          <cell r="D457" t="str">
            <v>Directly</v>
          </cell>
          <cell r="F457">
            <v>0.97000000000000008</v>
          </cell>
          <cell r="G457">
            <v>0.86</v>
          </cell>
          <cell r="H457">
            <v>0.8</v>
          </cell>
          <cell r="J457">
            <v>1.1872800000000001</v>
          </cell>
          <cell r="K457">
            <v>1.05264</v>
          </cell>
          <cell r="L457">
            <v>0.8</v>
          </cell>
        </row>
        <row r="458">
          <cell r="A458" t="str">
            <v>87-10-1127</v>
          </cell>
          <cell r="B458" t="str">
            <v>Perovskia atriplicifolia Silvery Blue ('Lissvery'PBR) ®</v>
          </cell>
          <cell r="C458" t="str">
            <v>MP150</v>
          </cell>
          <cell r="D458" t="str">
            <v>Directly</v>
          </cell>
          <cell r="F458">
            <v>0.97000000000000008</v>
          </cell>
          <cell r="G458">
            <v>0.86</v>
          </cell>
          <cell r="H458">
            <v>0.8</v>
          </cell>
          <cell r="J458">
            <v>1.1872800000000001</v>
          </cell>
          <cell r="K458">
            <v>1.05264</v>
          </cell>
          <cell r="L458">
            <v>0.8</v>
          </cell>
        </row>
        <row r="459">
          <cell r="A459" t="str">
            <v>87-10-0887</v>
          </cell>
          <cell r="B459" t="str">
            <v>Philadelphus 'Beauclerk'</v>
          </cell>
          <cell r="C459" t="str">
            <v>MP104</v>
          </cell>
          <cell r="D459" t="str">
            <v>Directly</v>
          </cell>
          <cell r="F459">
            <v>0.63</v>
          </cell>
          <cell r="G459">
            <v>0.52</v>
          </cell>
          <cell r="H459">
            <v>0.46</v>
          </cell>
          <cell r="J459">
            <v>0.77112000000000003</v>
          </cell>
          <cell r="K459">
            <v>0.63648000000000005</v>
          </cell>
          <cell r="L459">
            <v>0.46</v>
          </cell>
        </row>
        <row r="460">
          <cell r="A460" t="str">
            <v>87-10-0888</v>
          </cell>
          <cell r="B460" t="str">
            <v>Philadelphus 'Belle Etoile'</v>
          </cell>
          <cell r="C460" t="str">
            <v>MP150</v>
          </cell>
          <cell r="D460" t="str">
            <v>Directly</v>
          </cell>
          <cell r="F460">
            <v>0.63</v>
          </cell>
          <cell r="G460">
            <v>0.52</v>
          </cell>
          <cell r="H460">
            <v>0.46</v>
          </cell>
          <cell r="J460">
            <v>0.77112000000000003</v>
          </cell>
          <cell r="K460">
            <v>0.63648000000000005</v>
          </cell>
          <cell r="L460">
            <v>0.46</v>
          </cell>
        </row>
        <row r="461">
          <cell r="A461" t="str">
            <v>87-10-1591</v>
          </cell>
          <cell r="B461" t="str">
            <v>Philadelphus 'Belle Etoile'</v>
          </cell>
          <cell r="C461" t="str">
            <v>MP104</v>
          </cell>
          <cell r="D461" t="str">
            <v>Directly</v>
          </cell>
          <cell r="F461">
            <v>0.63</v>
          </cell>
          <cell r="G461">
            <v>0.52</v>
          </cell>
          <cell r="H461">
            <v>0.46</v>
          </cell>
          <cell r="J461">
            <v>0.77112000000000003</v>
          </cell>
          <cell r="K461">
            <v>0.63648000000000005</v>
          </cell>
          <cell r="L461">
            <v>0.46</v>
          </cell>
        </row>
        <row r="462">
          <cell r="A462" t="str">
            <v>87-10-0920</v>
          </cell>
          <cell r="B462" t="str">
            <v>Philadelphus 'Bouquet Blanc'</v>
          </cell>
          <cell r="C462" t="str">
            <v>MP104</v>
          </cell>
          <cell r="D462" t="str">
            <v>Directly</v>
          </cell>
          <cell r="F462">
            <v>0.63</v>
          </cell>
          <cell r="G462">
            <v>0.52</v>
          </cell>
          <cell r="H462">
            <v>0.46</v>
          </cell>
          <cell r="J462">
            <v>0.77112000000000003</v>
          </cell>
          <cell r="K462">
            <v>0.63648000000000005</v>
          </cell>
          <cell r="L462">
            <v>0.46</v>
          </cell>
        </row>
        <row r="463">
          <cell r="A463" t="str">
            <v>87-10-0368</v>
          </cell>
          <cell r="B463" t="str">
            <v>Philadelphus cor. 'Aureus'</v>
          </cell>
          <cell r="C463" t="str">
            <v>MP104</v>
          </cell>
          <cell r="D463" t="str">
            <v>Directly</v>
          </cell>
          <cell r="F463">
            <v>0.63</v>
          </cell>
          <cell r="G463">
            <v>0.52</v>
          </cell>
          <cell r="H463">
            <v>0.46</v>
          </cell>
          <cell r="J463">
            <v>0.77112000000000003</v>
          </cell>
          <cell r="K463">
            <v>0.63648000000000005</v>
          </cell>
          <cell r="L463">
            <v>0.46</v>
          </cell>
        </row>
        <row r="464">
          <cell r="A464" t="str">
            <v>87-10-0367</v>
          </cell>
          <cell r="B464" t="str">
            <v>Philadelphus coronarius</v>
          </cell>
          <cell r="C464" t="str">
            <v>MP104</v>
          </cell>
          <cell r="D464" t="str">
            <v>Directly</v>
          </cell>
          <cell r="F464">
            <v>0.63</v>
          </cell>
          <cell r="G464">
            <v>0.52</v>
          </cell>
          <cell r="H464">
            <v>0.46</v>
          </cell>
          <cell r="J464">
            <v>0.77112000000000003</v>
          </cell>
          <cell r="K464">
            <v>0.63648000000000005</v>
          </cell>
          <cell r="L464">
            <v>0.46</v>
          </cell>
        </row>
        <row r="465">
          <cell r="A465" t="str">
            <v>87-10-1497</v>
          </cell>
          <cell r="B465" t="str">
            <v>Philadelphus 'Dame Blanche'</v>
          </cell>
          <cell r="C465" t="str">
            <v>MP104</v>
          </cell>
          <cell r="D465" t="str">
            <v>Directly</v>
          </cell>
          <cell r="F465">
            <v>0.63</v>
          </cell>
          <cell r="G465">
            <v>0.52</v>
          </cell>
          <cell r="H465">
            <v>0.46</v>
          </cell>
          <cell r="J465">
            <v>0.77112000000000003</v>
          </cell>
          <cell r="K465">
            <v>0.63648000000000005</v>
          </cell>
          <cell r="L465">
            <v>0.46</v>
          </cell>
        </row>
        <row r="466">
          <cell r="A466" t="str">
            <v>87-10-1592</v>
          </cell>
          <cell r="B466" t="str">
            <v>Philadelphus 'Frosty Morn'</v>
          </cell>
          <cell r="C466" t="str">
            <v>MP104</v>
          </cell>
          <cell r="D466" t="str">
            <v>Directly</v>
          </cell>
          <cell r="F466">
            <v>0.63</v>
          </cell>
          <cell r="G466">
            <v>0.52</v>
          </cell>
          <cell r="H466">
            <v>0.46</v>
          </cell>
          <cell r="J466">
            <v>0.77112000000000003</v>
          </cell>
          <cell r="K466">
            <v>0.63648000000000005</v>
          </cell>
          <cell r="L466">
            <v>0.46</v>
          </cell>
        </row>
        <row r="467">
          <cell r="A467" t="str">
            <v>87-10-1498</v>
          </cell>
          <cell r="B467" t="str">
            <v>Philadelphus 'Lemoinei'</v>
          </cell>
          <cell r="C467" t="str">
            <v>MP104</v>
          </cell>
          <cell r="D467" t="str">
            <v>Directly</v>
          </cell>
          <cell r="F467">
            <v>0.63</v>
          </cell>
          <cell r="G467">
            <v>0.52</v>
          </cell>
          <cell r="H467">
            <v>0.46</v>
          </cell>
          <cell r="J467">
            <v>0.77112000000000003</v>
          </cell>
          <cell r="K467">
            <v>0.63648000000000005</v>
          </cell>
          <cell r="L467">
            <v>0.46</v>
          </cell>
        </row>
        <row r="468">
          <cell r="A468" t="str">
            <v>87-10-1593</v>
          </cell>
          <cell r="B468" t="str">
            <v>Philadelphus 'Manteau d'Hermine'</v>
          </cell>
          <cell r="C468" t="str">
            <v>MP104</v>
          </cell>
          <cell r="D468" t="str">
            <v>Directly</v>
          </cell>
          <cell r="F468">
            <v>0.63</v>
          </cell>
          <cell r="G468">
            <v>0.52</v>
          </cell>
          <cell r="H468">
            <v>0.46</v>
          </cell>
          <cell r="J468">
            <v>0.77112000000000003</v>
          </cell>
          <cell r="K468">
            <v>0.63648000000000005</v>
          </cell>
          <cell r="L468">
            <v>0.46</v>
          </cell>
        </row>
        <row r="469">
          <cell r="A469" t="str">
            <v>87-10-1594</v>
          </cell>
          <cell r="B469" t="str">
            <v>Philadelphus 'Minnesota Snowflake'</v>
          </cell>
          <cell r="C469" t="str">
            <v>MP104</v>
          </cell>
          <cell r="D469" t="str">
            <v>Directly</v>
          </cell>
          <cell r="F469">
            <v>0.63</v>
          </cell>
          <cell r="G469">
            <v>0.52</v>
          </cell>
          <cell r="H469">
            <v>0.46</v>
          </cell>
          <cell r="J469">
            <v>0.77112000000000003</v>
          </cell>
          <cell r="K469">
            <v>0.63648000000000005</v>
          </cell>
          <cell r="L469">
            <v>0.46</v>
          </cell>
        </row>
        <row r="470">
          <cell r="A470" t="str">
            <v>87-10-1499</v>
          </cell>
          <cell r="B470" t="str">
            <v>Philadelphus 'Mont Blanc'</v>
          </cell>
          <cell r="C470" t="str">
            <v>MP104</v>
          </cell>
          <cell r="D470" t="str">
            <v>Directly</v>
          </cell>
          <cell r="F470">
            <v>0.63</v>
          </cell>
          <cell r="G470">
            <v>0.52</v>
          </cell>
          <cell r="H470">
            <v>0.46</v>
          </cell>
          <cell r="J470">
            <v>0.77112000000000003</v>
          </cell>
          <cell r="K470">
            <v>0.63648000000000005</v>
          </cell>
          <cell r="L470">
            <v>0.46</v>
          </cell>
        </row>
        <row r="471">
          <cell r="A471" t="str">
            <v>87-10-0377</v>
          </cell>
          <cell r="B471" t="str">
            <v>Philadelphus 'Schneesturm'</v>
          </cell>
          <cell r="C471" t="str">
            <v>MP104</v>
          </cell>
          <cell r="D471" t="str">
            <v>Directly</v>
          </cell>
          <cell r="F471">
            <v>0.63</v>
          </cell>
          <cell r="G471">
            <v>0.52</v>
          </cell>
          <cell r="H471">
            <v>0.46</v>
          </cell>
          <cell r="J471">
            <v>0.77112000000000003</v>
          </cell>
          <cell r="K471">
            <v>0.63648000000000005</v>
          </cell>
          <cell r="L471">
            <v>0.46</v>
          </cell>
        </row>
        <row r="472">
          <cell r="A472" t="str">
            <v>87-10-1595</v>
          </cell>
          <cell r="B472" t="str">
            <v>Philadelphus 'Silberregen'</v>
          </cell>
          <cell r="C472" t="str">
            <v>MP104</v>
          </cell>
          <cell r="D472" t="str">
            <v>Directly</v>
          </cell>
          <cell r="F472">
            <v>0.63</v>
          </cell>
          <cell r="G472">
            <v>0.52</v>
          </cell>
          <cell r="H472">
            <v>0.46</v>
          </cell>
          <cell r="J472">
            <v>0.77112000000000003</v>
          </cell>
          <cell r="K472">
            <v>0.63648000000000005</v>
          </cell>
          <cell r="L472">
            <v>0.46</v>
          </cell>
        </row>
        <row r="473">
          <cell r="A473" t="str">
            <v>87-10-0379</v>
          </cell>
          <cell r="B473" t="str">
            <v>Philadelphus 'Snowbelle'</v>
          </cell>
          <cell r="C473" t="str">
            <v>MP104</v>
          </cell>
          <cell r="D473" t="str">
            <v>Directly</v>
          </cell>
          <cell r="F473">
            <v>0.63</v>
          </cell>
          <cell r="G473">
            <v>0.52</v>
          </cell>
          <cell r="H473">
            <v>0.46</v>
          </cell>
          <cell r="J473">
            <v>0.77112000000000003</v>
          </cell>
          <cell r="K473">
            <v>0.63648000000000005</v>
          </cell>
          <cell r="L473">
            <v>0.46</v>
          </cell>
        </row>
        <row r="474">
          <cell r="A474" t="str">
            <v>87-10-1057</v>
          </cell>
          <cell r="B474" t="str">
            <v>Philadelphus ´Starbright´ PBR ®</v>
          </cell>
          <cell r="C474" t="str">
            <v>MP104</v>
          </cell>
          <cell r="D474" t="str">
            <v>Directly</v>
          </cell>
          <cell r="F474">
            <v>1.36</v>
          </cell>
          <cell r="G474">
            <v>1.25</v>
          </cell>
          <cell r="H474">
            <v>1.19</v>
          </cell>
          <cell r="J474">
            <v>1.6646400000000001</v>
          </cell>
          <cell r="K474">
            <v>1.53</v>
          </cell>
          <cell r="L474">
            <v>1.19</v>
          </cell>
        </row>
        <row r="475">
          <cell r="A475" t="str">
            <v>87-10-0380</v>
          </cell>
          <cell r="B475" t="str">
            <v>Philadelphus 'Virginal'</v>
          </cell>
          <cell r="C475" t="str">
            <v>MP104</v>
          </cell>
          <cell r="D475" t="str">
            <v>Directly</v>
          </cell>
          <cell r="F475">
            <v>0.63</v>
          </cell>
          <cell r="G475">
            <v>0.52</v>
          </cell>
          <cell r="H475">
            <v>0.46</v>
          </cell>
          <cell r="J475">
            <v>0.77112000000000003</v>
          </cell>
          <cell r="K475">
            <v>0.63648000000000005</v>
          </cell>
          <cell r="L475">
            <v>0.46</v>
          </cell>
        </row>
        <row r="476">
          <cell r="A476" t="str">
            <v>87-10-1596</v>
          </cell>
          <cell r="B476" t="str">
            <v>Philadelphus 'Yellow Cab'</v>
          </cell>
          <cell r="C476" t="str">
            <v>MP104</v>
          </cell>
          <cell r="D476" t="str">
            <v>Directly</v>
          </cell>
          <cell r="F476">
            <v>0.63</v>
          </cell>
          <cell r="G476">
            <v>0.52</v>
          </cell>
          <cell r="H476">
            <v>0.46</v>
          </cell>
          <cell r="J476">
            <v>0.77112000000000003</v>
          </cell>
          <cell r="K476">
            <v>0.63648000000000005</v>
          </cell>
          <cell r="L476">
            <v>0.46</v>
          </cell>
        </row>
        <row r="477">
          <cell r="A477" t="str">
            <v>87-10-0383</v>
          </cell>
          <cell r="B477" t="str">
            <v>Photinia fraseri 'Little Red Robin'</v>
          </cell>
          <cell r="C477" t="str">
            <v>MP150</v>
          </cell>
          <cell r="D477" t="str">
            <v>Directly</v>
          </cell>
          <cell r="F477">
            <v>0.56000000000000005</v>
          </cell>
          <cell r="G477">
            <v>0.45</v>
          </cell>
          <cell r="H477">
            <v>0.39</v>
          </cell>
          <cell r="J477">
            <v>0.68544000000000005</v>
          </cell>
          <cell r="K477">
            <v>0.55080000000000007</v>
          </cell>
          <cell r="L477">
            <v>0.39</v>
          </cell>
        </row>
        <row r="478">
          <cell r="A478" t="str">
            <v>87-10-0384</v>
          </cell>
          <cell r="B478" t="str">
            <v>Photinia fraseri 'Red Robin'</v>
          </cell>
          <cell r="C478" t="str">
            <v>MP104</v>
          </cell>
          <cell r="D478" t="str">
            <v>Directly</v>
          </cell>
          <cell r="F478">
            <v>0.63</v>
          </cell>
          <cell r="G478">
            <v>0.52</v>
          </cell>
          <cell r="H478">
            <v>0.46</v>
          </cell>
          <cell r="J478">
            <v>0.77112000000000003</v>
          </cell>
          <cell r="K478">
            <v>0.63648000000000005</v>
          </cell>
          <cell r="L478">
            <v>0.46</v>
          </cell>
        </row>
        <row r="479">
          <cell r="A479" t="str">
            <v>87-10-0385</v>
          </cell>
          <cell r="B479" t="str">
            <v>Physocarpus capitatus 'Tilden Park'</v>
          </cell>
          <cell r="C479" t="str">
            <v>MP104</v>
          </cell>
          <cell r="D479" t="str">
            <v>Directly</v>
          </cell>
          <cell r="F479">
            <v>0.56000000000000005</v>
          </cell>
          <cell r="G479">
            <v>0.45</v>
          </cell>
          <cell r="H479">
            <v>0.39</v>
          </cell>
          <cell r="J479">
            <v>0.68544000000000005</v>
          </cell>
          <cell r="K479">
            <v>0.55080000000000007</v>
          </cell>
          <cell r="L479">
            <v>0.39</v>
          </cell>
        </row>
        <row r="480">
          <cell r="A480" t="str">
            <v>87-10-0386</v>
          </cell>
          <cell r="B480" t="str">
            <v>Physocarpus opulif. 'Andre'</v>
          </cell>
          <cell r="C480" t="str">
            <v>MP104</v>
          </cell>
          <cell r="D480" t="str">
            <v>Directly</v>
          </cell>
          <cell r="F480">
            <v>0.59000000000000008</v>
          </cell>
          <cell r="G480">
            <v>0.48</v>
          </cell>
          <cell r="H480">
            <v>0.42</v>
          </cell>
          <cell r="J480">
            <v>0.72216000000000014</v>
          </cell>
          <cell r="K480">
            <v>0.58751999999999993</v>
          </cell>
          <cell r="L480">
            <v>0.42</v>
          </cell>
        </row>
        <row r="481">
          <cell r="A481" t="str">
            <v>87-10-0921</v>
          </cell>
          <cell r="B481" t="str">
            <v>Physocarpus opulifolius 'Annys Gold'PBR' PBR ®</v>
          </cell>
          <cell r="C481" t="str">
            <v>MP104</v>
          </cell>
          <cell r="D481" t="str">
            <v>Directly</v>
          </cell>
          <cell r="F481">
            <v>1.25</v>
          </cell>
          <cell r="G481">
            <v>1.1399999999999999</v>
          </cell>
          <cell r="H481">
            <v>1.08</v>
          </cell>
          <cell r="J481">
            <v>1.53</v>
          </cell>
          <cell r="K481">
            <v>1.3953599999999999</v>
          </cell>
          <cell r="L481">
            <v>1.08</v>
          </cell>
        </row>
        <row r="482">
          <cell r="A482" t="str">
            <v>87-10-0387</v>
          </cell>
          <cell r="B482" t="str">
            <v>Physocarpus opulif. 'Dart's Gold'</v>
          </cell>
          <cell r="C482" t="str">
            <v>MP104</v>
          </cell>
          <cell r="D482" t="str">
            <v>Directly</v>
          </cell>
          <cell r="F482">
            <v>0.59000000000000008</v>
          </cell>
          <cell r="G482">
            <v>0.48</v>
          </cell>
          <cell r="H482">
            <v>0.42</v>
          </cell>
          <cell r="J482">
            <v>0.72216000000000014</v>
          </cell>
          <cell r="K482">
            <v>0.58751999999999993</v>
          </cell>
          <cell r="L482">
            <v>0.42</v>
          </cell>
        </row>
        <row r="483">
          <cell r="A483" t="str">
            <v>87-10-0388</v>
          </cell>
          <cell r="B483" t="str">
            <v>Physocarpus opulifolius Diable d'Or® ('Mindia'PBR) ®</v>
          </cell>
          <cell r="C483" t="str">
            <v>MP104</v>
          </cell>
          <cell r="D483" t="str">
            <v>Directly</v>
          </cell>
          <cell r="F483">
            <v>1.25</v>
          </cell>
          <cell r="G483">
            <v>1.1399999999999999</v>
          </cell>
          <cell r="H483">
            <v>1.08</v>
          </cell>
          <cell r="J483">
            <v>1.53</v>
          </cell>
          <cell r="K483">
            <v>1.3953599999999999</v>
          </cell>
          <cell r="L483">
            <v>1.08</v>
          </cell>
        </row>
        <row r="484">
          <cell r="A484" t="str">
            <v>87-10-0389</v>
          </cell>
          <cell r="B484" t="str">
            <v>Physocarpus opulif. 'Diabolo' PBR ®</v>
          </cell>
          <cell r="C484" t="str">
            <v>MP104</v>
          </cell>
          <cell r="D484" t="str">
            <v>Directly</v>
          </cell>
          <cell r="F484">
            <v>1.08</v>
          </cell>
          <cell r="G484">
            <v>0.97</v>
          </cell>
          <cell r="H484">
            <v>0.91</v>
          </cell>
          <cell r="J484">
            <v>1.32192</v>
          </cell>
          <cell r="K484">
            <v>1.1872799999999999</v>
          </cell>
          <cell r="L484">
            <v>0.91</v>
          </cell>
        </row>
        <row r="485">
          <cell r="A485" t="str">
            <v>87-10-0391</v>
          </cell>
          <cell r="B485" t="str">
            <v>Physocarpus opulifolius Lady in Red ('Tuilad'PBR) ®</v>
          </cell>
          <cell r="C485" t="str">
            <v>MP104</v>
          </cell>
          <cell r="D485" t="str">
            <v>Directly</v>
          </cell>
          <cell r="F485">
            <v>1.25</v>
          </cell>
          <cell r="G485">
            <v>1.1399999999999999</v>
          </cell>
          <cell r="H485">
            <v>1.08</v>
          </cell>
          <cell r="J485">
            <v>1.53</v>
          </cell>
          <cell r="K485">
            <v>1.3953599999999999</v>
          </cell>
          <cell r="L485">
            <v>1.08</v>
          </cell>
        </row>
        <row r="486">
          <cell r="A486" t="str">
            <v>87-10-1058</v>
          </cell>
          <cell r="B486" t="str">
            <v>Physocarpus opulifolius Little Angel ('Hoogi016'PBR) ®</v>
          </cell>
          <cell r="C486" t="str">
            <v>MP104</v>
          </cell>
          <cell r="D486" t="str">
            <v>Directly</v>
          </cell>
          <cell r="F486">
            <v>1.25</v>
          </cell>
          <cell r="G486">
            <v>1.1399999999999999</v>
          </cell>
          <cell r="H486">
            <v>1.08</v>
          </cell>
          <cell r="J486">
            <v>1.53</v>
          </cell>
          <cell r="K486">
            <v>1.3953599999999999</v>
          </cell>
          <cell r="L486">
            <v>1.08</v>
          </cell>
        </row>
        <row r="487">
          <cell r="A487" t="str">
            <v>87-10-1779</v>
          </cell>
          <cell r="B487" t="str">
            <v>Physocarpos opulifolius 'Little Greeny' PBR ®</v>
          </cell>
          <cell r="C487" t="str">
            <v>MP150</v>
          </cell>
          <cell r="D487" t="str">
            <v>Directly</v>
          </cell>
          <cell r="F487">
            <v>1.25</v>
          </cell>
          <cell r="G487">
            <v>1.1399999999999999</v>
          </cell>
          <cell r="H487">
            <v>1.08</v>
          </cell>
          <cell r="J487">
            <v>1.53</v>
          </cell>
          <cell r="K487">
            <v>1.3953599999999999</v>
          </cell>
          <cell r="L487">
            <v>1.08</v>
          </cell>
        </row>
        <row r="488">
          <cell r="A488" t="str">
            <v>87-10-1278</v>
          </cell>
          <cell r="B488" t="str">
            <v>Physocarpus opulifolius Little Joker ('Hoogi021'PBR) ®</v>
          </cell>
          <cell r="C488" t="str">
            <v>MP150</v>
          </cell>
          <cell r="D488" t="str">
            <v>Directly</v>
          </cell>
          <cell r="F488">
            <v>1.25</v>
          </cell>
          <cell r="G488">
            <v>1.1399999999999999</v>
          </cell>
          <cell r="H488">
            <v>1.08</v>
          </cell>
          <cell r="J488">
            <v>1.53</v>
          </cell>
          <cell r="K488">
            <v>1.3953599999999999</v>
          </cell>
          <cell r="L488">
            <v>1.08</v>
          </cell>
        </row>
        <row r="489">
          <cell r="A489" t="str">
            <v>87-10-0392</v>
          </cell>
          <cell r="B489" t="str">
            <v>Physocarpus opulif. 'Luteus'</v>
          </cell>
          <cell r="C489" t="str">
            <v>MP104</v>
          </cell>
          <cell r="D489" t="str">
            <v>Directly</v>
          </cell>
          <cell r="F489">
            <v>0.59000000000000008</v>
          </cell>
          <cell r="G489">
            <v>0.48</v>
          </cell>
          <cell r="H489">
            <v>0.42</v>
          </cell>
          <cell r="J489">
            <v>0.72216000000000014</v>
          </cell>
          <cell r="K489">
            <v>0.58751999999999993</v>
          </cell>
          <cell r="L489">
            <v>0.42</v>
          </cell>
        </row>
        <row r="490">
          <cell r="A490" t="str">
            <v>87-10-0922</v>
          </cell>
          <cell r="B490" t="str">
            <v>Physocarpus opulif. 'Midnight' PBR ®</v>
          </cell>
          <cell r="C490" t="str">
            <v>MP104</v>
          </cell>
          <cell r="D490" t="str">
            <v>Directly</v>
          </cell>
          <cell r="F490">
            <v>1.25</v>
          </cell>
          <cell r="G490">
            <v>1.1399999999999999</v>
          </cell>
          <cell r="H490">
            <v>1.08</v>
          </cell>
          <cell r="J490">
            <v>1.53</v>
          </cell>
          <cell r="K490">
            <v>1.3953599999999999</v>
          </cell>
          <cell r="L490">
            <v>1.08</v>
          </cell>
        </row>
        <row r="491">
          <cell r="A491" t="str">
            <v>87-10-0393</v>
          </cell>
          <cell r="B491" t="str">
            <v>Physocarpus opulif. 'Nugget'</v>
          </cell>
          <cell r="C491" t="str">
            <v>MP104</v>
          </cell>
          <cell r="D491" t="str">
            <v>Directly</v>
          </cell>
          <cell r="F491">
            <v>0.59000000000000008</v>
          </cell>
          <cell r="G491">
            <v>0.48</v>
          </cell>
          <cell r="H491">
            <v>0.42</v>
          </cell>
          <cell r="J491">
            <v>0.72216000000000014</v>
          </cell>
          <cell r="K491">
            <v>0.58751999999999993</v>
          </cell>
          <cell r="L491">
            <v>0.42</v>
          </cell>
        </row>
        <row r="492">
          <cell r="A492" t="str">
            <v>87-10-0394</v>
          </cell>
          <cell r="B492" t="str">
            <v>Physocarpus opulif. 'Red Baron'</v>
          </cell>
          <cell r="C492" t="str">
            <v>MP104</v>
          </cell>
          <cell r="D492" t="str">
            <v>Directly</v>
          </cell>
          <cell r="F492">
            <v>0.59000000000000008</v>
          </cell>
          <cell r="G492">
            <v>0.48</v>
          </cell>
          <cell r="H492">
            <v>0.42</v>
          </cell>
          <cell r="J492">
            <v>0.72216000000000014</v>
          </cell>
          <cell r="K492">
            <v>0.58751999999999993</v>
          </cell>
          <cell r="L492">
            <v>0.42</v>
          </cell>
        </row>
        <row r="493">
          <cell r="A493" t="str">
            <v>87-10-0395</v>
          </cell>
          <cell r="B493" t="str">
            <v>Physocarpus opulif. 'Red Esquire' PBR ®</v>
          </cell>
          <cell r="C493" t="str">
            <v>MP104</v>
          </cell>
          <cell r="D493" t="str">
            <v>Directly</v>
          </cell>
          <cell r="F493">
            <v>1.25</v>
          </cell>
          <cell r="G493">
            <v>1.1399999999999999</v>
          </cell>
          <cell r="H493">
            <v>1.08</v>
          </cell>
          <cell r="J493">
            <v>1.53</v>
          </cell>
          <cell r="K493">
            <v>1.3953599999999999</v>
          </cell>
          <cell r="L493">
            <v>1.08</v>
          </cell>
        </row>
        <row r="494">
          <cell r="A494" t="str">
            <v>87-10-1349</v>
          </cell>
          <cell r="B494" t="str">
            <v>Physocarpus opulif. 'Schuch'</v>
          </cell>
          <cell r="C494" t="str">
            <v>MP104</v>
          </cell>
          <cell r="D494" t="str">
            <v>Directly</v>
          </cell>
          <cell r="F494">
            <v>0.63</v>
          </cell>
          <cell r="G494">
            <v>0.52</v>
          </cell>
          <cell r="H494">
            <v>0.46</v>
          </cell>
          <cell r="J494">
            <v>0.77112000000000003</v>
          </cell>
          <cell r="K494">
            <v>0.63648000000000005</v>
          </cell>
          <cell r="L494">
            <v>0.46</v>
          </cell>
        </row>
        <row r="495">
          <cell r="A495" t="str">
            <v>87-10-0397</v>
          </cell>
          <cell r="B495" t="str">
            <v>Physocarpus opulif. 'Summer Wine' PBR ® (Seward)</v>
          </cell>
          <cell r="C495" t="str">
            <v>MP104</v>
          </cell>
          <cell r="D495" t="str">
            <v>Directly</v>
          </cell>
          <cell r="F495">
            <v>1.25</v>
          </cell>
          <cell r="G495">
            <v>1.1399999999999999</v>
          </cell>
          <cell r="H495">
            <v>1.08</v>
          </cell>
          <cell r="J495">
            <v>1.53</v>
          </cell>
          <cell r="K495">
            <v>1.3953599999999999</v>
          </cell>
          <cell r="L495">
            <v>1.08</v>
          </cell>
        </row>
        <row r="496">
          <cell r="A496" t="str">
            <v>87-10-1350</v>
          </cell>
          <cell r="B496" t="str">
            <v>Physocarpus opulif. 'Tiny Wine' PBR ®</v>
          </cell>
          <cell r="C496" t="str">
            <v>MP104</v>
          </cell>
          <cell r="D496" t="str">
            <v>Directly</v>
          </cell>
          <cell r="F496">
            <v>1.25</v>
          </cell>
          <cell r="G496">
            <v>1.1399999999999999</v>
          </cell>
          <cell r="H496">
            <v>1.08</v>
          </cell>
          <cell r="J496">
            <v>1.53</v>
          </cell>
          <cell r="K496">
            <v>1.3953599999999999</v>
          </cell>
          <cell r="L496">
            <v>1.08</v>
          </cell>
        </row>
        <row r="497">
          <cell r="A497" t="str">
            <v>87-10-0880</v>
          </cell>
          <cell r="B497" t="str">
            <v>Physocarpus opulif. 'Zdechovice'</v>
          </cell>
          <cell r="C497" t="str">
            <v>MP104</v>
          </cell>
          <cell r="D497" t="str">
            <v>Directly</v>
          </cell>
          <cell r="F497">
            <v>0.59000000000000008</v>
          </cell>
          <cell r="G497">
            <v>0.48</v>
          </cell>
          <cell r="H497">
            <v>0.42</v>
          </cell>
          <cell r="J497">
            <v>0.72216000000000014</v>
          </cell>
          <cell r="K497">
            <v>0.58751999999999993</v>
          </cell>
          <cell r="L497">
            <v>0.42</v>
          </cell>
        </row>
        <row r="498">
          <cell r="A498" t="str">
            <v>87-10-0404</v>
          </cell>
          <cell r="B498" t="str">
            <v>Potentilla f. 'Abbotswood'</v>
          </cell>
          <cell r="C498" t="str">
            <v>MP150</v>
          </cell>
          <cell r="D498" t="str">
            <v>Directly</v>
          </cell>
          <cell r="F498">
            <v>0.36</v>
          </cell>
          <cell r="G498">
            <v>0.26</v>
          </cell>
          <cell r="H498">
            <v>0.22</v>
          </cell>
          <cell r="J498">
            <v>0.44063999999999998</v>
          </cell>
          <cell r="K498">
            <v>0.31824000000000002</v>
          </cell>
          <cell r="L498">
            <v>0.22</v>
          </cell>
        </row>
        <row r="499">
          <cell r="A499" t="str">
            <v>87-10-0405</v>
          </cell>
          <cell r="B499" t="str">
            <v>Potentilla f. 'Annette'</v>
          </cell>
          <cell r="C499" t="str">
            <v>MP150</v>
          </cell>
          <cell r="D499" t="str">
            <v>Directly</v>
          </cell>
          <cell r="F499">
            <v>0.36</v>
          </cell>
          <cell r="G499">
            <v>0.26</v>
          </cell>
          <cell r="H499">
            <v>0.22</v>
          </cell>
          <cell r="J499">
            <v>0.44063999999999998</v>
          </cell>
          <cell r="K499">
            <v>0.31824000000000002</v>
          </cell>
          <cell r="L499">
            <v>0.22</v>
          </cell>
        </row>
        <row r="500">
          <cell r="A500" t="str">
            <v>87-10-1597</v>
          </cell>
          <cell r="B500" t="str">
            <v>Potentilla f. 'Bella Bianca' PBR ®</v>
          </cell>
          <cell r="C500" t="str">
            <v>MP150</v>
          </cell>
          <cell r="D500" t="str">
            <v>Directly</v>
          </cell>
          <cell r="F500">
            <v>1.08</v>
          </cell>
          <cell r="G500">
            <v>0.97</v>
          </cell>
          <cell r="H500">
            <v>0.91</v>
          </cell>
          <cell r="J500">
            <v>1.32192</v>
          </cell>
          <cell r="K500">
            <v>1.1872799999999999</v>
          </cell>
          <cell r="L500">
            <v>0.91</v>
          </cell>
        </row>
        <row r="501">
          <cell r="A501" t="str">
            <v>87-10-1433</v>
          </cell>
          <cell r="B501" t="str">
            <v>Potentilla f. 'Bellissima' PBR ®</v>
          </cell>
          <cell r="C501" t="str">
            <v>MP150</v>
          </cell>
          <cell r="D501" t="str">
            <v>Directly</v>
          </cell>
          <cell r="F501">
            <v>1.08</v>
          </cell>
          <cell r="G501">
            <v>0.97</v>
          </cell>
          <cell r="H501">
            <v>0.91</v>
          </cell>
          <cell r="J501">
            <v>1.32192</v>
          </cell>
          <cell r="K501">
            <v>1.1872799999999999</v>
          </cell>
          <cell r="L501">
            <v>0.91</v>
          </cell>
        </row>
        <row r="502">
          <cell r="A502" t="str">
            <v>87-10-1683</v>
          </cell>
          <cell r="B502" t="str">
            <v>Potentilla f. 'Bella Lindsey' PBR ®</v>
          </cell>
          <cell r="C502" t="str">
            <v>MP150</v>
          </cell>
          <cell r="D502" t="str">
            <v>Directly</v>
          </cell>
          <cell r="F502">
            <v>1.08</v>
          </cell>
          <cell r="G502">
            <v>0.97</v>
          </cell>
          <cell r="H502">
            <v>0.91</v>
          </cell>
          <cell r="J502">
            <v>1.32192</v>
          </cell>
          <cell r="K502">
            <v>1.1872799999999999</v>
          </cell>
          <cell r="L502">
            <v>0.91</v>
          </cell>
        </row>
        <row r="503">
          <cell r="A503" t="str">
            <v>87-10-1434</v>
          </cell>
          <cell r="B503" t="str">
            <v>Potentilla f. 'Bella Sol' PBR ®</v>
          </cell>
          <cell r="C503" t="str">
            <v>MP150</v>
          </cell>
          <cell r="D503" t="str">
            <v>Directly</v>
          </cell>
          <cell r="F503">
            <v>1.08</v>
          </cell>
          <cell r="G503">
            <v>0.97</v>
          </cell>
          <cell r="H503">
            <v>0.91</v>
          </cell>
          <cell r="J503">
            <v>1.32192</v>
          </cell>
          <cell r="K503">
            <v>1.1872799999999999</v>
          </cell>
          <cell r="L503">
            <v>0.91</v>
          </cell>
        </row>
        <row r="504">
          <cell r="A504" t="str">
            <v>87-10-0406</v>
          </cell>
          <cell r="B504" t="str">
            <v>Potentilla f. 'Blink' (Pink Queen / Princess)</v>
          </cell>
          <cell r="C504" t="str">
            <v>MP150</v>
          </cell>
          <cell r="D504" t="str">
            <v>Directly</v>
          </cell>
          <cell r="F504">
            <v>0.36</v>
          </cell>
          <cell r="G504">
            <v>0.26</v>
          </cell>
          <cell r="H504">
            <v>0.22</v>
          </cell>
          <cell r="J504">
            <v>0.44063999999999998</v>
          </cell>
          <cell r="K504">
            <v>0.31824000000000002</v>
          </cell>
          <cell r="L504">
            <v>0.22</v>
          </cell>
        </row>
        <row r="505">
          <cell r="A505" t="str">
            <v>87-10-0924</v>
          </cell>
          <cell r="B505" t="str">
            <v>Potentilla f. Danny Boy ('Lissdan'PBR) ®</v>
          </cell>
          <cell r="C505" t="str">
            <v>MP150</v>
          </cell>
          <cell r="D505" t="str">
            <v>Directly</v>
          </cell>
          <cell r="F505">
            <v>1.08</v>
          </cell>
          <cell r="G505">
            <v>0.97</v>
          </cell>
          <cell r="H505">
            <v>0.91</v>
          </cell>
          <cell r="J505">
            <v>1.32192</v>
          </cell>
          <cell r="K505">
            <v>1.1872799999999999</v>
          </cell>
          <cell r="L505">
            <v>0.91</v>
          </cell>
        </row>
        <row r="506">
          <cell r="A506" t="str">
            <v>87-10-0407</v>
          </cell>
          <cell r="B506" t="str">
            <v>Potentilla f. 'Dart's Golddigger'</v>
          </cell>
          <cell r="C506" t="str">
            <v>MP150</v>
          </cell>
          <cell r="D506" t="str">
            <v>Directly</v>
          </cell>
          <cell r="F506">
            <v>0.36</v>
          </cell>
          <cell r="G506">
            <v>0.26</v>
          </cell>
          <cell r="H506">
            <v>0.22</v>
          </cell>
          <cell r="J506">
            <v>0.44063999999999998</v>
          </cell>
          <cell r="K506">
            <v>0.31824000000000002</v>
          </cell>
          <cell r="L506">
            <v>0.22</v>
          </cell>
        </row>
        <row r="507">
          <cell r="A507" t="str">
            <v>87-10-0408</v>
          </cell>
          <cell r="B507" t="str">
            <v>Potentilla f. 'Daydawn'</v>
          </cell>
          <cell r="C507" t="str">
            <v>MP150</v>
          </cell>
          <cell r="D507" t="str">
            <v>Directly</v>
          </cell>
          <cell r="F507">
            <v>0.36</v>
          </cell>
          <cell r="G507">
            <v>0.26</v>
          </cell>
          <cell r="H507">
            <v>0.22</v>
          </cell>
          <cell r="J507">
            <v>0.44063999999999998</v>
          </cell>
          <cell r="K507">
            <v>0.31824000000000002</v>
          </cell>
          <cell r="L507">
            <v>0.22</v>
          </cell>
        </row>
        <row r="508">
          <cell r="A508" t="str">
            <v>87-10-1684</v>
          </cell>
          <cell r="B508" t="str">
            <v>Potentilla fruticosa 'Elfenbein'</v>
          </cell>
          <cell r="C508" t="str">
            <v>MP150</v>
          </cell>
          <cell r="D508" t="str">
            <v>Directly</v>
          </cell>
          <cell r="F508">
            <v>0.36</v>
          </cell>
          <cell r="G508">
            <v>0.26</v>
          </cell>
          <cell r="H508">
            <v>0.22</v>
          </cell>
          <cell r="J508">
            <v>0.44063999999999998</v>
          </cell>
          <cell r="K508">
            <v>0.31824000000000002</v>
          </cell>
          <cell r="L508">
            <v>0.22</v>
          </cell>
        </row>
        <row r="509">
          <cell r="A509" t="str">
            <v>87-10-0409</v>
          </cell>
          <cell r="B509" t="str">
            <v>Potentilla f. 'Elizabeth'</v>
          </cell>
          <cell r="C509" t="str">
            <v>MP150</v>
          </cell>
          <cell r="D509" t="str">
            <v>Directly</v>
          </cell>
          <cell r="F509">
            <v>0.36</v>
          </cell>
          <cell r="G509">
            <v>0.26</v>
          </cell>
          <cell r="H509">
            <v>0.22</v>
          </cell>
          <cell r="J509">
            <v>0.44063999999999998</v>
          </cell>
          <cell r="K509">
            <v>0.31824000000000002</v>
          </cell>
          <cell r="L509">
            <v>0.22</v>
          </cell>
        </row>
        <row r="510">
          <cell r="A510" t="str">
            <v>87-10-0410</v>
          </cell>
          <cell r="B510" t="str">
            <v>Potentilla f. 'Floppy Disk'</v>
          </cell>
          <cell r="C510" t="str">
            <v>MP150</v>
          </cell>
          <cell r="D510" t="str">
            <v>Directly</v>
          </cell>
          <cell r="F510">
            <v>0.36</v>
          </cell>
          <cell r="G510">
            <v>0.26</v>
          </cell>
          <cell r="H510">
            <v>0.22</v>
          </cell>
          <cell r="J510">
            <v>0.44063999999999998</v>
          </cell>
          <cell r="K510">
            <v>0.31824000000000002</v>
          </cell>
          <cell r="L510">
            <v>0.22</v>
          </cell>
        </row>
        <row r="511">
          <cell r="A511" t="str">
            <v>87-10-1115</v>
          </cell>
          <cell r="B511" t="str">
            <v>Potentilla f. 'Glamour Girl' PBR ®</v>
          </cell>
          <cell r="C511" t="str">
            <v>MP150</v>
          </cell>
          <cell r="D511" t="str">
            <v>Directly</v>
          </cell>
          <cell r="F511">
            <v>1.08</v>
          </cell>
          <cell r="G511">
            <v>0.97</v>
          </cell>
          <cell r="H511">
            <v>0.91</v>
          </cell>
          <cell r="J511">
            <v>1.32192</v>
          </cell>
          <cell r="K511">
            <v>1.1872799999999999</v>
          </cell>
          <cell r="L511">
            <v>0.91</v>
          </cell>
        </row>
        <row r="512">
          <cell r="A512" t="str">
            <v>87-10-1020</v>
          </cell>
          <cell r="B512" t="str">
            <v>Potentilla f. 'Golden Dwarf'</v>
          </cell>
          <cell r="C512" t="str">
            <v>MP150</v>
          </cell>
          <cell r="D512" t="str">
            <v>Directly</v>
          </cell>
          <cell r="F512">
            <v>0.36</v>
          </cell>
          <cell r="G512">
            <v>0.26</v>
          </cell>
          <cell r="H512">
            <v>0.22</v>
          </cell>
          <cell r="J512">
            <v>0.44063999999999998</v>
          </cell>
          <cell r="K512">
            <v>0.31824000000000002</v>
          </cell>
          <cell r="L512">
            <v>0.22</v>
          </cell>
        </row>
        <row r="513">
          <cell r="A513" t="str">
            <v>87-10-0412</v>
          </cell>
          <cell r="B513" t="str">
            <v>Potentilla f. 'Goldfinger'</v>
          </cell>
          <cell r="C513" t="str">
            <v>MP150</v>
          </cell>
          <cell r="D513" t="str">
            <v>Directly</v>
          </cell>
          <cell r="F513">
            <v>0.36</v>
          </cell>
          <cell r="G513">
            <v>0.26</v>
          </cell>
          <cell r="H513">
            <v>0.22</v>
          </cell>
          <cell r="J513">
            <v>0.44063999999999998</v>
          </cell>
          <cell r="K513">
            <v>0.31824000000000002</v>
          </cell>
          <cell r="L513">
            <v>0.22</v>
          </cell>
        </row>
        <row r="514">
          <cell r="A514" t="str">
            <v>87-10-0413</v>
          </cell>
          <cell r="B514" t="str">
            <v>Potentilla f. 'Goldstar'</v>
          </cell>
          <cell r="C514" t="str">
            <v>MP150</v>
          </cell>
          <cell r="D514" t="str">
            <v>Directly</v>
          </cell>
          <cell r="F514">
            <v>0.36</v>
          </cell>
          <cell r="G514">
            <v>0.26</v>
          </cell>
          <cell r="H514">
            <v>0.22</v>
          </cell>
          <cell r="J514">
            <v>0.44063999999999998</v>
          </cell>
          <cell r="K514">
            <v>0.31824000000000002</v>
          </cell>
          <cell r="L514">
            <v>0.22</v>
          </cell>
        </row>
        <row r="515">
          <cell r="A515" t="str">
            <v>87-10-0414</v>
          </cell>
          <cell r="B515" t="str">
            <v>Potentilla f. 'Goldteppich'</v>
          </cell>
          <cell r="C515" t="str">
            <v>MP150</v>
          </cell>
          <cell r="D515" t="str">
            <v>Directly</v>
          </cell>
          <cell r="F515">
            <v>0.36</v>
          </cell>
          <cell r="G515">
            <v>0.26</v>
          </cell>
          <cell r="H515">
            <v>0.22</v>
          </cell>
          <cell r="J515">
            <v>0.44063999999999998</v>
          </cell>
          <cell r="K515">
            <v>0.31824000000000002</v>
          </cell>
          <cell r="L515">
            <v>0.22</v>
          </cell>
        </row>
        <row r="516">
          <cell r="A516" t="str">
            <v>87-10-0415</v>
          </cell>
          <cell r="B516" t="str">
            <v>Potentilla f. 'Grandiflora'</v>
          </cell>
          <cell r="C516" t="str">
            <v>MP150</v>
          </cell>
          <cell r="D516" t="str">
            <v>Directly</v>
          </cell>
          <cell r="F516">
            <v>0.36</v>
          </cell>
          <cell r="G516">
            <v>0.26</v>
          </cell>
          <cell r="H516">
            <v>0.22</v>
          </cell>
          <cell r="J516">
            <v>0.44063999999999998</v>
          </cell>
          <cell r="K516">
            <v>0.31824000000000002</v>
          </cell>
          <cell r="L516">
            <v>0.22</v>
          </cell>
        </row>
        <row r="517">
          <cell r="A517" t="str">
            <v>87-10-1354</v>
          </cell>
          <cell r="B517" t="str">
            <v>Potentilla f. 'Hachmann's Gigant'</v>
          </cell>
          <cell r="C517" t="str">
            <v>MP150</v>
          </cell>
          <cell r="D517" t="str">
            <v>Directly</v>
          </cell>
          <cell r="F517">
            <v>0.36</v>
          </cell>
          <cell r="G517">
            <v>0.26</v>
          </cell>
          <cell r="H517">
            <v>0.22</v>
          </cell>
          <cell r="J517">
            <v>0.44063999999999998</v>
          </cell>
          <cell r="K517">
            <v>0.31824000000000002</v>
          </cell>
          <cell r="L517">
            <v>0.22</v>
          </cell>
        </row>
        <row r="518">
          <cell r="A518" t="str">
            <v>87-10-0867</v>
          </cell>
          <cell r="B518" t="str">
            <v>Potentilla f. 'Hopleys Orange'</v>
          </cell>
          <cell r="C518" t="str">
            <v>MP150</v>
          </cell>
          <cell r="D518" t="str">
            <v>Directly</v>
          </cell>
          <cell r="F518">
            <v>0.36</v>
          </cell>
          <cell r="G518">
            <v>0.26</v>
          </cell>
          <cell r="H518">
            <v>0.22</v>
          </cell>
          <cell r="J518">
            <v>0.44063999999999998</v>
          </cell>
          <cell r="K518">
            <v>0.31824000000000002</v>
          </cell>
          <cell r="L518">
            <v>0.22</v>
          </cell>
        </row>
        <row r="519">
          <cell r="A519" t="str">
            <v>87-10-0418</v>
          </cell>
          <cell r="B519" t="str">
            <v>Potentilla f. 'Katherine Dykes'</v>
          </cell>
          <cell r="C519" t="str">
            <v>MP150</v>
          </cell>
          <cell r="D519" t="str">
            <v>Directly</v>
          </cell>
          <cell r="F519">
            <v>0.36</v>
          </cell>
          <cell r="G519">
            <v>0.26</v>
          </cell>
          <cell r="H519">
            <v>0.22</v>
          </cell>
          <cell r="J519">
            <v>0.44063999999999998</v>
          </cell>
          <cell r="K519">
            <v>0.31824000000000002</v>
          </cell>
          <cell r="L519">
            <v>0.22</v>
          </cell>
        </row>
        <row r="520">
          <cell r="A520" t="str">
            <v>87-10-0419</v>
          </cell>
          <cell r="B520" t="str">
            <v>Potentilla f. 'Klondike'</v>
          </cell>
          <cell r="C520" t="str">
            <v>MP150</v>
          </cell>
          <cell r="D520" t="str">
            <v>Directly</v>
          </cell>
          <cell r="F520">
            <v>0.36</v>
          </cell>
          <cell r="G520">
            <v>0.26</v>
          </cell>
          <cell r="H520">
            <v>0.22</v>
          </cell>
          <cell r="J520">
            <v>0.44063999999999998</v>
          </cell>
          <cell r="K520">
            <v>0.31824000000000002</v>
          </cell>
          <cell r="L520">
            <v>0.22</v>
          </cell>
        </row>
        <row r="521">
          <cell r="A521" t="str">
            <v>87-10-0420</v>
          </cell>
          <cell r="B521" t="str">
            <v>Potentilla f. 'Kobold'</v>
          </cell>
          <cell r="C521" t="str">
            <v>MP150</v>
          </cell>
          <cell r="D521" t="str">
            <v>Directly</v>
          </cell>
          <cell r="F521">
            <v>0.36</v>
          </cell>
          <cell r="G521">
            <v>0.26</v>
          </cell>
          <cell r="H521">
            <v>0.22</v>
          </cell>
          <cell r="J521">
            <v>0.44063999999999998</v>
          </cell>
          <cell r="K521">
            <v>0.31824000000000002</v>
          </cell>
          <cell r="L521">
            <v>0.22</v>
          </cell>
        </row>
        <row r="522">
          <cell r="A522" t="str">
            <v>87-10-0421</v>
          </cell>
          <cell r="B522" t="str">
            <v>Potentilla f. 'Limelight'</v>
          </cell>
          <cell r="C522" t="str">
            <v>MP150</v>
          </cell>
          <cell r="D522" t="str">
            <v>Directly</v>
          </cell>
          <cell r="F522">
            <v>0.36</v>
          </cell>
          <cell r="G522">
            <v>0.26</v>
          </cell>
          <cell r="H522">
            <v>0.22</v>
          </cell>
          <cell r="J522">
            <v>0.44063999999999998</v>
          </cell>
          <cell r="K522">
            <v>0.31824000000000002</v>
          </cell>
          <cell r="L522">
            <v>0.22</v>
          </cell>
        </row>
        <row r="523">
          <cell r="A523" t="str">
            <v>87-10-0422</v>
          </cell>
          <cell r="B523" t="str">
            <v>Potentilla f. 'Living Daylight'</v>
          </cell>
          <cell r="C523" t="str">
            <v>MP150</v>
          </cell>
          <cell r="D523" t="str">
            <v>Directly</v>
          </cell>
          <cell r="F523">
            <v>0.36</v>
          </cell>
          <cell r="G523">
            <v>0.26</v>
          </cell>
          <cell r="H523">
            <v>0.22</v>
          </cell>
          <cell r="J523">
            <v>0.44063999999999998</v>
          </cell>
          <cell r="K523">
            <v>0.31824000000000002</v>
          </cell>
          <cell r="L523">
            <v>0.22</v>
          </cell>
        </row>
        <row r="524">
          <cell r="A524" t="str">
            <v>87-10-0423</v>
          </cell>
          <cell r="B524" t="str">
            <v>Potentilla f. 'Longacre'</v>
          </cell>
          <cell r="C524" t="str">
            <v>MP150</v>
          </cell>
          <cell r="D524" t="str">
            <v>Directly</v>
          </cell>
          <cell r="F524">
            <v>0.36</v>
          </cell>
          <cell r="G524">
            <v>0.26</v>
          </cell>
          <cell r="H524">
            <v>0.22</v>
          </cell>
          <cell r="J524">
            <v>0.44063999999999998</v>
          </cell>
          <cell r="K524">
            <v>0.31824000000000002</v>
          </cell>
          <cell r="L524">
            <v>0.22</v>
          </cell>
        </row>
        <row r="525">
          <cell r="A525" t="str">
            <v>87-10-0424</v>
          </cell>
          <cell r="B525" t="str">
            <v>Potentilla f. 'Lovely Pink' (Pink Beauty) PBR ®</v>
          </cell>
          <cell r="C525" t="str">
            <v>MP150</v>
          </cell>
          <cell r="D525" t="str">
            <v>Directly</v>
          </cell>
          <cell r="F525">
            <v>1.08</v>
          </cell>
          <cell r="G525">
            <v>0.97</v>
          </cell>
          <cell r="H525">
            <v>0.91</v>
          </cell>
          <cell r="J525">
            <v>1.32192</v>
          </cell>
          <cell r="K525">
            <v>1.1872799999999999</v>
          </cell>
          <cell r="L525">
            <v>0.91</v>
          </cell>
        </row>
        <row r="526">
          <cell r="A526" t="str">
            <v>87-10-0425</v>
          </cell>
          <cell r="B526" t="str">
            <v>Potentilla f. 'Maanelys'</v>
          </cell>
          <cell r="C526" t="str">
            <v>MP150</v>
          </cell>
          <cell r="D526" t="str">
            <v>Directly</v>
          </cell>
          <cell r="F526">
            <v>0.36</v>
          </cell>
          <cell r="G526">
            <v>0.26</v>
          </cell>
          <cell r="H526">
            <v>0.22</v>
          </cell>
          <cell r="J526">
            <v>0.44063999999999998</v>
          </cell>
          <cell r="K526">
            <v>0.31824000000000002</v>
          </cell>
          <cell r="L526">
            <v>0.22</v>
          </cell>
        </row>
        <row r="527">
          <cell r="A527" t="str">
            <v>87-10-0868</v>
          </cell>
          <cell r="B527" t="str">
            <v>Potentilla f. 'Manchu'</v>
          </cell>
          <cell r="C527" t="str">
            <v>MP150</v>
          </cell>
          <cell r="D527" t="str">
            <v>Directly</v>
          </cell>
          <cell r="F527">
            <v>0.36</v>
          </cell>
          <cell r="G527">
            <v>0.26</v>
          </cell>
          <cell r="H527">
            <v>0.22</v>
          </cell>
          <cell r="J527">
            <v>0.44063999999999998</v>
          </cell>
          <cell r="K527">
            <v>0.31824000000000002</v>
          </cell>
          <cell r="L527">
            <v>0.22</v>
          </cell>
        </row>
        <row r="528">
          <cell r="A528" t="str">
            <v>87-10-0427</v>
          </cell>
          <cell r="B528" t="str">
            <v>Potentilla f. 'Mango Tango' PBR ®</v>
          </cell>
          <cell r="C528" t="str">
            <v>MP150</v>
          </cell>
          <cell r="D528" t="str">
            <v>Directly</v>
          </cell>
          <cell r="F528">
            <v>1.08</v>
          </cell>
          <cell r="G528">
            <v>0.97</v>
          </cell>
          <cell r="H528">
            <v>0.91</v>
          </cell>
          <cell r="J528">
            <v>1.32192</v>
          </cell>
          <cell r="K528">
            <v>1.1872799999999999</v>
          </cell>
          <cell r="L528">
            <v>0.91</v>
          </cell>
        </row>
        <row r="529">
          <cell r="A529" t="str">
            <v>87-10-0428</v>
          </cell>
          <cell r="B529" t="str">
            <v>Potentilla f. 'Marian Red Robin' (Marrob)</v>
          </cell>
          <cell r="C529" t="str">
            <v>MP150</v>
          </cell>
          <cell r="D529" t="str">
            <v>Directly</v>
          </cell>
          <cell r="F529">
            <v>0.36</v>
          </cell>
          <cell r="G529">
            <v>0.26</v>
          </cell>
          <cell r="H529">
            <v>0.22</v>
          </cell>
          <cell r="J529">
            <v>0.44063999999999998</v>
          </cell>
          <cell r="K529">
            <v>0.31824000000000002</v>
          </cell>
          <cell r="L529">
            <v>0.22</v>
          </cell>
        </row>
        <row r="530">
          <cell r="A530" t="str">
            <v>87-10-0429</v>
          </cell>
          <cell r="B530" t="str">
            <v>Potentilla f. 'McKay's White'</v>
          </cell>
          <cell r="C530" t="str">
            <v>MP150</v>
          </cell>
          <cell r="D530" t="str">
            <v>Directly</v>
          </cell>
          <cell r="F530">
            <v>0.36</v>
          </cell>
          <cell r="G530">
            <v>0.26</v>
          </cell>
          <cell r="H530">
            <v>0.22</v>
          </cell>
          <cell r="J530">
            <v>0.44063999999999998</v>
          </cell>
          <cell r="K530">
            <v>0.31824000000000002</v>
          </cell>
          <cell r="L530">
            <v>0.22</v>
          </cell>
        </row>
        <row r="531">
          <cell r="A531" t="str">
            <v>87-10-1435</v>
          </cell>
          <cell r="B531" t="str">
            <v>Potentilla f. 'Medicine Wheel Mountain'</v>
          </cell>
          <cell r="C531" t="str">
            <v>MP150</v>
          </cell>
          <cell r="D531" t="str">
            <v>Directly</v>
          </cell>
          <cell r="F531">
            <v>0.36</v>
          </cell>
          <cell r="G531">
            <v>0.26</v>
          </cell>
          <cell r="H531">
            <v>0.22</v>
          </cell>
          <cell r="J531">
            <v>0.44063999999999998</v>
          </cell>
          <cell r="K531">
            <v>0.31824000000000002</v>
          </cell>
          <cell r="L531">
            <v>0.22</v>
          </cell>
        </row>
        <row r="532">
          <cell r="A532" t="str">
            <v>87-10-0431</v>
          </cell>
          <cell r="B532" t="str">
            <v>Potentilla f. 'New Dawn'</v>
          </cell>
          <cell r="C532" t="str">
            <v>MP150</v>
          </cell>
          <cell r="D532" t="str">
            <v>Directly</v>
          </cell>
          <cell r="F532">
            <v>0.36</v>
          </cell>
          <cell r="G532">
            <v>0.26</v>
          </cell>
          <cell r="H532">
            <v>0.22</v>
          </cell>
          <cell r="J532">
            <v>0.44063999999999998</v>
          </cell>
          <cell r="K532">
            <v>0.31824000000000002</v>
          </cell>
          <cell r="L532">
            <v>0.22</v>
          </cell>
        </row>
        <row r="533">
          <cell r="A533" t="str">
            <v>87-10-1167</v>
          </cell>
          <cell r="B533" t="str">
            <v>Potentilla f. 'Orange Lady'</v>
          </cell>
          <cell r="C533" t="str">
            <v>MP150</v>
          </cell>
          <cell r="D533" t="str">
            <v>Directly</v>
          </cell>
          <cell r="F533">
            <v>1.08</v>
          </cell>
          <cell r="G533">
            <v>0.97</v>
          </cell>
          <cell r="H533">
            <v>0.91</v>
          </cell>
          <cell r="J533">
            <v>1.32192</v>
          </cell>
          <cell r="K533">
            <v>1.1872799999999999</v>
          </cell>
          <cell r="L533">
            <v>0.91</v>
          </cell>
        </row>
        <row r="534">
          <cell r="A534" t="str">
            <v>87-10-1436</v>
          </cell>
          <cell r="B534" t="str">
            <v>Potentilla f. 'Orange Star'</v>
          </cell>
          <cell r="C534" t="str">
            <v>MP150</v>
          </cell>
          <cell r="D534" t="str">
            <v>Directly</v>
          </cell>
          <cell r="F534">
            <v>0.36</v>
          </cell>
          <cell r="G534">
            <v>0.26</v>
          </cell>
          <cell r="H534">
            <v>0.22</v>
          </cell>
          <cell r="J534">
            <v>0.44063999999999998</v>
          </cell>
          <cell r="K534">
            <v>0.31824000000000002</v>
          </cell>
          <cell r="L534">
            <v>0.22</v>
          </cell>
        </row>
        <row r="535">
          <cell r="A535" t="str">
            <v>87-10-1437</v>
          </cell>
          <cell r="B535" t="str">
            <v>Potentilla f. 'Novo'</v>
          </cell>
          <cell r="C535" t="str">
            <v>MP150</v>
          </cell>
          <cell r="D535" t="str">
            <v>Directly</v>
          </cell>
          <cell r="F535">
            <v>0.36</v>
          </cell>
          <cell r="G535">
            <v>0.26</v>
          </cell>
          <cell r="H535">
            <v>0.22</v>
          </cell>
          <cell r="J535">
            <v>0.44063999999999998</v>
          </cell>
          <cell r="K535">
            <v>0.31824000000000002</v>
          </cell>
          <cell r="L535">
            <v>0.22</v>
          </cell>
        </row>
        <row r="536">
          <cell r="A536" t="str">
            <v>87-10-0432</v>
          </cell>
          <cell r="B536" t="str">
            <v>Potentilla f. 'Orangeade'</v>
          </cell>
          <cell r="C536" t="str">
            <v>MP150</v>
          </cell>
          <cell r="D536" t="str">
            <v>Directly</v>
          </cell>
          <cell r="F536">
            <v>0.36</v>
          </cell>
          <cell r="G536">
            <v>0.26</v>
          </cell>
          <cell r="H536">
            <v>0.22</v>
          </cell>
          <cell r="J536">
            <v>0.44063999999999998</v>
          </cell>
          <cell r="K536">
            <v>0.31824000000000002</v>
          </cell>
          <cell r="L536">
            <v>0.22</v>
          </cell>
        </row>
        <row r="537">
          <cell r="A537" t="str">
            <v>87-10-1355</v>
          </cell>
          <cell r="B537" t="str">
            <v>Potentilla f. 'Pretty Polly'</v>
          </cell>
          <cell r="C537" t="str">
            <v>MP150</v>
          </cell>
          <cell r="D537" t="str">
            <v>Directly</v>
          </cell>
          <cell r="F537">
            <v>0.36</v>
          </cell>
          <cell r="G537">
            <v>0.26</v>
          </cell>
          <cell r="H537">
            <v>0.22</v>
          </cell>
          <cell r="J537">
            <v>0.44063999999999998</v>
          </cell>
          <cell r="K537">
            <v>0.31824000000000002</v>
          </cell>
          <cell r="L537">
            <v>0.22</v>
          </cell>
        </row>
        <row r="538">
          <cell r="A538" t="str">
            <v>87-10-0435</v>
          </cell>
          <cell r="B538" t="str">
            <v>Potentilla f. 'Primrose Beauty'</v>
          </cell>
          <cell r="C538" t="str">
            <v>MP150</v>
          </cell>
          <cell r="D538" t="str">
            <v>Directly</v>
          </cell>
          <cell r="F538">
            <v>0.36</v>
          </cell>
          <cell r="G538">
            <v>0.26</v>
          </cell>
          <cell r="H538">
            <v>0.22</v>
          </cell>
          <cell r="J538">
            <v>0.44063999999999998</v>
          </cell>
          <cell r="K538">
            <v>0.31824000000000002</v>
          </cell>
          <cell r="L538">
            <v>0.22</v>
          </cell>
        </row>
        <row r="539">
          <cell r="A539" t="str">
            <v>87-10-0436</v>
          </cell>
          <cell r="B539" t="str">
            <v>Potentilla f. 'Princess'</v>
          </cell>
          <cell r="C539" t="str">
            <v>MP150</v>
          </cell>
          <cell r="D539" t="str">
            <v>Directly</v>
          </cell>
          <cell r="F539">
            <v>0.36</v>
          </cell>
          <cell r="G539">
            <v>0.26</v>
          </cell>
          <cell r="H539">
            <v>0.22</v>
          </cell>
          <cell r="J539">
            <v>0.44063999999999998</v>
          </cell>
          <cell r="K539">
            <v>0.31824000000000002</v>
          </cell>
          <cell r="L539">
            <v>0.22</v>
          </cell>
        </row>
        <row r="540">
          <cell r="A540" t="str">
            <v>87-10-0437</v>
          </cell>
          <cell r="B540" t="str">
            <v>Potentilla f. 'Red Ace'</v>
          </cell>
          <cell r="C540" t="str">
            <v>MP150</v>
          </cell>
          <cell r="D540" t="str">
            <v>Directly</v>
          </cell>
          <cell r="F540">
            <v>0.36</v>
          </cell>
          <cell r="G540">
            <v>0.26</v>
          </cell>
          <cell r="H540">
            <v>0.22</v>
          </cell>
          <cell r="J540">
            <v>0.44063999999999998</v>
          </cell>
          <cell r="K540">
            <v>0.31824000000000002</v>
          </cell>
          <cell r="L540">
            <v>0.22</v>
          </cell>
        </row>
        <row r="541">
          <cell r="A541" t="str">
            <v>87-10-1116</v>
          </cell>
          <cell r="B541" t="str">
            <v>Potentilla f. 'Red Lady' PBR ®</v>
          </cell>
          <cell r="C541" t="str">
            <v>MP150</v>
          </cell>
          <cell r="D541" t="str">
            <v>Directly</v>
          </cell>
          <cell r="F541">
            <v>1.08</v>
          </cell>
          <cell r="G541">
            <v>0.97</v>
          </cell>
          <cell r="H541">
            <v>0.91</v>
          </cell>
          <cell r="J541">
            <v>1.32192</v>
          </cell>
          <cell r="K541">
            <v>1.1872799999999999</v>
          </cell>
          <cell r="L541">
            <v>0.91</v>
          </cell>
        </row>
        <row r="542">
          <cell r="A542" t="str">
            <v>87-10-0438</v>
          </cell>
          <cell r="B542" t="str">
            <v>Potentilla f. 'Snowflake'</v>
          </cell>
          <cell r="C542" t="str">
            <v>MP150</v>
          </cell>
          <cell r="D542" t="str">
            <v>Directly</v>
          </cell>
          <cell r="F542">
            <v>0.36</v>
          </cell>
          <cell r="G542">
            <v>0.26</v>
          </cell>
          <cell r="H542">
            <v>0.22</v>
          </cell>
          <cell r="J542">
            <v>0.44063999999999998</v>
          </cell>
          <cell r="K542">
            <v>0.31824000000000002</v>
          </cell>
          <cell r="L542">
            <v>0.22</v>
          </cell>
        </row>
        <row r="543">
          <cell r="A543" t="str">
            <v>87-10-0439</v>
          </cell>
          <cell r="B543" t="str">
            <v>Potentilla f. 'Sommerflor'</v>
          </cell>
          <cell r="C543" t="str">
            <v>MP150</v>
          </cell>
          <cell r="D543" t="str">
            <v>Directly</v>
          </cell>
          <cell r="F543">
            <v>0.36</v>
          </cell>
          <cell r="G543">
            <v>0.26</v>
          </cell>
          <cell r="H543">
            <v>0.22</v>
          </cell>
          <cell r="J543">
            <v>0.44063999999999998</v>
          </cell>
          <cell r="K543">
            <v>0.31824000000000002</v>
          </cell>
          <cell r="L543">
            <v>0.22</v>
          </cell>
        </row>
        <row r="544">
          <cell r="A544" t="str">
            <v>87-10-0440</v>
          </cell>
          <cell r="B544" t="str">
            <v>Potentilla f. 'Sunset'</v>
          </cell>
          <cell r="C544" t="str">
            <v>MP150</v>
          </cell>
          <cell r="D544" t="str">
            <v>Directly</v>
          </cell>
          <cell r="F544">
            <v>0.36</v>
          </cell>
          <cell r="G544">
            <v>0.26</v>
          </cell>
          <cell r="H544">
            <v>0.22</v>
          </cell>
          <cell r="J544">
            <v>0.44063999999999998</v>
          </cell>
          <cell r="K544">
            <v>0.31824000000000002</v>
          </cell>
          <cell r="L544">
            <v>0.22</v>
          </cell>
        </row>
        <row r="545">
          <cell r="A545" t="str">
            <v>87-10-0441</v>
          </cell>
          <cell r="B545" t="str">
            <v>Potentilla f. 'Tangerine'</v>
          </cell>
          <cell r="C545" t="str">
            <v>MP150</v>
          </cell>
          <cell r="D545" t="str">
            <v>Directly</v>
          </cell>
          <cell r="F545">
            <v>0.36</v>
          </cell>
          <cell r="G545">
            <v>0.26</v>
          </cell>
          <cell r="H545">
            <v>0.22</v>
          </cell>
          <cell r="J545">
            <v>0.44063999999999998</v>
          </cell>
          <cell r="K545">
            <v>0.31824000000000002</v>
          </cell>
          <cell r="L545">
            <v>0.22</v>
          </cell>
        </row>
        <row r="546">
          <cell r="A546" t="str">
            <v>87-10-0442</v>
          </cell>
          <cell r="B546" t="str">
            <v>Potentilla f. 'Tilford Cream'</v>
          </cell>
          <cell r="C546" t="str">
            <v>MP150</v>
          </cell>
          <cell r="D546" t="str">
            <v>Directly</v>
          </cell>
          <cell r="F546">
            <v>0.36</v>
          </cell>
          <cell r="G546">
            <v>0.26</v>
          </cell>
          <cell r="H546">
            <v>0.22</v>
          </cell>
          <cell r="J546">
            <v>0.44063999999999998</v>
          </cell>
          <cell r="K546">
            <v>0.31824000000000002</v>
          </cell>
          <cell r="L546">
            <v>0.22</v>
          </cell>
        </row>
        <row r="547">
          <cell r="A547" t="str">
            <v>87-10-1168</v>
          </cell>
          <cell r="B547" t="str">
            <v>Potentilla f. 'White Lady' PBR ®</v>
          </cell>
          <cell r="C547" t="str">
            <v>MP150</v>
          </cell>
          <cell r="D547" t="str">
            <v>Directly</v>
          </cell>
          <cell r="F547">
            <v>1.08</v>
          </cell>
          <cell r="G547">
            <v>0.97</v>
          </cell>
          <cell r="H547">
            <v>0.91</v>
          </cell>
          <cell r="J547">
            <v>1.32192</v>
          </cell>
          <cell r="K547">
            <v>1.1872799999999999</v>
          </cell>
          <cell r="L547">
            <v>0.91</v>
          </cell>
        </row>
        <row r="548">
          <cell r="A548" t="str">
            <v>87-10-0433</v>
          </cell>
          <cell r="B548" t="str">
            <v>Potentilla frut. 'Pink Queen'</v>
          </cell>
          <cell r="C548" t="str">
            <v>MP150</v>
          </cell>
          <cell r="D548" t="str">
            <v>Directly</v>
          </cell>
          <cell r="F548">
            <v>0.36</v>
          </cell>
          <cell r="G548">
            <v>0.26</v>
          </cell>
          <cell r="H548">
            <v>0.22</v>
          </cell>
          <cell r="J548">
            <v>0.44063999999999998</v>
          </cell>
          <cell r="K548">
            <v>0.31824000000000002</v>
          </cell>
          <cell r="L548">
            <v>0.22</v>
          </cell>
        </row>
        <row r="549">
          <cell r="A549" t="str">
            <v>87-10-0443</v>
          </cell>
          <cell r="B549" t="str">
            <v>Potentilla tridentata 'Nuuk'</v>
          </cell>
          <cell r="C549" t="str">
            <v>MP150</v>
          </cell>
          <cell r="D549" t="str">
            <v>Directly</v>
          </cell>
          <cell r="F549">
            <v>0.36</v>
          </cell>
          <cell r="G549">
            <v>0.26</v>
          </cell>
          <cell r="H549">
            <v>0.22</v>
          </cell>
          <cell r="J549">
            <v>0.44063999999999998</v>
          </cell>
          <cell r="K549">
            <v>0.31824000000000002</v>
          </cell>
          <cell r="L549">
            <v>0.22</v>
          </cell>
        </row>
        <row r="550">
          <cell r="A550" t="str">
            <v>87-10-0444</v>
          </cell>
          <cell r="B550" t="str">
            <v>Prunus laur. 'Ani' PBR ®</v>
          </cell>
          <cell r="C550" t="str">
            <v>MP104</v>
          </cell>
          <cell r="D550" t="str">
            <v>Directly</v>
          </cell>
          <cell r="F550">
            <v>0.94000000000000006</v>
          </cell>
          <cell r="G550">
            <v>0.83</v>
          </cell>
          <cell r="H550">
            <v>0.77</v>
          </cell>
          <cell r="J550">
            <v>1.15056</v>
          </cell>
          <cell r="K550">
            <v>1.0159199999999999</v>
          </cell>
          <cell r="L550">
            <v>0.77</v>
          </cell>
        </row>
        <row r="551">
          <cell r="A551" t="str">
            <v>87-10-1021</v>
          </cell>
          <cell r="B551" t="str">
            <v>Prunus laur. 'Antonius' PBR ®</v>
          </cell>
          <cell r="C551" t="str">
            <v>MP104</v>
          </cell>
          <cell r="D551" t="str">
            <v>Directly</v>
          </cell>
          <cell r="F551">
            <v>1.01</v>
          </cell>
          <cell r="G551">
            <v>0.9</v>
          </cell>
          <cell r="H551">
            <v>0.84</v>
          </cell>
          <cell r="J551">
            <v>1.23624</v>
          </cell>
          <cell r="K551">
            <v>1.1016000000000001</v>
          </cell>
          <cell r="L551">
            <v>0.84</v>
          </cell>
        </row>
        <row r="552">
          <cell r="A552" t="str">
            <v>87-10-0445</v>
          </cell>
          <cell r="B552" t="str">
            <v>Prunus laur. 'Caucasica'</v>
          </cell>
          <cell r="C552" t="str">
            <v>MP104</v>
          </cell>
          <cell r="D552" t="str">
            <v>week 18</v>
          </cell>
          <cell r="F552">
            <v>0.43</v>
          </cell>
          <cell r="G552">
            <v>0.32</v>
          </cell>
          <cell r="H552">
            <v>0.27</v>
          </cell>
          <cell r="J552">
            <v>0.52632000000000001</v>
          </cell>
          <cell r="K552">
            <v>0.39168000000000003</v>
          </cell>
          <cell r="L552">
            <v>0.27</v>
          </cell>
        </row>
        <row r="553">
          <cell r="A553" t="str">
            <v>87-10-1169</v>
          </cell>
          <cell r="B553" t="str">
            <v>Prunus laur. 'Cherry Brandy'</v>
          </cell>
          <cell r="C553" t="str">
            <v>MP104</v>
          </cell>
          <cell r="D553" t="str">
            <v>week 18</v>
          </cell>
          <cell r="F553">
            <v>0.43</v>
          </cell>
          <cell r="G553">
            <v>0.32</v>
          </cell>
          <cell r="H553">
            <v>0.27</v>
          </cell>
          <cell r="J553">
            <v>0.52632000000000001</v>
          </cell>
          <cell r="K553">
            <v>0.39168000000000003</v>
          </cell>
          <cell r="L553">
            <v>0.27</v>
          </cell>
        </row>
        <row r="554">
          <cell r="A554" t="str">
            <v>87-10-1500</v>
          </cell>
          <cell r="B554" t="str">
            <v>Prunus laurocerasus Elly® ('VERSTRA'PBR) ®</v>
          </cell>
          <cell r="C554" t="str">
            <v>MP104</v>
          </cell>
          <cell r="D554" t="str">
            <v>week 18</v>
          </cell>
          <cell r="F554">
            <v>1.08</v>
          </cell>
          <cell r="G554">
            <v>0.97</v>
          </cell>
          <cell r="H554">
            <v>0.91</v>
          </cell>
          <cell r="J554">
            <v>1.32192</v>
          </cell>
          <cell r="K554">
            <v>1.1872799999999999</v>
          </cell>
          <cell r="L554">
            <v>0.91</v>
          </cell>
        </row>
        <row r="555">
          <cell r="A555" t="str">
            <v>87-10-1022</v>
          </cell>
          <cell r="B555" t="str">
            <v>Prunus laurocerasus Etna® ('Anbri'PBR) ®</v>
          </cell>
          <cell r="C555" t="str">
            <v>MP104</v>
          </cell>
          <cell r="D555" t="str">
            <v>week 18</v>
          </cell>
          <cell r="F555">
            <v>1.01</v>
          </cell>
          <cell r="G555">
            <v>0.9</v>
          </cell>
          <cell r="H555">
            <v>0.84</v>
          </cell>
          <cell r="J555">
            <v>1.23624</v>
          </cell>
          <cell r="K555">
            <v>1.1016000000000001</v>
          </cell>
          <cell r="L555">
            <v>0.84</v>
          </cell>
        </row>
        <row r="556">
          <cell r="A556" t="str">
            <v>87-10-0447</v>
          </cell>
          <cell r="B556" t="str">
            <v>Prunus laur. 'Gabi' PBR ®</v>
          </cell>
          <cell r="C556" t="str">
            <v>MP104</v>
          </cell>
          <cell r="D556" t="str">
            <v>Directly</v>
          </cell>
          <cell r="F556">
            <v>0.94000000000000006</v>
          </cell>
          <cell r="G556">
            <v>0.83</v>
          </cell>
          <cell r="H556">
            <v>0.77</v>
          </cell>
          <cell r="J556">
            <v>1.15056</v>
          </cell>
          <cell r="K556">
            <v>1.0159199999999999</v>
          </cell>
          <cell r="L556">
            <v>0.77</v>
          </cell>
        </row>
        <row r="557">
          <cell r="A557" t="str">
            <v>87-10-1438</v>
          </cell>
          <cell r="B557" t="str">
            <v>Prunus laur. 'Gajo' PBR ®</v>
          </cell>
          <cell r="C557" t="str">
            <v>MP104</v>
          </cell>
          <cell r="D557" t="str">
            <v>week 18</v>
          </cell>
          <cell r="F557">
            <v>1.08</v>
          </cell>
          <cell r="G557">
            <v>0.97</v>
          </cell>
          <cell r="H557">
            <v>0.91</v>
          </cell>
          <cell r="J557">
            <v>1.32192</v>
          </cell>
          <cell r="K557">
            <v>1.1872799999999999</v>
          </cell>
          <cell r="L557">
            <v>0.91</v>
          </cell>
        </row>
        <row r="558">
          <cell r="A558" t="str">
            <v>87-10-0449</v>
          </cell>
          <cell r="B558" t="str">
            <v>Prunus laur. 'Hagar' PBR ®</v>
          </cell>
          <cell r="C558" t="str">
            <v>MP104</v>
          </cell>
          <cell r="D558" t="str">
            <v>week 18</v>
          </cell>
          <cell r="F558">
            <v>1.01</v>
          </cell>
          <cell r="G558">
            <v>0.9</v>
          </cell>
          <cell r="H558">
            <v>0.84</v>
          </cell>
          <cell r="J558">
            <v>1.23624</v>
          </cell>
          <cell r="K558">
            <v>1.1016000000000001</v>
          </cell>
          <cell r="L558">
            <v>0.84</v>
          </cell>
        </row>
        <row r="559">
          <cell r="A559" t="str">
            <v>87-10-1023</v>
          </cell>
          <cell r="B559" t="str">
            <v>Prunus laur. 'Herbergii'</v>
          </cell>
          <cell r="C559" t="str">
            <v>MP104</v>
          </cell>
          <cell r="D559" t="str">
            <v>week 18</v>
          </cell>
          <cell r="F559">
            <v>0.43</v>
          </cell>
          <cell r="G559">
            <v>0.32</v>
          </cell>
          <cell r="H559">
            <v>0.27</v>
          </cell>
          <cell r="J559">
            <v>0.52632000000000001</v>
          </cell>
          <cell r="K559">
            <v>0.39168000000000003</v>
          </cell>
          <cell r="L559">
            <v>0.27</v>
          </cell>
        </row>
        <row r="560">
          <cell r="A560" t="str">
            <v>87-10-0452</v>
          </cell>
          <cell r="B560" t="str">
            <v>Prunus laur. 'Josa' PBR ®</v>
          </cell>
          <cell r="C560" t="str">
            <v>MP104</v>
          </cell>
          <cell r="D560" t="str">
            <v>Directly</v>
          </cell>
          <cell r="F560">
            <v>0.94000000000000006</v>
          </cell>
          <cell r="G560">
            <v>0.83</v>
          </cell>
          <cell r="H560">
            <v>0.77</v>
          </cell>
          <cell r="J560">
            <v>1.15056</v>
          </cell>
          <cell r="K560">
            <v>1.0159199999999999</v>
          </cell>
          <cell r="L560">
            <v>0.77</v>
          </cell>
        </row>
        <row r="561">
          <cell r="A561" t="str">
            <v>87-10-0453</v>
          </cell>
          <cell r="B561" t="str">
            <v>Prunus laur. 'Kleopatra' PBR ®</v>
          </cell>
          <cell r="C561" t="str">
            <v>MP104</v>
          </cell>
          <cell r="D561" t="str">
            <v>week 18</v>
          </cell>
          <cell r="F561">
            <v>1.01</v>
          </cell>
          <cell r="G561">
            <v>0.9</v>
          </cell>
          <cell r="H561">
            <v>0.84</v>
          </cell>
          <cell r="J561">
            <v>1.23624</v>
          </cell>
          <cell r="K561">
            <v>1.1016000000000001</v>
          </cell>
          <cell r="L561">
            <v>0.84</v>
          </cell>
        </row>
        <row r="562">
          <cell r="A562" t="str">
            <v>87-10-1439</v>
          </cell>
          <cell r="B562" t="str">
            <v>Prunus laur. 'Marbled White'</v>
          </cell>
          <cell r="C562" t="str">
            <v>MP104</v>
          </cell>
          <cell r="D562" t="str">
            <v>week 18</v>
          </cell>
          <cell r="F562">
            <v>0.52</v>
          </cell>
          <cell r="G562">
            <v>0.41</v>
          </cell>
          <cell r="H562">
            <v>0.35</v>
          </cell>
          <cell r="J562">
            <v>0.63648000000000005</v>
          </cell>
          <cell r="K562">
            <v>0.50183999999999995</v>
          </cell>
          <cell r="L562">
            <v>0.35</v>
          </cell>
        </row>
        <row r="563">
          <cell r="A563" t="str">
            <v>87-10-1598</v>
          </cell>
          <cell r="B563" t="str">
            <v>Prunus laurocerasus Genolia® ('Mariblon'PBR) ®</v>
          </cell>
          <cell r="C563" t="str">
            <v>MP104</v>
          </cell>
          <cell r="D563" t="str">
            <v>week 18</v>
          </cell>
          <cell r="F563">
            <v>1.01</v>
          </cell>
          <cell r="G563">
            <v>0.9</v>
          </cell>
          <cell r="H563">
            <v>0.84</v>
          </cell>
          <cell r="J563">
            <v>1.23624</v>
          </cell>
          <cell r="K563">
            <v>1.1016000000000001</v>
          </cell>
          <cell r="L563">
            <v>0.84</v>
          </cell>
        </row>
        <row r="564">
          <cell r="A564" t="str">
            <v>87-10-1501</v>
          </cell>
          <cell r="B564" t="str">
            <v>Prunus laur. 'Mount Vernon'</v>
          </cell>
          <cell r="C564" t="str">
            <v>MP104</v>
          </cell>
          <cell r="D564" t="str">
            <v>week 18</v>
          </cell>
          <cell r="F564">
            <v>0.44</v>
          </cell>
          <cell r="G564">
            <v>0.34</v>
          </cell>
          <cell r="H564">
            <v>0.28000000000000003</v>
          </cell>
          <cell r="J564">
            <v>0.53856000000000004</v>
          </cell>
          <cell r="K564">
            <v>0.41616000000000003</v>
          </cell>
          <cell r="L564">
            <v>0.28000000000000003</v>
          </cell>
        </row>
        <row r="565">
          <cell r="A565" t="str">
            <v>87-10-1628</v>
          </cell>
          <cell r="B565" t="str">
            <v>Prinus laur. 'Nero' PBR ®</v>
          </cell>
          <cell r="C565" t="str">
            <v>mp104</v>
          </cell>
          <cell r="D565" t="str">
            <v>Directly</v>
          </cell>
          <cell r="F565">
            <v>0.94000000000000006</v>
          </cell>
          <cell r="G565">
            <v>0.83</v>
          </cell>
          <cell r="H565">
            <v>0.77</v>
          </cell>
          <cell r="J565">
            <v>1.15056</v>
          </cell>
          <cell r="K565">
            <v>1.0159199999999999</v>
          </cell>
          <cell r="L565">
            <v>0.77</v>
          </cell>
        </row>
        <row r="566">
          <cell r="A566" t="str">
            <v>87-10-1025</v>
          </cell>
          <cell r="B566" t="str">
            <v>Prunus laur. 'Novita'</v>
          </cell>
          <cell r="C566" t="str">
            <v>MP104</v>
          </cell>
          <cell r="D566" t="str">
            <v>week 18</v>
          </cell>
          <cell r="F566">
            <v>0.39</v>
          </cell>
          <cell r="G566">
            <v>0.28999999999999998</v>
          </cell>
          <cell r="H566">
            <v>0.24</v>
          </cell>
          <cell r="J566">
            <v>0.47736000000000001</v>
          </cell>
          <cell r="K566">
            <v>0.35496</v>
          </cell>
          <cell r="L566">
            <v>0.24</v>
          </cell>
        </row>
        <row r="567">
          <cell r="A567" t="str">
            <v>87-10-1685</v>
          </cell>
          <cell r="B567" t="str">
            <v>Prunus laur. 'Otto Luyken'</v>
          </cell>
          <cell r="C567" t="str">
            <v>MP150</v>
          </cell>
          <cell r="D567" t="str">
            <v>week 18</v>
          </cell>
          <cell r="F567">
            <v>0.43</v>
          </cell>
          <cell r="G567">
            <v>0.32</v>
          </cell>
          <cell r="H567">
            <v>0.27</v>
          </cell>
          <cell r="J567">
            <v>0.52632000000000001</v>
          </cell>
          <cell r="K567">
            <v>0.39168000000000003</v>
          </cell>
          <cell r="L567">
            <v>0.27</v>
          </cell>
        </row>
        <row r="568">
          <cell r="A568" t="str">
            <v>87-10-1170</v>
          </cell>
          <cell r="B568" t="str">
            <v>Prunus laur. 'Polster'</v>
          </cell>
          <cell r="C568" t="str">
            <v>MP104</v>
          </cell>
          <cell r="D568" t="str">
            <v>week 18</v>
          </cell>
          <cell r="F568">
            <v>0.44</v>
          </cell>
          <cell r="G568">
            <v>0.34</v>
          </cell>
          <cell r="H568">
            <v>0.28000000000000003</v>
          </cell>
          <cell r="J568">
            <v>0.53856000000000004</v>
          </cell>
          <cell r="K568">
            <v>0.41616000000000003</v>
          </cell>
          <cell r="L568">
            <v>0.28000000000000003</v>
          </cell>
        </row>
        <row r="569">
          <cell r="A569" t="str">
            <v>87-10-1171</v>
          </cell>
          <cell r="B569" t="str">
            <v>Prunus laur. 'Reynvaanii'</v>
          </cell>
          <cell r="C569" t="str">
            <v>MP104</v>
          </cell>
          <cell r="D569" t="str">
            <v>week 18</v>
          </cell>
          <cell r="F569">
            <v>0.43</v>
          </cell>
          <cell r="G569">
            <v>0.32</v>
          </cell>
          <cell r="H569">
            <v>0.27</v>
          </cell>
          <cell r="J569">
            <v>0.52632000000000001</v>
          </cell>
          <cell r="K569">
            <v>0.39168000000000003</v>
          </cell>
          <cell r="L569">
            <v>0.27</v>
          </cell>
        </row>
        <row r="570">
          <cell r="A570" t="str">
            <v>87-10-1027</v>
          </cell>
          <cell r="B570" t="str">
            <v>Prunus laur. 'Rotundifolia'</v>
          </cell>
          <cell r="C570" t="str">
            <v>MP104</v>
          </cell>
          <cell r="D570" t="str">
            <v>week 18</v>
          </cell>
          <cell r="F570">
            <v>0.43</v>
          </cell>
          <cell r="G570">
            <v>0.32</v>
          </cell>
          <cell r="H570">
            <v>0.27</v>
          </cell>
          <cell r="J570">
            <v>0.52632000000000001</v>
          </cell>
          <cell r="K570">
            <v>0.39168000000000003</v>
          </cell>
          <cell r="L570">
            <v>0.27</v>
          </cell>
        </row>
        <row r="571">
          <cell r="A571" t="str">
            <v>87-10-1356</v>
          </cell>
          <cell r="B571" t="str">
            <v>Prunus laur. 'Van Nes'</v>
          </cell>
          <cell r="C571" t="str">
            <v>MP104</v>
          </cell>
          <cell r="D571" t="str">
            <v>week 18</v>
          </cell>
          <cell r="F571">
            <v>0.43</v>
          </cell>
          <cell r="G571">
            <v>0.32</v>
          </cell>
          <cell r="H571">
            <v>0.27</v>
          </cell>
          <cell r="J571">
            <v>0.52632000000000001</v>
          </cell>
          <cell r="K571">
            <v>0.39168000000000003</v>
          </cell>
          <cell r="L571">
            <v>0.27</v>
          </cell>
        </row>
        <row r="572">
          <cell r="A572" t="str">
            <v>87-10-1357</v>
          </cell>
          <cell r="B572" t="str">
            <v>Prunus laur. 'Zabeliana'</v>
          </cell>
          <cell r="C572" t="str">
            <v>MP104</v>
          </cell>
          <cell r="D572" t="str">
            <v>week 18</v>
          </cell>
          <cell r="F572">
            <v>0.44</v>
          </cell>
          <cell r="G572">
            <v>0.34</v>
          </cell>
          <cell r="H572">
            <v>0.28000000000000003</v>
          </cell>
          <cell r="J572">
            <v>0.53856000000000004</v>
          </cell>
          <cell r="K572">
            <v>0.41616000000000003</v>
          </cell>
          <cell r="L572">
            <v>0.28000000000000003</v>
          </cell>
        </row>
        <row r="573">
          <cell r="A573" t="str">
            <v>87-10-0866</v>
          </cell>
          <cell r="B573" t="str">
            <v>Prunus lusitanica</v>
          </cell>
          <cell r="C573" t="str">
            <v>MP104</v>
          </cell>
          <cell r="D573" t="str">
            <v>week 18</v>
          </cell>
          <cell r="F573">
            <v>0.52</v>
          </cell>
          <cell r="G573">
            <v>0.41</v>
          </cell>
          <cell r="H573">
            <v>0.35</v>
          </cell>
          <cell r="J573">
            <v>0.63648000000000005</v>
          </cell>
          <cell r="K573">
            <v>0.50183999999999995</v>
          </cell>
          <cell r="L573">
            <v>0.35</v>
          </cell>
        </row>
        <row r="574">
          <cell r="A574" t="str">
            <v>87-10-0462</v>
          </cell>
          <cell r="B574" t="str">
            <v>Prunus lus. 'Angustifolia'</v>
          </cell>
          <cell r="C574" t="str">
            <v>MP104</v>
          </cell>
          <cell r="D574" t="str">
            <v>Directly</v>
          </cell>
          <cell r="F574">
            <v>0.52</v>
          </cell>
          <cell r="G574">
            <v>0.41</v>
          </cell>
          <cell r="H574">
            <v>0.35</v>
          </cell>
          <cell r="J574">
            <v>0.63648000000000005</v>
          </cell>
          <cell r="K574">
            <v>0.50183999999999995</v>
          </cell>
          <cell r="L574">
            <v>0.35</v>
          </cell>
        </row>
        <row r="575">
          <cell r="A575" t="str">
            <v>87-10-1599</v>
          </cell>
          <cell r="B575" t="str">
            <v>Prunus lusitanica 'Brenelia' PBR ®</v>
          </cell>
          <cell r="C575" t="str">
            <v>MP104</v>
          </cell>
          <cell r="D575" t="str">
            <v>Directly</v>
          </cell>
          <cell r="F575">
            <v>1.29</v>
          </cell>
          <cell r="G575">
            <v>1.18</v>
          </cell>
          <cell r="H575">
            <v>1.1200000000000001</v>
          </cell>
          <cell r="J575">
            <v>1.5789600000000001</v>
          </cell>
          <cell r="K575">
            <v>1.44432</v>
          </cell>
          <cell r="L575">
            <v>1.1200000000000001</v>
          </cell>
        </row>
        <row r="576">
          <cell r="A576" t="str">
            <v>87-10-1600</v>
          </cell>
          <cell r="B576" t="str">
            <v>Prunus lusitanica Tico ('Ybrazo01'PBR) ®</v>
          </cell>
          <cell r="C576" t="str">
            <v>mp104</v>
          </cell>
          <cell r="D576" t="str">
            <v>Directly</v>
          </cell>
          <cell r="F576">
            <v>1.29</v>
          </cell>
          <cell r="G576">
            <v>1.18</v>
          </cell>
          <cell r="H576">
            <v>1.1200000000000001</v>
          </cell>
          <cell r="J576">
            <v>1.5789600000000001</v>
          </cell>
          <cell r="K576">
            <v>1.44432</v>
          </cell>
          <cell r="L576">
            <v>1.1200000000000001</v>
          </cell>
        </row>
        <row r="577">
          <cell r="A577" t="str">
            <v>87-10-1601</v>
          </cell>
          <cell r="B577" t="str">
            <v>Pyracantha 'Cadaune' (Saphyr Jaune) PBR ®</v>
          </cell>
          <cell r="C577" t="str">
            <v>MP150</v>
          </cell>
          <cell r="D577" t="str">
            <v>Directly</v>
          </cell>
          <cell r="F577">
            <v>1.22</v>
          </cell>
          <cell r="G577">
            <v>1.1100000000000001</v>
          </cell>
          <cell r="H577">
            <v>1.05</v>
          </cell>
          <cell r="J577">
            <v>1.4932799999999999</v>
          </cell>
          <cell r="K577">
            <v>1.3586400000000001</v>
          </cell>
          <cell r="L577">
            <v>1.05</v>
          </cell>
        </row>
        <row r="578">
          <cell r="A578" t="str">
            <v>87-10-1602</v>
          </cell>
          <cell r="B578" t="str">
            <v>Pyracantha 'Cadvar' (Saphyr Panache) PBR ®</v>
          </cell>
          <cell r="C578" t="str">
            <v>MP150</v>
          </cell>
          <cell r="D578" t="str">
            <v>Directly</v>
          </cell>
          <cell r="F578">
            <v>1.22</v>
          </cell>
          <cell r="G578">
            <v>1.1100000000000001</v>
          </cell>
          <cell r="H578">
            <v>1.05</v>
          </cell>
          <cell r="J578">
            <v>1.4932799999999999</v>
          </cell>
          <cell r="K578">
            <v>1.3586400000000001</v>
          </cell>
          <cell r="L578">
            <v>1.05</v>
          </cell>
        </row>
        <row r="579">
          <cell r="A579" t="str">
            <v>87-10-0465</v>
          </cell>
          <cell r="B579" t="str">
            <v>Pyracantha cocc. 'Red Column'</v>
          </cell>
          <cell r="C579" t="str">
            <v>MP150</v>
          </cell>
          <cell r="D579" t="str">
            <v>Directly</v>
          </cell>
          <cell r="F579">
            <v>0.53</v>
          </cell>
          <cell r="G579">
            <v>0.42</v>
          </cell>
          <cell r="H579">
            <v>0.36</v>
          </cell>
          <cell r="J579">
            <v>0.64872000000000007</v>
          </cell>
          <cell r="K579">
            <v>0.51407999999999998</v>
          </cell>
          <cell r="L579">
            <v>0.36</v>
          </cell>
        </row>
        <row r="580">
          <cell r="A580" t="str">
            <v>87-10-0466</v>
          </cell>
          <cell r="B580" t="str">
            <v>Pyracantha cocc. 'Red Cushion'</v>
          </cell>
          <cell r="C580" t="str">
            <v>MP150</v>
          </cell>
          <cell r="D580" t="str">
            <v>Directly</v>
          </cell>
          <cell r="F580">
            <v>0.53</v>
          </cell>
          <cell r="G580">
            <v>0.42</v>
          </cell>
          <cell r="H580">
            <v>0.36</v>
          </cell>
          <cell r="J580">
            <v>0.64872000000000007</v>
          </cell>
          <cell r="K580">
            <v>0.51407999999999998</v>
          </cell>
          <cell r="L580">
            <v>0.36</v>
          </cell>
        </row>
        <row r="581">
          <cell r="A581" t="str">
            <v>87-10-1358</v>
          </cell>
          <cell r="B581" t="str">
            <v>Pyracantha 'Firelight'</v>
          </cell>
          <cell r="C581" t="str">
            <v>MP150</v>
          </cell>
          <cell r="D581" t="str">
            <v>Directly</v>
          </cell>
          <cell r="F581">
            <v>0.53</v>
          </cell>
          <cell r="G581">
            <v>0.42</v>
          </cell>
          <cell r="H581">
            <v>0.36</v>
          </cell>
          <cell r="J581">
            <v>0.64872000000000007</v>
          </cell>
          <cell r="K581">
            <v>0.51407999999999998</v>
          </cell>
          <cell r="L581">
            <v>0.36</v>
          </cell>
        </row>
        <row r="582">
          <cell r="A582" t="str">
            <v>87-10-0468</v>
          </cell>
          <cell r="B582" t="str">
            <v>Pyracantha 'Golden Charmer'</v>
          </cell>
          <cell r="C582" t="str">
            <v>MP150</v>
          </cell>
          <cell r="D582" t="str">
            <v>Directly</v>
          </cell>
          <cell r="F582">
            <v>0.53</v>
          </cell>
          <cell r="G582">
            <v>0.42</v>
          </cell>
          <cell r="H582">
            <v>0.36</v>
          </cell>
          <cell r="J582">
            <v>0.64872000000000007</v>
          </cell>
          <cell r="K582">
            <v>0.51407999999999998</v>
          </cell>
          <cell r="L582">
            <v>0.36</v>
          </cell>
        </row>
        <row r="583">
          <cell r="A583" t="str">
            <v>87-10-1503</v>
          </cell>
          <cell r="B583" t="str">
            <v>Pyracantha 'Mohave'</v>
          </cell>
          <cell r="C583" t="str">
            <v>MP150</v>
          </cell>
          <cell r="D583" t="str">
            <v>Directly</v>
          </cell>
          <cell r="F583">
            <v>0.53</v>
          </cell>
          <cell r="G583">
            <v>0.42</v>
          </cell>
          <cell r="H583">
            <v>0.36</v>
          </cell>
          <cell r="J583">
            <v>0.64872000000000007</v>
          </cell>
          <cell r="K583">
            <v>0.51407999999999998</v>
          </cell>
          <cell r="L583">
            <v>0.36</v>
          </cell>
        </row>
        <row r="584">
          <cell r="A584" t="str">
            <v>87-10-1504</v>
          </cell>
          <cell r="B584" t="str">
            <v>Pyracantha 'Orange charmer'</v>
          </cell>
          <cell r="C584" t="str">
            <v>MP150</v>
          </cell>
          <cell r="D584" t="str">
            <v>Directly</v>
          </cell>
          <cell r="F584">
            <v>0.53</v>
          </cell>
          <cell r="G584">
            <v>0.42</v>
          </cell>
          <cell r="H584">
            <v>0.36</v>
          </cell>
          <cell r="J584">
            <v>0.64872000000000007</v>
          </cell>
          <cell r="K584">
            <v>0.51407999999999998</v>
          </cell>
          <cell r="L584">
            <v>0.36</v>
          </cell>
        </row>
        <row r="585">
          <cell r="A585" t="str">
            <v>87-10-0469</v>
          </cell>
          <cell r="B585" t="str">
            <v>Pyracantha 'Orange Glow'</v>
          </cell>
          <cell r="C585" t="str">
            <v>MP150</v>
          </cell>
          <cell r="D585" t="str">
            <v>Directly</v>
          </cell>
          <cell r="F585">
            <v>0.53</v>
          </cell>
          <cell r="G585">
            <v>0.42</v>
          </cell>
          <cell r="H585">
            <v>0.36</v>
          </cell>
          <cell r="J585">
            <v>0.64872000000000007</v>
          </cell>
          <cell r="K585">
            <v>0.51407999999999998</v>
          </cell>
          <cell r="L585">
            <v>0.36</v>
          </cell>
        </row>
        <row r="586">
          <cell r="A586" t="str">
            <v>87-10-0470</v>
          </cell>
          <cell r="B586" t="str">
            <v>Pyracantha 'Soleil d'Or'</v>
          </cell>
          <cell r="C586" t="str">
            <v>MP150</v>
          </cell>
          <cell r="D586" t="str">
            <v>Directly</v>
          </cell>
          <cell r="F586">
            <v>0.53</v>
          </cell>
          <cell r="G586">
            <v>0.42</v>
          </cell>
          <cell r="H586">
            <v>0.36</v>
          </cell>
          <cell r="J586">
            <v>0.64872000000000007</v>
          </cell>
          <cell r="K586">
            <v>0.51407999999999998</v>
          </cell>
          <cell r="L586">
            <v>0.36</v>
          </cell>
        </row>
        <row r="587">
          <cell r="A587" t="str">
            <v>87-10-0471</v>
          </cell>
          <cell r="B587" t="str">
            <v>Pyracantha 'Teton'</v>
          </cell>
          <cell r="C587" t="str">
            <v>MP150</v>
          </cell>
          <cell r="D587" t="str">
            <v>Directly</v>
          </cell>
          <cell r="F587">
            <v>0.53</v>
          </cell>
          <cell r="G587">
            <v>0.42</v>
          </cell>
          <cell r="H587">
            <v>0.36</v>
          </cell>
          <cell r="J587">
            <v>0.64872000000000007</v>
          </cell>
          <cell r="K587">
            <v>0.51407999999999998</v>
          </cell>
          <cell r="L587">
            <v>0.36</v>
          </cell>
        </row>
        <row r="588">
          <cell r="A588" t="str">
            <v>87-10-0491</v>
          </cell>
          <cell r="B588" t="str">
            <v>Ribes sang. 'King Edward VII'</v>
          </cell>
          <cell r="C588" t="str">
            <v>MP104</v>
          </cell>
          <cell r="D588" t="str">
            <v>Directly</v>
          </cell>
          <cell r="F588">
            <v>0.63</v>
          </cell>
          <cell r="G588">
            <v>0.52</v>
          </cell>
          <cell r="H588">
            <v>0.46</v>
          </cell>
          <cell r="J588">
            <v>0.77112000000000003</v>
          </cell>
          <cell r="K588">
            <v>0.63648000000000005</v>
          </cell>
          <cell r="L588">
            <v>0.46</v>
          </cell>
        </row>
        <row r="589">
          <cell r="A589" t="str">
            <v>87-10-1028</v>
          </cell>
          <cell r="B589" t="str">
            <v>Rubus 'Betty Ashburner'</v>
          </cell>
          <cell r="C589" t="str">
            <v>MP150</v>
          </cell>
          <cell r="D589" t="str">
            <v>Directly</v>
          </cell>
          <cell r="F589">
            <v>0.39</v>
          </cell>
          <cell r="G589">
            <v>0.28999999999999998</v>
          </cell>
          <cell r="H589">
            <v>0.24</v>
          </cell>
          <cell r="J589">
            <v>0.47736000000000001</v>
          </cell>
          <cell r="K589">
            <v>0.35496</v>
          </cell>
          <cell r="L589">
            <v>0.24</v>
          </cell>
        </row>
        <row r="590">
          <cell r="A590" t="str">
            <v>87-10-0861</v>
          </cell>
          <cell r="B590" t="str">
            <v>Salix integra 'Hakuro-nishiki'</v>
          </cell>
          <cell r="C590" t="str">
            <v>MP150</v>
          </cell>
          <cell r="D590" t="str">
            <v>Directly</v>
          </cell>
          <cell r="F590">
            <v>0.39</v>
          </cell>
          <cell r="G590">
            <v>0.28999999999999998</v>
          </cell>
          <cell r="H590">
            <v>0.24</v>
          </cell>
          <cell r="J590">
            <v>0.47736000000000001</v>
          </cell>
          <cell r="K590">
            <v>0.35496</v>
          </cell>
          <cell r="L590">
            <v>0.24</v>
          </cell>
        </row>
        <row r="591">
          <cell r="A591" t="str">
            <v>87-10-1236</v>
          </cell>
          <cell r="B591" t="str">
            <v>Sambucus nigra</v>
          </cell>
          <cell r="C591" t="str">
            <v>MP104</v>
          </cell>
          <cell r="D591" t="str">
            <v>Directly</v>
          </cell>
          <cell r="F591">
            <v>0.94000000000000006</v>
          </cell>
          <cell r="G591">
            <v>0.83</v>
          </cell>
          <cell r="H591">
            <v>0.77</v>
          </cell>
          <cell r="J591">
            <v>1.15056</v>
          </cell>
          <cell r="K591">
            <v>1.0159199999999999</v>
          </cell>
          <cell r="L591">
            <v>0.77</v>
          </cell>
        </row>
        <row r="592">
          <cell r="A592" t="str">
            <v>87-10-0494</v>
          </cell>
          <cell r="B592" t="str">
            <v>Sambucus nigra Black Beauty ('Gerda'PBR) ®</v>
          </cell>
          <cell r="C592" t="str">
            <v>MP104</v>
          </cell>
          <cell r="D592" t="str">
            <v>Directly</v>
          </cell>
          <cell r="F592">
            <v>1.5</v>
          </cell>
          <cell r="G592">
            <v>1.39</v>
          </cell>
          <cell r="H592">
            <v>1.33</v>
          </cell>
          <cell r="J592">
            <v>1.8359999999999999</v>
          </cell>
          <cell r="K592">
            <v>1.70136</v>
          </cell>
          <cell r="L592">
            <v>1.33</v>
          </cell>
        </row>
        <row r="593">
          <cell r="A593" t="str">
            <v>87-10-0495</v>
          </cell>
          <cell r="B593" t="str">
            <v>Sambucus nigra Black Lace ('Eva'PBR) ®</v>
          </cell>
          <cell r="C593" t="str">
            <v>MP104</v>
          </cell>
          <cell r="D593" t="str">
            <v>Directly</v>
          </cell>
          <cell r="F593">
            <v>1.6400000000000001</v>
          </cell>
          <cell r="G593">
            <v>1.53</v>
          </cell>
          <cell r="H593">
            <v>1.47</v>
          </cell>
          <cell r="J593">
            <v>2.0073599999999998</v>
          </cell>
          <cell r="K593">
            <v>1.8727199999999999</v>
          </cell>
          <cell r="L593">
            <v>1.47</v>
          </cell>
        </row>
        <row r="594">
          <cell r="A594" t="str">
            <v>87-10-1029</v>
          </cell>
          <cell r="B594" t="str">
            <v>Sambucus nigra Black Tower ('Eiffel 1'PBR) ®</v>
          </cell>
          <cell r="C594" t="str">
            <v>MP104</v>
          </cell>
          <cell r="D594" t="str">
            <v>Directly</v>
          </cell>
          <cell r="F594">
            <v>1.6400000000000001</v>
          </cell>
          <cell r="G594">
            <v>1.53</v>
          </cell>
          <cell r="H594">
            <v>1.47</v>
          </cell>
          <cell r="J594">
            <v>2.0073599999999998</v>
          </cell>
          <cell r="K594">
            <v>1.8727199999999999</v>
          </cell>
          <cell r="L594">
            <v>1.47</v>
          </cell>
        </row>
        <row r="595">
          <cell r="A595" t="str">
            <v>87-10-1177</v>
          </cell>
          <cell r="B595" t="str">
            <v>Sambucus nigra 'Golden Tower' PBR ®</v>
          </cell>
          <cell r="C595" t="str">
            <v>MP104</v>
          </cell>
          <cell r="D595" t="str">
            <v>Directly</v>
          </cell>
          <cell r="F595">
            <v>1.6400000000000001</v>
          </cell>
          <cell r="G595">
            <v>1.53</v>
          </cell>
          <cell r="H595">
            <v>1.47</v>
          </cell>
          <cell r="J595">
            <v>2.0073599999999998</v>
          </cell>
          <cell r="K595">
            <v>1.8727199999999999</v>
          </cell>
          <cell r="L595">
            <v>1.47</v>
          </cell>
        </row>
        <row r="596">
          <cell r="A596" t="str">
            <v>87-10-1780</v>
          </cell>
          <cell r="B596" t="str">
            <v>Sambucus nigra 'Obelisk' PBR ®</v>
          </cell>
          <cell r="C596" t="str">
            <v>MP84</v>
          </cell>
          <cell r="D596" t="str">
            <v>Directly</v>
          </cell>
          <cell r="F596">
            <v>1.6400000000000001</v>
          </cell>
          <cell r="G596">
            <v>1.53</v>
          </cell>
          <cell r="H596">
            <v>1.47</v>
          </cell>
          <cell r="J596">
            <v>2.0073599999999998</v>
          </cell>
          <cell r="K596">
            <v>1.8727199999999999</v>
          </cell>
          <cell r="L596">
            <v>1.47</v>
          </cell>
        </row>
        <row r="597">
          <cell r="A597" t="str">
            <v>87-10-0845</v>
          </cell>
          <cell r="B597" t="str">
            <v>Sambucus racemosa 'Plumosa Aurea'</v>
          </cell>
          <cell r="C597" t="str">
            <v>MP104</v>
          </cell>
          <cell r="D597" t="str">
            <v>Directly</v>
          </cell>
          <cell r="F597">
            <v>0.94000000000000006</v>
          </cell>
          <cell r="G597">
            <v>0.83</v>
          </cell>
          <cell r="H597">
            <v>0.77</v>
          </cell>
          <cell r="J597">
            <v>1.15056</v>
          </cell>
          <cell r="K597">
            <v>1.0159199999999999</v>
          </cell>
          <cell r="L597">
            <v>0.77</v>
          </cell>
        </row>
        <row r="598">
          <cell r="A598" t="str">
            <v>87-10-1179</v>
          </cell>
          <cell r="B598" t="str">
            <v>Sambucus racemosa 'Sutherland Gold'</v>
          </cell>
          <cell r="C598" t="str">
            <v>MP104</v>
          </cell>
          <cell r="D598" t="str">
            <v>Directly</v>
          </cell>
          <cell r="F598">
            <v>0.94000000000000006</v>
          </cell>
          <cell r="G598">
            <v>0.83</v>
          </cell>
          <cell r="H598">
            <v>0.77</v>
          </cell>
          <cell r="J598">
            <v>1.15056</v>
          </cell>
          <cell r="K598">
            <v>1.0159199999999999</v>
          </cell>
          <cell r="L598">
            <v>0.77</v>
          </cell>
        </row>
        <row r="599">
          <cell r="A599" t="str">
            <v>87-10-1180</v>
          </cell>
          <cell r="B599" t="str">
            <v>Sambucus racemosa 'Welsh Gold' PBR ®</v>
          </cell>
          <cell r="C599" t="str">
            <v>MP104</v>
          </cell>
          <cell r="D599" t="str">
            <v>Directly</v>
          </cell>
          <cell r="F599">
            <v>1.6400000000000001</v>
          </cell>
          <cell r="G599">
            <v>1.53</v>
          </cell>
          <cell r="H599">
            <v>1.47</v>
          </cell>
          <cell r="J599">
            <v>2.0073599999999998</v>
          </cell>
          <cell r="K599">
            <v>1.8727199999999999</v>
          </cell>
          <cell r="L599">
            <v>1.47</v>
          </cell>
        </row>
        <row r="600">
          <cell r="A600" t="str">
            <v>87-10-1608</v>
          </cell>
          <cell r="B600" t="str">
            <v>Sarcococca confusa</v>
          </cell>
          <cell r="C600" t="str">
            <v>MP150</v>
          </cell>
          <cell r="D600" t="str">
            <v>Directly</v>
          </cell>
          <cell r="F600">
            <v>0.66</v>
          </cell>
          <cell r="G600">
            <v>0.55000000000000004</v>
          </cell>
          <cell r="H600">
            <v>0.49</v>
          </cell>
          <cell r="J600">
            <v>0.80784</v>
          </cell>
          <cell r="K600">
            <v>0.67320000000000002</v>
          </cell>
          <cell r="L600">
            <v>0.49</v>
          </cell>
        </row>
        <row r="601">
          <cell r="A601" t="str">
            <v>87-10-1609</v>
          </cell>
          <cell r="B601" t="str">
            <v>Sarcococca hookeriana humilis</v>
          </cell>
          <cell r="C601" t="str">
            <v>MP150</v>
          </cell>
          <cell r="D601" t="str">
            <v>Directly</v>
          </cell>
          <cell r="F601">
            <v>0.66</v>
          </cell>
          <cell r="G601">
            <v>0.55000000000000004</v>
          </cell>
          <cell r="H601">
            <v>0.49</v>
          </cell>
          <cell r="J601">
            <v>0.80784</v>
          </cell>
          <cell r="K601">
            <v>0.67320000000000002</v>
          </cell>
          <cell r="L601">
            <v>0.49</v>
          </cell>
        </row>
        <row r="602">
          <cell r="A602" t="str">
            <v>87-10-0502</v>
          </cell>
          <cell r="B602" t="str">
            <v>Sorbaria sorbifolia 'Sem' PBR ®</v>
          </cell>
          <cell r="C602" t="str">
            <v>MP104</v>
          </cell>
          <cell r="D602" t="str">
            <v>Directly</v>
          </cell>
          <cell r="F602">
            <v>1.29</v>
          </cell>
          <cell r="G602">
            <v>1.18</v>
          </cell>
          <cell r="H602">
            <v>1.1200000000000001</v>
          </cell>
          <cell r="J602">
            <v>1.5789600000000001</v>
          </cell>
          <cell r="K602">
            <v>1.44432</v>
          </cell>
          <cell r="L602">
            <v>1.1200000000000001</v>
          </cell>
        </row>
        <row r="603">
          <cell r="A603" t="str">
            <v>87-10-0503</v>
          </cell>
          <cell r="B603" t="str">
            <v>Spiraea arguta</v>
          </cell>
          <cell r="C603" t="str">
            <v>MP150</v>
          </cell>
          <cell r="D603" t="str">
            <v>Directly</v>
          </cell>
          <cell r="F603">
            <v>0.39</v>
          </cell>
          <cell r="G603">
            <v>0.28999999999999998</v>
          </cell>
          <cell r="H603">
            <v>0.24</v>
          </cell>
          <cell r="J603">
            <v>0.47736000000000001</v>
          </cell>
          <cell r="K603">
            <v>0.35496</v>
          </cell>
          <cell r="L603">
            <v>0.24</v>
          </cell>
        </row>
        <row r="604">
          <cell r="A604" t="str">
            <v>87-10-0504</v>
          </cell>
          <cell r="B604" t="str">
            <v>Spiraea betulifolia</v>
          </cell>
          <cell r="C604" t="str">
            <v>MP150</v>
          </cell>
          <cell r="D604" t="str">
            <v>Directly</v>
          </cell>
          <cell r="F604">
            <v>0.36</v>
          </cell>
          <cell r="G604">
            <v>0.26</v>
          </cell>
          <cell r="H604">
            <v>0.22</v>
          </cell>
          <cell r="J604">
            <v>0.44063999999999998</v>
          </cell>
          <cell r="K604">
            <v>0.31824000000000002</v>
          </cell>
          <cell r="L604">
            <v>0.22</v>
          </cell>
        </row>
        <row r="605">
          <cell r="A605" t="str">
            <v>87-10-0505</v>
          </cell>
          <cell r="B605" t="str">
            <v>Spiraea betulifolia 'Island'</v>
          </cell>
          <cell r="C605" t="str">
            <v>MP150</v>
          </cell>
          <cell r="D605" t="str">
            <v>Directly</v>
          </cell>
          <cell r="F605">
            <v>0.36</v>
          </cell>
          <cell r="G605">
            <v>0.26</v>
          </cell>
          <cell r="H605">
            <v>0.22</v>
          </cell>
          <cell r="J605">
            <v>0.44063999999999998</v>
          </cell>
          <cell r="K605">
            <v>0.31824000000000002</v>
          </cell>
          <cell r="L605">
            <v>0.22</v>
          </cell>
        </row>
        <row r="606">
          <cell r="A606" t="str">
            <v>87-10-1360</v>
          </cell>
          <cell r="B606" t="str">
            <v>Spiraea betulifolia 'Tor'</v>
          </cell>
          <cell r="C606" t="str">
            <v>MP150</v>
          </cell>
          <cell r="D606" t="str">
            <v>Directly</v>
          </cell>
          <cell r="F606">
            <v>0.36</v>
          </cell>
          <cell r="G606">
            <v>0.26</v>
          </cell>
          <cell r="H606">
            <v>0.22</v>
          </cell>
          <cell r="J606">
            <v>0.44063999999999998</v>
          </cell>
          <cell r="K606">
            <v>0.31824000000000002</v>
          </cell>
          <cell r="L606">
            <v>0.22</v>
          </cell>
        </row>
        <row r="607">
          <cell r="A607" t="str">
            <v>87-10-1181</v>
          </cell>
          <cell r="B607" t="str">
            <v>Spiraea betulifolia 'Tor Gold' PBR ®</v>
          </cell>
          <cell r="C607" t="str">
            <v>MP150</v>
          </cell>
          <cell r="D607" t="str">
            <v>Directly</v>
          </cell>
          <cell r="F607">
            <v>0.97000000000000008</v>
          </cell>
          <cell r="G607">
            <v>0.86</v>
          </cell>
          <cell r="H607">
            <v>0.8</v>
          </cell>
          <cell r="J607">
            <v>1.1872800000000001</v>
          </cell>
          <cell r="K607">
            <v>1.05264</v>
          </cell>
          <cell r="L607">
            <v>0.8</v>
          </cell>
        </row>
        <row r="608">
          <cell r="A608" t="str">
            <v>87-10-1361</v>
          </cell>
          <cell r="B608" t="str">
            <v>Spiraea billiardii</v>
          </cell>
          <cell r="C608" t="str">
            <v>MP150</v>
          </cell>
          <cell r="D608" t="str">
            <v>Directly</v>
          </cell>
          <cell r="F608">
            <v>0.36</v>
          </cell>
          <cell r="G608">
            <v>0.26</v>
          </cell>
          <cell r="H608">
            <v>0.22</v>
          </cell>
          <cell r="J608">
            <v>0.44063999999999998</v>
          </cell>
          <cell r="K608">
            <v>0.31824000000000002</v>
          </cell>
          <cell r="L608">
            <v>0.22</v>
          </cell>
        </row>
        <row r="609">
          <cell r="A609" t="str">
            <v>87-10-0508</v>
          </cell>
          <cell r="B609" t="str">
            <v>Spiraea cinerea 'Grefsheim'</v>
          </cell>
          <cell r="C609" t="str">
            <v>MP150</v>
          </cell>
          <cell r="D609" t="str">
            <v>Directly</v>
          </cell>
          <cell r="F609">
            <v>0.36</v>
          </cell>
          <cell r="G609">
            <v>0.26</v>
          </cell>
          <cell r="H609">
            <v>0.22</v>
          </cell>
          <cell r="J609">
            <v>0.44063999999999998</v>
          </cell>
          <cell r="K609">
            <v>0.31824000000000002</v>
          </cell>
          <cell r="L609">
            <v>0.22</v>
          </cell>
        </row>
        <row r="610">
          <cell r="A610" t="str">
            <v>87-10-1781</v>
          </cell>
          <cell r="B610" t="str">
            <v>Spiraea cinerea 'Kazia' PBR ®</v>
          </cell>
          <cell r="C610" t="str">
            <v>MP150</v>
          </cell>
          <cell r="D610" t="str">
            <v>Directly</v>
          </cell>
          <cell r="F610">
            <v>0.94000000000000006</v>
          </cell>
          <cell r="G610">
            <v>0.83</v>
          </cell>
          <cell r="H610">
            <v>0.77</v>
          </cell>
          <cell r="J610">
            <v>1.15056</v>
          </cell>
          <cell r="K610">
            <v>1.0159199999999999</v>
          </cell>
          <cell r="L610">
            <v>0.77</v>
          </cell>
        </row>
        <row r="611">
          <cell r="A611" t="str">
            <v>87-10-0509</v>
          </cell>
          <cell r="B611" t="str">
            <v>Spiraea decumbens</v>
          </cell>
          <cell r="C611" t="str">
            <v>MP150</v>
          </cell>
          <cell r="D611" t="str">
            <v>Directly</v>
          </cell>
          <cell r="F611">
            <v>0.39</v>
          </cell>
          <cell r="G611">
            <v>0.28999999999999998</v>
          </cell>
          <cell r="H611">
            <v>0.24</v>
          </cell>
          <cell r="J611">
            <v>0.47736000000000001</v>
          </cell>
          <cell r="K611">
            <v>0.35496</v>
          </cell>
          <cell r="L611">
            <v>0.24</v>
          </cell>
        </row>
        <row r="612">
          <cell r="A612" t="str">
            <v>87-10-0510</v>
          </cell>
          <cell r="B612" t="str">
            <v>Spiraea densiflora</v>
          </cell>
          <cell r="C612" t="str">
            <v>MP150</v>
          </cell>
          <cell r="D612" t="str">
            <v>Directly</v>
          </cell>
          <cell r="F612">
            <v>0.36</v>
          </cell>
          <cell r="G612">
            <v>0.26</v>
          </cell>
          <cell r="H612">
            <v>0.22</v>
          </cell>
          <cell r="J612">
            <v>0.44063999999999998</v>
          </cell>
          <cell r="K612">
            <v>0.31824000000000002</v>
          </cell>
          <cell r="L612">
            <v>0.22</v>
          </cell>
        </row>
        <row r="613">
          <cell r="A613" t="str">
            <v>87-10-0512</v>
          </cell>
          <cell r="B613" t="str">
            <v>Spiraea japonica 'Albiflora'</v>
          </cell>
          <cell r="C613" t="str">
            <v>MP150</v>
          </cell>
          <cell r="D613" t="str">
            <v>Directly</v>
          </cell>
          <cell r="F613">
            <v>0.36</v>
          </cell>
          <cell r="G613">
            <v>0.26</v>
          </cell>
          <cell r="H613">
            <v>0.22</v>
          </cell>
          <cell r="J613">
            <v>0.44063999999999998</v>
          </cell>
          <cell r="K613">
            <v>0.31824000000000002</v>
          </cell>
          <cell r="L613">
            <v>0.22</v>
          </cell>
        </row>
        <row r="614">
          <cell r="A614" t="str">
            <v>87-10-0513</v>
          </cell>
          <cell r="B614" t="str">
            <v>Spiraea japonica 'Anthony Waterer'</v>
          </cell>
          <cell r="C614" t="str">
            <v>MP150</v>
          </cell>
          <cell r="D614" t="str">
            <v>Directly</v>
          </cell>
          <cell r="F614">
            <v>0.36</v>
          </cell>
          <cell r="G614">
            <v>0.26</v>
          </cell>
          <cell r="H614">
            <v>0.22</v>
          </cell>
          <cell r="J614">
            <v>0.44063999999999998</v>
          </cell>
          <cell r="K614">
            <v>0.31824000000000002</v>
          </cell>
          <cell r="L614">
            <v>0.22</v>
          </cell>
        </row>
        <row r="615">
          <cell r="A615" t="str">
            <v>87-10-1055</v>
          </cell>
          <cell r="B615" t="str">
            <v>Spiraea japonica 'Crispa'</v>
          </cell>
          <cell r="C615" t="str">
            <v>MP150</v>
          </cell>
          <cell r="D615" t="str">
            <v>Directly</v>
          </cell>
          <cell r="F615">
            <v>0.39</v>
          </cell>
          <cell r="G615">
            <v>0.28999999999999998</v>
          </cell>
          <cell r="H615">
            <v>0.24</v>
          </cell>
          <cell r="J615">
            <v>0.47736000000000001</v>
          </cell>
          <cell r="K615">
            <v>0.35496</v>
          </cell>
          <cell r="L615">
            <v>0.24</v>
          </cell>
        </row>
        <row r="616">
          <cell r="A616" t="str">
            <v>87-10-0515</v>
          </cell>
          <cell r="B616" t="str">
            <v>Spiraea japonica 'Dart's Red'</v>
          </cell>
          <cell r="C616" t="str">
            <v>MP150</v>
          </cell>
          <cell r="D616" t="str">
            <v>Directly</v>
          </cell>
          <cell r="F616">
            <v>0.36</v>
          </cell>
          <cell r="G616">
            <v>0.26</v>
          </cell>
          <cell r="H616">
            <v>0.22</v>
          </cell>
          <cell r="J616">
            <v>0.44063999999999998</v>
          </cell>
          <cell r="K616">
            <v>0.31824000000000002</v>
          </cell>
          <cell r="L616">
            <v>0.22</v>
          </cell>
        </row>
        <row r="617">
          <cell r="A617" t="str">
            <v>87-10-0516</v>
          </cell>
          <cell r="B617" t="str">
            <v>Spiraea japonica 'Firelight'</v>
          </cell>
          <cell r="C617" t="str">
            <v>MP150</v>
          </cell>
          <cell r="D617" t="str">
            <v>Directly</v>
          </cell>
          <cell r="F617">
            <v>0.36</v>
          </cell>
          <cell r="G617">
            <v>0.26</v>
          </cell>
          <cell r="H617">
            <v>0.22</v>
          </cell>
          <cell r="J617">
            <v>0.44063999999999998</v>
          </cell>
          <cell r="K617">
            <v>0.31824000000000002</v>
          </cell>
          <cell r="L617">
            <v>0.22</v>
          </cell>
        </row>
        <row r="618">
          <cell r="A618" t="str">
            <v>87-10-0517</v>
          </cell>
          <cell r="B618" t="str">
            <v>Spiraea japonica 'Froebelii'</v>
          </cell>
          <cell r="C618" t="str">
            <v>MP150</v>
          </cell>
          <cell r="D618" t="str">
            <v>Directly</v>
          </cell>
          <cell r="F618">
            <v>0.36</v>
          </cell>
          <cell r="G618">
            <v>0.26</v>
          </cell>
          <cell r="H618">
            <v>0.22</v>
          </cell>
          <cell r="J618">
            <v>0.44063999999999998</v>
          </cell>
          <cell r="K618">
            <v>0.31824000000000002</v>
          </cell>
          <cell r="L618">
            <v>0.22</v>
          </cell>
        </row>
        <row r="619">
          <cell r="A619" t="str">
            <v>87-10-0518</v>
          </cell>
          <cell r="B619" t="str">
            <v>Spiraea japonica 'Genpei'</v>
          </cell>
          <cell r="C619" t="str">
            <v>MP150</v>
          </cell>
          <cell r="D619" t="str">
            <v>Directly</v>
          </cell>
          <cell r="F619">
            <v>0.36</v>
          </cell>
          <cell r="G619">
            <v>0.26</v>
          </cell>
          <cell r="H619">
            <v>0.22</v>
          </cell>
          <cell r="J619">
            <v>0.44063999999999998</v>
          </cell>
          <cell r="K619">
            <v>0.31824000000000002</v>
          </cell>
          <cell r="L619">
            <v>0.22</v>
          </cell>
        </row>
        <row r="620">
          <cell r="A620" t="str">
            <v>87-10-1030</v>
          </cell>
          <cell r="B620" t="str">
            <v>Spiraea japonica 'Golden Carpet' PBR ®</v>
          </cell>
          <cell r="C620" t="str">
            <v>MP150</v>
          </cell>
          <cell r="D620" t="str">
            <v>Directly</v>
          </cell>
          <cell r="F620">
            <v>0.94000000000000006</v>
          </cell>
          <cell r="G620">
            <v>0.83</v>
          </cell>
          <cell r="H620">
            <v>0.77</v>
          </cell>
          <cell r="J620">
            <v>1.15056</v>
          </cell>
          <cell r="K620">
            <v>1.0159199999999999</v>
          </cell>
          <cell r="L620">
            <v>0.77</v>
          </cell>
        </row>
        <row r="621">
          <cell r="A621" t="str">
            <v>87-10-0519</v>
          </cell>
          <cell r="B621" t="str">
            <v>Spiraea japonica 'Golden Princess'</v>
          </cell>
          <cell r="C621" t="str">
            <v>MP150</v>
          </cell>
          <cell r="D621" t="str">
            <v>Directly</v>
          </cell>
          <cell r="F621">
            <v>0.36</v>
          </cell>
          <cell r="G621">
            <v>0.26</v>
          </cell>
          <cell r="H621">
            <v>0.22</v>
          </cell>
          <cell r="J621">
            <v>0.44063999999999998</v>
          </cell>
          <cell r="K621">
            <v>0.31824000000000002</v>
          </cell>
          <cell r="L621">
            <v>0.22</v>
          </cell>
        </row>
        <row r="622">
          <cell r="A622" t="str">
            <v>87-10-1610</v>
          </cell>
          <cell r="B622" t="str">
            <v>Spiraea japonica 'Goldfire'   PBR ®</v>
          </cell>
          <cell r="C622" t="str">
            <v>MP150</v>
          </cell>
          <cell r="D622" t="str">
            <v>Directly</v>
          </cell>
          <cell r="F622">
            <v>1.01</v>
          </cell>
          <cell r="G622">
            <v>0.9</v>
          </cell>
          <cell r="H622">
            <v>0.84</v>
          </cell>
          <cell r="J622">
            <v>1.23624</v>
          </cell>
          <cell r="K622">
            <v>1.1016000000000001</v>
          </cell>
          <cell r="L622">
            <v>0.84</v>
          </cell>
        </row>
        <row r="623">
          <cell r="A623" t="str">
            <v>87-10-0520</v>
          </cell>
          <cell r="B623" t="str">
            <v>Spiraea japonica 'Goldflame'</v>
          </cell>
          <cell r="C623" t="str">
            <v>MP150</v>
          </cell>
          <cell r="D623" t="str">
            <v>Directly</v>
          </cell>
          <cell r="F623">
            <v>0.36</v>
          </cell>
          <cell r="G623">
            <v>0.26</v>
          </cell>
          <cell r="H623">
            <v>0.22</v>
          </cell>
          <cell r="J623">
            <v>0.44063999999999998</v>
          </cell>
          <cell r="K623">
            <v>0.31824000000000002</v>
          </cell>
          <cell r="L623">
            <v>0.22</v>
          </cell>
        </row>
        <row r="624">
          <cell r="A624" t="str">
            <v>87-10-0521</v>
          </cell>
          <cell r="B624" t="str">
            <v>Spiraea japonica 'Goldmound'</v>
          </cell>
          <cell r="C624" t="str">
            <v>MP150</v>
          </cell>
          <cell r="D624" t="str">
            <v>Directly</v>
          </cell>
          <cell r="F624">
            <v>0.36</v>
          </cell>
          <cell r="G624">
            <v>0.26</v>
          </cell>
          <cell r="H624">
            <v>0.22</v>
          </cell>
          <cell r="J624">
            <v>0.44063999999999998</v>
          </cell>
          <cell r="K624">
            <v>0.31824000000000002</v>
          </cell>
          <cell r="L624">
            <v>0.22</v>
          </cell>
        </row>
        <row r="625">
          <cell r="A625" t="str">
            <v>87-10-1031</v>
          </cell>
          <cell r="B625" t="str">
            <v>Spiraea japonica 'Green Carpet' PBR ®</v>
          </cell>
          <cell r="C625" t="str">
            <v>MP150</v>
          </cell>
          <cell r="D625" t="str">
            <v>Directly</v>
          </cell>
          <cell r="F625">
            <v>0.94000000000000006</v>
          </cell>
          <cell r="G625">
            <v>0.83</v>
          </cell>
          <cell r="H625">
            <v>0.77</v>
          </cell>
          <cell r="J625">
            <v>1.15056</v>
          </cell>
          <cell r="K625">
            <v>1.0159199999999999</v>
          </cell>
          <cell r="L625">
            <v>0.77</v>
          </cell>
        </row>
        <row r="626">
          <cell r="A626" t="str">
            <v>87-10-0522</v>
          </cell>
          <cell r="B626" t="str">
            <v>Spiraea japonica 'Little Princess'</v>
          </cell>
          <cell r="C626" t="str">
            <v>MP150</v>
          </cell>
          <cell r="D626" t="str">
            <v>Directly</v>
          </cell>
          <cell r="F626">
            <v>0.36</v>
          </cell>
          <cell r="G626">
            <v>0.26</v>
          </cell>
          <cell r="H626">
            <v>0.22</v>
          </cell>
          <cell r="J626">
            <v>0.44063999999999998</v>
          </cell>
          <cell r="K626">
            <v>0.31824000000000002</v>
          </cell>
          <cell r="L626">
            <v>0.22</v>
          </cell>
        </row>
        <row r="627">
          <cell r="A627" t="str">
            <v>87-10-1505</v>
          </cell>
          <cell r="B627" t="str">
            <v>Spiraea japonica 'Macrophylla'</v>
          </cell>
          <cell r="C627" t="str">
            <v>MP150</v>
          </cell>
          <cell r="D627" t="str">
            <v>Directly</v>
          </cell>
          <cell r="F627">
            <v>0.36</v>
          </cell>
          <cell r="G627">
            <v>0.26</v>
          </cell>
          <cell r="H627">
            <v>0.22</v>
          </cell>
          <cell r="J627">
            <v>0.44063999999999998</v>
          </cell>
          <cell r="K627">
            <v>0.31824000000000002</v>
          </cell>
          <cell r="L627">
            <v>0.22</v>
          </cell>
        </row>
        <row r="628">
          <cell r="A628" t="str">
            <v>87-10-1032</v>
          </cell>
          <cell r="B628" t="str">
            <v>Spiraea japonica 'Magic Carpet' PBR ®</v>
          </cell>
          <cell r="C628" t="str">
            <v>MP150</v>
          </cell>
          <cell r="D628" t="str">
            <v>Directly</v>
          </cell>
          <cell r="F628">
            <v>1.01</v>
          </cell>
          <cell r="G628">
            <v>0.9</v>
          </cell>
          <cell r="H628">
            <v>0.84</v>
          </cell>
          <cell r="J628">
            <v>1.23624</v>
          </cell>
          <cell r="K628">
            <v>1.1016000000000001</v>
          </cell>
          <cell r="L628">
            <v>0.84</v>
          </cell>
        </row>
        <row r="629">
          <cell r="A629" t="str">
            <v>87-10-0523</v>
          </cell>
          <cell r="B629" t="str">
            <v>Spiraea japonica 'Manon'</v>
          </cell>
          <cell r="C629" t="str">
            <v>MP150</v>
          </cell>
          <cell r="D629" t="str">
            <v>Directly</v>
          </cell>
          <cell r="F629">
            <v>0.36</v>
          </cell>
          <cell r="G629">
            <v>0.26</v>
          </cell>
          <cell r="H629">
            <v>0.22</v>
          </cell>
          <cell r="J629">
            <v>0.44063999999999998</v>
          </cell>
          <cell r="K629">
            <v>0.31824000000000002</v>
          </cell>
          <cell r="L629">
            <v>0.22</v>
          </cell>
        </row>
        <row r="630">
          <cell r="A630" t="str">
            <v>87-10-0524</v>
          </cell>
          <cell r="B630" t="str">
            <v>Spiraea japonica 'Nana'</v>
          </cell>
          <cell r="C630" t="str">
            <v>MP150</v>
          </cell>
          <cell r="D630" t="str">
            <v>Directly</v>
          </cell>
          <cell r="F630">
            <v>0.36</v>
          </cell>
          <cell r="G630">
            <v>0.26</v>
          </cell>
          <cell r="H630">
            <v>0.22</v>
          </cell>
          <cell r="J630">
            <v>0.44063999999999998</v>
          </cell>
          <cell r="K630">
            <v>0.31824000000000002</v>
          </cell>
          <cell r="L630">
            <v>0.22</v>
          </cell>
        </row>
        <row r="631">
          <cell r="A631" t="str">
            <v>87-10-0525</v>
          </cell>
          <cell r="B631" t="str">
            <v>Spiraea japonica 'Neon Flash'</v>
          </cell>
          <cell r="C631" t="str">
            <v>MP150</v>
          </cell>
          <cell r="D631" t="str">
            <v>Directly</v>
          </cell>
          <cell r="F631">
            <v>0.36</v>
          </cell>
          <cell r="G631">
            <v>0.26</v>
          </cell>
          <cell r="H631">
            <v>0.22</v>
          </cell>
          <cell r="J631">
            <v>0.44063999999999998</v>
          </cell>
          <cell r="K631">
            <v>0.31824000000000002</v>
          </cell>
          <cell r="L631">
            <v>0.22</v>
          </cell>
        </row>
        <row r="632">
          <cell r="A632" t="str">
            <v>87-10-1441</v>
          </cell>
          <cell r="B632" t="str">
            <v>Spiraea japonica 'Odensala'</v>
          </cell>
          <cell r="C632" t="str">
            <v>MP150</v>
          </cell>
          <cell r="D632" t="str">
            <v>Directly</v>
          </cell>
          <cell r="F632">
            <v>0.36</v>
          </cell>
          <cell r="G632">
            <v>0.26</v>
          </cell>
          <cell r="H632">
            <v>0.22</v>
          </cell>
          <cell r="J632">
            <v>0.44063999999999998</v>
          </cell>
          <cell r="K632">
            <v>0.31824000000000002</v>
          </cell>
          <cell r="L632">
            <v>0.22</v>
          </cell>
        </row>
        <row r="633">
          <cell r="A633" t="str">
            <v>87-10-1182</v>
          </cell>
          <cell r="B633" t="str">
            <v>Spiraea japonica 'Odessa' PBR ®</v>
          </cell>
          <cell r="C633" t="str">
            <v>MP150</v>
          </cell>
          <cell r="D633" t="str">
            <v>Directly</v>
          </cell>
          <cell r="F633">
            <v>1.08</v>
          </cell>
          <cell r="G633">
            <v>0.97</v>
          </cell>
          <cell r="H633">
            <v>0.91</v>
          </cell>
          <cell r="J633">
            <v>1.32192</v>
          </cell>
          <cell r="K633">
            <v>1.1872799999999999</v>
          </cell>
          <cell r="L633">
            <v>0.91</v>
          </cell>
        </row>
        <row r="634">
          <cell r="A634" t="str">
            <v>87-10-1183</v>
          </cell>
          <cell r="B634" t="str">
            <v>Spiraea japonica 'Ruberrima'</v>
          </cell>
          <cell r="C634" t="str">
            <v>MP150</v>
          </cell>
          <cell r="D634" t="str">
            <v>Directly</v>
          </cell>
          <cell r="F634">
            <v>0.36</v>
          </cell>
          <cell r="G634">
            <v>0.26</v>
          </cell>
          <cell r="H634">
            <v>0.22</v>
          </cell>
          <cell r="J634">
            <v>0.44063999999999998</v>
          </cell>
          <cell r="K634">
            <v>0.31824000000000002</v>
          </cell>
          <cell r="L634">
            <v>0.22</v>
          </cell>
        </row>
        <row r="635">
          <cell r="A635" t="str">
            <v>87-10-1033</v>
          </cell>
          <cell r="B635" t="str">
            <v>Spiraea japonica Sparkling Carpet PBR ®</v>
          </cell>
          <cell r="C635" t="str">
            <v>MP150</v>
          </cell>
          <cell r="D635" t="str">
            <v>Directly</v>
          </cell>
          <cell r="F635">
            <v>0.94000000000000006</v>
          </cell>
          <cell r="G635">
            <v>0.83</v>
          </cell>
          <cell r="H635">
            <v>0.77</v>
          </cell>
          <cell r="J635">
            <v>1.15056</v>
          </cell>
          <cell r="K635">
            <v>1.0159199999999999</v>
          </cell>
          <cell r="L635">
            <v>0.77</v>
          </cell>
        </row>
        <row r="636">
          <cell r="A636" t="str">
            <v>87-10-1034</v>
          </cell>
          <cell r="B636" t="str">
            <v>Spiraea japonica ' Sparkling Champagne ('Lonspi'PBR) ®</v>
          </cell>
          <cell r="C636" t="str">
            <v>MP150</v>
          </cell>
          <cell r="D636" t="str">
            <v>Directly</v>
          </cell>
          <cell r="F636">
            <v>0.94000000000000006</v>
          </cell>
          <cell r="G636">
            <v>0.83</v>
          </cell>
          <cell r="H636">
            <v>0.77</v>
          </cell>
          <cell r="J636">
            <v>1.15056</v>
          </cell>
          <cell r="K636">
            <v>1.0159199999999999</v>
          </cell>
          <cell r="L636">
            <v>0.77</v>
          </cell>
        </row>
        <row r="637">
          <cell r="A637" t="str">
            <v>87-10-1102</v>
          </cell>
          <cell r="B637" t="str">
            <v>Spiraea japonica 'White Gold' PBR ®</v>
          </cell>
          <cell r="C637" t="str">
            <v>MP150</v>
          </cell>
          <cell r="D637" t="str">
            <v>Directly</v>
          </cell>
          <cell r="F637">
            <v>0.94000000000000006</v>
          </cell>
          <cell r="G637">
            <v>0.83</v>
          </cell>
          <cell r="H637">
            <v>0.77</v>
          </cell>
          <cell r="J637">
            <v>1.15056</v>
          </cell>
          <cell r="K637">
            <v>1.0159199999999999</v>
          </cell>
          <cell r="L637">
            <v>0.77</v>
          </cell>
        </row>
        <row r="638">
          <cell r="A638" t="str">
            <v>87-10-0526</v>
          </cell>
          <cell r="B638" t="str">
            <v>Spiraea japonica 'Zigeunerblut'</v>
          </cell>
          <cell r="C638" t="str">
            <v>MP150</v>
          </cell>
          <cell r="D638" t="str">
            <v>Directly</v>
          </cell>
          <cell r="F638">
            <v>0.36</v>
          </cell>
          <cell r="G638">
            <v>0.26</v>
          </cell>
          <cell r="H638">
            <v>0.22</v>
          </cell>
          <cell r="J638">
            <v>0.44063999999999998</v>
          </cell>
          <cell r="K638">
            <v>0.31824000000000002</v>
          </cell>
          <cell r="L638">
            <v>0.22</v>
          </cell>
        </row>
        <row r="639">
          <cell r="A639" t="str">
            <v>87-10-1442</v>
          </cell>
          <cell r="B639" t="str">
            <v>Spiraea nipp. 'Flächenfüller'</v>
          </cell>
          <cell r="C639" t="str">
            <v>MP150</v>
          </cell>
          <cell r="D639" t="str">
            <v>Directly</v>
          </cell>
          <cell r="F639">
            <v>0.39999999999999997</v>
          </cell>
          <cell r="G639">
            <v>0.3</v>
          </cell>
          <cell r="H639">
            <v>0.25</v>
          </cell>
          <cell r="J639">
            <v>0.48959999999999992</v>
          </cell>
          <cell r="K639">
            <v>0.36719999999999997</v>
          </cell>
          <cell r="L639">
            <v>0.25</v>
          </cell>
        </row>
        <row r="640">
          <cell r="A640" t="str">
            <v>87-10-0527</v>
          </cell>
          <cell r="B640" t="str">
            <v>Spiraea nipp. 'Halward's Silver'</v>
          </cell>
          <cell r="C640" t="str">
            <v>MP150</v>
          </cell>
          <cell r="D640" t="str">
            <v>Directly</v>
          </cell>
          <cell r="F640">
            <v>0.39999999999999997</v>
          </cell>
          <cell r="G640">
            <v>0.3</v>
          </cell>
          <cell r="H640">
            <v>0.25</v>
          </cell>
          <cell r="J640">
            <v>0.48959999999999992</v>
          </cell>
          <cell r="K640">
            <v>0.36719999999999997</v>
          </cell>
          <cell r="L640">
            <v>0.25</v>
          </cell>
        </row>
        <row r="641">
          <cell r="A641" t="str">
            <v>87-10-1443</v>
          </cell>
          <cell r="B641" t="str">
            <v>Spiraea nipp. 'Inez'</v>
          </cell>
          <cell r="C641" t="str">
            <v>MP150</v>
          </cell>
          <cell r="D641" t="str">
            <v>Directly</v>
          </cell>
          <cell r="F641">
            <v>0.39999999999999997</v>
          </cell>
          <cell r="G641">
            <v>0.3</v>
          </cell>
          <cell r="H641">
            <v>0.25</v>
          </cell>
          <cell r="J641">
            <v>0.48959999999999992</v>
          </cell>
          <cell r="K641">
            <v>0.36719999999999997</v>
          </cell>
          <cell r="L641">
            <v>0.25</v>
          </cell>
        </row>
        <row r="642">
          <cell r="A642" t="str">
            <v>87-10-0528</v>
          </cell>
          <cell r="B642" t="str">
            <v>Spiraea nipp. 'June Bride'</v>
          </cell>
          <cell r="C642" t="str">
            <v>MP150</v>
          </cell>
          <cell r="D642" t="str">
            <v>Directly</v>
          </cell>
          <cell r="F642">
            <v>0.39999999999999997</v>
          </cell>
          <cell r="G642">
            <v>0.3</v>
          </cell>
          <cell r="H642">
            <v>0.25</v>
          </cell>
          <cell r="J642">
            <v>0.48959999999999992</v>
          </cell>
          <cell r="K642">
            <v>0.36719999999999997</v>
          </cell>
          <cell r="L642">
            <v>0.25</v>
          </cell>
        </row>
        <row r="643">
          <cell r="A643" t="str">
            <v>87-10-0529</v>
          </cell>
          <cell r="B643" t="str">
            <v>Spiraea nipp. 'Snowmound'</v>
          </cell>
          <cell r="C643" t="str">
            <v>MP150</v>
          </cell>
          <cell r="D643" t="str">
            <v>Directly</v>
          </cell>
          <cell r="F643">
            <v>0.39999999999999997</v>
          </cell>
          <cell r="G643">
            <v>0.3</v>
          </cell>
          <cell r="H643">
            <v>0.25</v>
          </cell>
          <cell r="J643">
            <v>0.48959999999999992</v>
          </cell>
          <cell r="K643">
            <v>0.36719999999999997</v>
          </cell>
          <cell r="L643">
            <v>0.25</v>
          </cell>
        </row>
        <row r="644">
          <cell r="A644" t="str">
            <v>87-10-1117</v>
          </cell>
          <cell r="B644" t="str">
            <v>Spiraea nipp. 'White Carpet' PBR ®</v>
          </cell>
          <cell r="C644" t="str">
            <v>MP150</v>
          </cell>
          <cell r="D644" t="str">
            <v>Directly</v>
          </cell>
          <cell r="F644">
            <v>0.94000000000000006</v>
          </cell>
          <cell r="G644">
            <v>0.83</v>
          </cell>
          <cell r="H644">
            <v>0.77</v>
          </cell>
          <cell r="J644">
            <v>1.15056</v>
          </cell>
          <cell r="K644">
            <v>1.0159199999999999</v>
          </cell>
          <cell r="L644">
            <v>0.77</v>
          </cell>
        </row>
        <row r="645">
          <cell r="A645" t="str">
            <v>87-10-1611</v>
          </cell>
          <cell r="B645" t="str">
            <v>Spiraea salicifolia</v>
          </cell>
          <cell r="C645" t="str">
            <v>MP150</v>
          </cell>
          <cell r="D645" t="str">
            <v>Directly</v>
          </cell>
          <cell r="F645">
            <v>0.36</v>
          </cell>
          <cell r="G645">
            <v>0.26</v>
          </cell>
          <cell r="H645">
            <v>0.22</v>
          </cell>
          <cell r="J645">
            <v>0.44063999999999998</v>
          </cell>
          <cell r="K645">
            <v>0.31824000000000002</v>
          </cell>
          <cell r="L645">
            <v>0.22</v>
          </cell>
        </row>
        <row r="646">
          <cell r="A646" t="str">
            <v>87-10-0530</v>
          </cell>
          <cell r="B646" t="str">
            <v>Spiraea thunbergii</v>
          </cell>
          <cell r="C646" t="str">
            <v>MP150</v>
          </cell>
          <cell r="D646" t="str">
            <v>Directly</v>
          </cell>
          <cell r="F646">
            <v>0.39</v>
          </cell>
          <cell r="G646">
            <v>0.28999999999999998</v>
          </cell>
          <cell r="H646">
            <v>0.24</v>
          </cell>
          <cell r="J646">
            <v>0.47736000000000001</v>
          </cell>
          <cell r="K646">
            <v>0.35496</v>
          </cell>
          <cell r="L646">
            <v>0.24</v>
          </cell>
        </row>
        <row r="647">
          <cell r="A647" t="str">
            <v>87-10-1444</v>
          </cell>
          <cell r="B647" t="str">
            <v>Spiraea thunb. 'Ogon'</v>
          </cell>
          <cell r="C647" t="str">
            <v>MP150</v>
          </cell>
          <cell r="D647" t="str">
            <v>Directly</v>
          </cell>
          <cell r="F647">
            <v>0.39</v>
          </cell>
          <cell r="G647">
            <v>0.28999999999999998</v>
          </cell>
          <cell r="H647">
            <v>0.24</v>
          </cell>
          <cell r="J647">
            <v>0.47736000000000001</v>
          </cell>
          <cell r="K647">
            <v>0.35496</v>
          </cell>
          <cell r="L647">
            <v>0.24</v>
          </cell>
        </row>
        <row r="648">
          <cell r="A648" t="str">
            <v>87-10-0531</v>
          </cell>
          <cell r="B648" t="str">
            <v>Spiraea trilobata</v>
          </cell>
          <cell r="C648" t="str">
            <v>MP150</v>
          </cell>
          <cell r="D648" t="str">
            <v>Directly</v>
          </cell>
          <cell r="F648">
            <v>0.39</v>
          </cell>
          <cell r="G648">
            <v>0.28999999999999998</v>
          </cell>
          <cell r="H648">
            <v>0.24</v>
          </cell>
          <cell r="J648">
            <v>0.47736000000000001</v>
          </cell>
          <cell r="K648">
            <v>0.35496</v>
          </cell>
          <cell r="L648">
            <v>0.24</v>
          </cell>
        </row>
        <row r="649">
          <cell r="A649" t="str">
            <v>87-10-0885</v>
          </cell>
          <cell r="B649" t="str">
            <v>Spiraea vanh. 'Gold Fountain'</v>
          </cell>
          <cell r="C649" t="str">
            <v>MP150</v>
          </cell>
          <cell r="D649" t="str">
            <v>Directly</v>
          </cell>
          <cell r="F649">
            <v>0.39</v>
          </cell>
          <cell r="G649">
            <v>0.28999999999999998</v>
          </cell>
          <cell r="H649">
            <v>0.24</v>
          </cell>
          <cell r="J649">
            <v>0.47736000000000001</v>
          </cell>
          <cell r="K649">
            <v>0.35496</v>
          </cell>
          <cell r="L649">
            <v>0.24</v>
          </cell>
        </row>
        <row r="650">
          <cell r="A650" t="str">
            <v>87-10-0886</v>
          </cell>
          <cell r="B650" t="str">
            <v>Spiraea vanh. 'Pink Ice'</v>
          </cell>
          <cell r="C650" t="str">
            <v>MP150</v>
          </cell>
          <cell r="D650" t="str">
            <v>Directly</v>
          </cell>
          <cell r="F650">
            <v>0.39</v>
          </cell>
          <cell r="G650">
            <v>0.28999999999999998</v>
          </cell>
          <cell r="H650">
            <v>0.24</v>
          </cell>
          <cell r="J650">
            <v>0.47736000000000001</v>
          </cell>
          <cell r="K650">
            <v>0.35496</v>
          </cell>
          <cell r="L650">
            <v>0.24</v>
          </cell>
        </row>
        <row r="651">
          <cell r="A651" t="str">
            <v>87-10-0532</v>
          </cell>
          <cell r="B651" t="str">
            <v>Spiraea vanhouttei</v>
          </cell>
          <cell r="C651" t="str">
            <v>MP150</v>
          </cell>
          <cell r="D651" t="str">
            <v>Directly</v>
          </cell>
          <cell r="F651">
            <v>0.39999999999999997</v>
          </cell>
          <cell r="G651">
            <v>0.3</v>
          </cell>
          <cell r="H651">
            <v>0.25</v>
          </cell>
          <cell r="J651">
            <v>0.48959999999999992</v>
          </cell>
          <cell r="K651">
            <v>0.36719999999999997</v>
          </cell>
          <cell r="L651">
            <v>0.25</v>
          </cell>
        </row>
        <row r="652">
          <cell r="A652" t="str">
            <v>87-10-0535</v>
          </cell>
          <cell r="B652" t="str">
            <v>Stephanandra incisa 'Crispa'</v>
          </cell>
          <cell r="C652" t="str">
            <v>MP150</v>
          </cell>
          <cell r="D652" t="str">
            <v>Directly</v>
          </cell>
          <cell r="F652">
            <v>0.33999999999999997</v>
          </cell>
          <cell r="G652">
            <v>0.25</v>
          </cell>
          <cell r="H652">
            <v>0.21</v>
          </cell>
          <cell r="J652">
            <v>0.41615999999999997</v>
          </cell>
          <cell r="K652">
            <v>0.30599999999999999</v>
          </cell>
          <cell r="L652">
            <v>0.21</v>
          </cell>
        </row>
        <row r="653">
          <cell r="A653" t="str">
            <v>87-10-1445</v>
          </cell>
          <cell r="B653" t="str">
            <v>Symphoricarpos albus 'Arvid'</v>
          </cell>
          <cell r="C653" t="str">
            <v>MP150</v>
          </cell>
          <cell r="D653" t="str">
            <v>Directly</v>
          </cell>
          <cell r="F653">
            <v>0.33999999999999997</v>
          </cell>
          <cell r="G653">
            <v>0.25</v>
          </cell>
          <cell r="H653">
            <v>0.21</v>
          </cell>
          <cell r="J653">
            <v>0.41615999999999997</v>
          </cell>
          <cell r="K653">
            <v>0.30599999999999999</v>
          </cell>
          <cell r="L653">
            <v>0.21</v>
          </cell>
        </row>
        <row r="654">
          <cell r="A654" t="str">
            <v>87-10-1362</v>
          </cell>
          <cell r="B654" t="str">
            <v>Symphoricarpos chen. 'Hancock'</v>
          </cell>
          <cell r="C654" t="str">
            <v>MP150</v>
          </cell>
          <cell r="D654" t="str">
            <v>Directly</v>
          </cell>
          <cell r="F654">
            <v>0.33999999999999997</v>
          </cell>
          <cell r="G654">
            <v>0.25</v>
          </cell>
          <cell r="H654">
            <v>0.21</v>
          </cell>
          <cell r="J654">
            <v>0.41615999999999997</v>
          </cell>
          <cell r="K654">
            <v>0.30599999999999999</v>
          </cell>
          <cell r="L654">
            <v>0.21</v>
          </cell>
        </row>
        <row r="655">
          <cell r="A655" t="str">
            <v>87-10-1054</v>
          </cell>
          <cell r="B655" t="str">
            <v>Symphoricarpos d. 'Magic Berry'</v>
          </cell>
          <cell r="C655" t="str">
            <v>MP150</v>
          </cell>
          <cell r="D655" t="str">
            <v>Directly</v>
          </cell>
          <cell r="F655">
            <v>0.36</v>
          </cell>
          <cell r="G655">
            <v>0.26</v>
          </cell>
          <cell r="H655">
            <v>0.22</v>
          </cell>
          <cell r="J655">
            <v>0.44063999999999998</v>
          </cell>
          <cell r="K655">
            <v>0.31824000000000002</v>
          </cell>
          <cell r="L655">
            <v>0.22</v>
          </cell>
        </row>
        <row r="656">
          <cell r="A656" t="str">
            <v>87-10-0930</v>
          </cell>
          <cell r="B656" t="str">
            <v>Symphoricarpos d. 'Mother of Pearl'</v>
          </cell>
          <cell r="C656" t="str">
            <v>MP150</v>
          </cell>
          <cell r="D656" t="str">
            <v>Directly</v>
          </cell>
          <cell r="F656">
            <v>0.36</v>
          </cell>
          <cell r="G656">
            <v>0.26</v>
          </cell>
          <cell r="H656">
            <v>0.22</v>
          </cell>
          <cell r="J656">
            <v>0.44063999999999998</v>
          </cell>
          <cell r="K656">
            <v>0.31824000000000002</v>
          </cell>
          <cell r="L656">
            <v>0.22</v>
          </cell>
        </row>
        <row r="657">
          <cell r="A657" t="str">
            <v>87-10-1035</v>
          </cell>
          <cell r="B657" t="str">
            <v>Symphoricarpos d. 'White Hedge'</v>
          </cell>
          <cell r="C657" t="str">
            <v>MP150</v>
          </cell>
          <cell r="D657" t="str">
            <v>Directly</v>
          </cell>
          <cell r="F657">
            <v>0.36</v>
          </cell>
          <cell r="G657">
            <v>0.26</v>
          </cell>
          <cell r="H657">
            <v>0.22</v>
          </cell>
          <cell r="J657">
            <v>0.44063999999999998</v>
          </cell>
          <cell r="K657">
            <v>0.31824000000000002</v>
          </cell>
          <cell r="L657">
            <v>0.22</v>
          </cell>
        </row>
        <row r="658">
          <cell r="A658" t="str">
            <v>87-10-0983</v>
          </cell>
          <cell r="B658" t="str">
            <v>Symphoricarpos orb. 'Foliis Variegatis'</v>
          </cell>
          <cell r="C658" t="str">
            <v>MP150</v>
          </cell>
          <cell r="D658" t="str">
            <v>Directly</v>
          </cell>
          <cell r="F658">
            <v>0.39</v>
          </cell>
          <cell r="G658">
            <v>0.28999999999999998</v>
          </cell>
          <cell r="H658">
            <v>0.24</v>
          </cell>
          <cell r="J658">
            <v>0.47736000000000001</v>
          </cell>
          <cell r="K658">
            <v>0.35496</v>
          </cell>
          <cell r="L658">
            <v>0.24</v>
          </cell>
        </row>
        <row r="659">
          <cell r="A659" t="str">
            <v>87-10-1363</v>
          </cell>
          <cell r="B659" t="str">
            <v>Syringa 'Agnes Smith'</v>
          </cell>
          <cell r="C659" t="str">
            <v>MP150</v>
          </cell>
          <cell r="D659" t="str">
            <v>Directly</v>
          </cell>
          <cell r="F659">
            <v>0.79</v>
          </cell>
          <cell r="G659">
            <v>0.68</v>
          </cell>
          <cell r="H659">
            <v>0.62</v>
          </cell>
          <cell r="J659">
            <v>0.96695999999999993</v>
          </cell>
          <cell r="K659">
            <v>0.83232000000000006</v>
          </cell>
          <cell r="L659">
            <v>0.62</v>
          </cell>
        </row>
        <row r="660">
          <cell r="A660" t="str">
            <v>87-10-0881</v>
          </cell>
          <cell r="B660" t="str">
            <v>Syringa chinensis 'Saugeana'</v>
          </cell>
          <cell r="C660" t="str">
            <v>MP150</v>
          </cell>
          <cell r="D660" t="str">
            <v>Directly</v>
          </cell>
          <cell r="F660">
            <v>0.79</v>
          </cell>
          <cell r="G660">
            <v>0.68</v>
          </cell>
          <cell r="H660">
            <v>0.62</v>
          </cell>
          <cell r="J660">
            <v>0.96695999999999993</v>
          </cell>
          <cell r="K660">
            <v>0.83232000000000006</v>
          </cell>
          <cell r="L660">
            <v>0.62</v>
          </cell>
        </row>
        <row r="661">
          <cell r="A661" t="str">
            <v>87-10-1092</v>
          </cell>
          <cell r="B661" t="str">
            <v>Syringa 'Josée'</v>
          </cell>
          <cell r="C661" t="str">
            <v>MP150</v>
          </cell>
          <cell r="D661" t="str">
            <v>Directly</v>
          </cell>
          <cell r="F661">
            <v>0.79</v>
          </cell>
          <cell r="G661">
            <v>0.68</v>
          </cell>
          <cell r="H661">
            <v>0.62</v>
          </cell>
          <cell r="J661">
            <v>0.96695999999999993</v>
          </cell>
          <cell r="K661">
            <v>0.83232000000000006</v>
          </cell>
          <cell r="L661">
            <v>0.62</v>
          </cell>
        </row>
        <row r="662">
          <cell r="A662" t="str">
            <v>87-10-0931</v>
          </cell>
          <cell r="B662" t="str">
            <v>Syringa josikaea</v>
          </cell>
          <cell r="C662" t="str">
            <v>MP150</v>
          </cell>
          <cell r="D662" t="str">
            <v>Directly</v>
          </cell>
          <cell r="F662">
            <v>0.79</v>
          </cell>
          <cell r="G662">
            <v>0.68</v>
          </cell>
          <cell r="H662">
            <v>0.62</v>
          </cell>
          <cell r="J662">
            <v>0.96695999999999993</v>
          </cell>
          <cell r="K662">
            <v>0.83232000000000006</v>
          </cell>
          <cell r="L662">
            <v>0.62</v>
          </cell>
        </row>
        <row r="663">
          <cell r="A663" t="str">
            <v>87-10-0883</v>
          </cell>
          <cell r="B663" t="str">
            <v>Syringa meyeri 'Palibin'</v>
          </cell>
          <cell r="C663" t="str">
            <v>MP150</v>
          </cell>
          <cell r="D663" t="str">
            <v>Directly</v>
          </cell>
          <cell r="F663">
            <v>0.79</v>
          </cell>
          <cell r="G663">
            <v>0.68</v>
          </cell>
          <cell r="H663">
            <v>0.62</v>
          </cell>
          <cell r="J663">
            <v>0.96695999999999993</v>
          </cell>
          <cell r="K663">
            <v>0.83232000000000006</v>
          </cell>
          <cell r="L663">
            <v>0.62</v>
          </cell>
        </row>
        <row r="664">
          <cell r="A664" t="str">
            <v>87-10-0884</v>
          </cell>
          <cell r="B664" t="str">
            <v>Syringa microphylla 'Superba'</v>
          </cell>
          <cell r="C664" t="str">
            <v>MP150</v>
          </cell>
          <cell r="D664" t="str">
            <v>Directly</v>
          </cell>
          <cell r="F664">
            <v>0.79</v>
          </cell>
          <cell r="G664">
            <v>0.68</v>
          </cell>
          <cell r="H664">
            <v>0.62</v>
          </cell>
          <cell r="J664">
            <v>0.96695999999999993</v>
          </cell>
          <cell r="K664">
            <v>0.83232000000000006</v>
          </cell>
          <cell r="L664">
            <v>0.62</v>
          </cell>
        </row>
        <row r="665">
          <cell r="A665" t="str">
            <v>87-10-1036</v>
          </cell>
          <cell r="B665" t="str">
            <v>Syringa patula 'Miss Kim'</v>
          </cell>
          <cell r="C665" t="str">
            <v>MP150</v>
          </cell>
          <cell r="D665" t="str">
            <v>Directly</v>
          </cell>
          <cell r="F665">
            <v>0.79</v>
          </cell>
          <cell r="G665">
            <v>0.68</v>
          </cell>
          <cell r="H665">
            <v>0.62</v>
          </cell>
          <cell r="J665">
            <v>0.96695999999999993</v>
          </cell>
          <cell r="K665">
            <v>0.83232000000000006</v>
          </cell>
          <cell r="L665">
            <v>0.62</v>
          </cell>
        </row>
        <row r="666">
          <cell r="A666" t="str">
            <v>87-10-1185</v>
          </cell>
          <cell r="B666" t="str">
            <v>Viburnum bodn. 'Charles Lamont'</v>
          </cell>
          <cell r="C666" t="str">
            <v>MP104</v>
          </cell>
          <cell r="D666" t="str">
            <v>Directly</v>
          </cell>
          <cell r="F666">
            <v>0.63</v>
          </cell>
          <cell r="G666">
            <v>0.52</v>
          </cell>
          <cell r="H666">
            <v>0.46</v>
          </cell>
          <cell r="J666">
            <v>0.77112000000000003</v>
          </cell>
          <cell r="K666">
            <v>0.63648000000000005</v>
          </cell>
          <cell r="L666">
            <v>0.46</v>
          </cell>
        </row>
        <row r="667">
          <cell r="A667" t="str">
            <v>87-10-0551</v>
          </cell>
          <cell r="B667" t="str">
            <v>Viburnum bodn. 'Dawn'</v>
          </cell>
          <cell r="C667" t="str">
            <v>MP104</v>
          </cell>
          <cell r="D667" t="str">
            <v>Directly</v>
          </cell>
          <cell r="F667">
            <v>0.63</v>
          </cell>
          <cell r="G667">
            <v>0.52</v>
          </cell>
          <cell r="H667">
            <v>0.46</v>
          </cell>
          <cell r="J667">
            <v>0.77112000000000003</v>
          </cell>
          <cell r="K667">
            <v>0.63648000000000005</v>
          </cell>
          <cell r="L667">
            <v>0.46</v>
          </cell>
        </row>
        <row r="668">
          <cell r="A668" t="str">
            <v>87-10-0552</v>
          </cell>
          <cell r="B668" t="str">
            <v>Viburnum burkwoodii</v>
          </cell>
          <cell r="C668" t="str">
            <v>MP104</v>
          </cell>
          <cell r="D668" t="str">
            <v>Directly</v>
          </cell>
          <cell r="F668">
            <v>0.69000000000000006</v>
          </cell>
          <cell r="G668">
            <v>0.57999999999999996</v>
          </cell>
          <cell r="H668">
            <v>0.52</v>
          </cell>
          <cell r="J668">
            <v>0.84456000000000009</v>
          </cell>
          <cell r="K668">
            <v>0.70992</v>
          </cell>
          <cell r="L668">
            <v>0.52</v>
          </cell>
        </row>
        <row r="669">
          <cell r="A669" t="str">
            <v>87-10-1365</v>
          </cell>
          <cell r="B669" t="str">
            <v>Viburnum davidii</v>
          </cell>
          <cell r="C669" t="str">
            <v>MP104</v>
          </cell>
          <cell r="D669" t="str">
            <v>Directly</v>
          </cell>
          <cell r="F669">
            <v>0.94000000000000006</v>
          </cell>
          <cell r="G669">
            <v>0.83</v>
          </cell>
          <cell r="H669">
            <v>0.77</v>
          </cell>
          <cell r="J669">
            <v>1.15056</v>
          </cell>
          <cell r="K669">
            <v>1.0159199999999999</v>
          </cell>
          <cell r="L669">
            <v>0.77</v>
          </cell>
        </row>
        <row r="670">
          <cell r="A670" t="str">
            <v>87-10-1366</v>
          </cell>
          <cell r="B670" t="str">
            <v>Viburnum 'Eskimo'</v>
          </cell>
          <cell r="C670" t="str">
            <v>MP104</v>
          </cell>
          <cell r="D670" t="str">
            <v>Directly</v>
          </cell>
          <cell r="F670">
            <v>0.94000000000000006</v>
          </cell>
          <cell r="G670">
            <v>0.83</v>
          </cell>
          <cell r="H670">
            <v>0.77</v>
          </cell>
          <cell r="J670">
            <v>1.15056</v>
          </cell>
          <cell r="K670">
            <v>1.0159199999999999</v>
          </cell>
          <cell r="L670">
            <v>0.77</v>
          </cell>
        </row>
        <row r="671">
          <cell r="A671" t="str">
            <v>87-10-1240</v>
          </cell>
          <cell r="B671" t="str">
            <v>Viburnum davidii</v>
          </cell>
          <cell r="C671" t="str">
            <v>MP66</v>
          </cell>
          <cell r="D671" t="str">
            <v>Directly</v>
          </cell>
          <cell r="F671">
            <v>0.94000000000000006</v>
          </cell>
          <cell r="G671">
            <v>0.83</v>
          </cell>
          <cell r="H671">
            <v>0.77</v>
          </cell>
          <cell r="J671">
            <v>1.15056</v>
          </cell>
          <cell r="K671">
            <v>1.0159199999999999</v>
          </cell>
          <cell r="L671">
            <v>0.77</v>
          </cell>
        </row>
        <row r="672">
          <cell r="A672" t="str">
            <v>87-10-0558</v>
          </cell>
          <cell r="B672" t="str">
            <v>Viburnum farreri</v>
          </cell>
          <cell r="C672" t="str">
            <v>MP104</v>
          </cell>
          <cell r="D672" t="str">
            <v>Directly</v>
          </cell>
          <cell r="F672">
            <v>0.63</v>
          </cell>
          <cell r="G672">
            <v>0.52</v>
          </cell>
          <cell r="H672">
            <v>0.46</v>
          </cell>
          <cell r="J672">
            <v>0.77112000000000003</v>
          </cell>
          <cell r="K672">
            <v>0.63648000000000005</v>
          </cell>
          <cell r="L672">
            <v>0.46</v>
          </cell>
        </row>
        <row r="673">
          <cell r="A673" t="str">
            <v>87-10-0561</v>
          </cell>
          <cell r="B673" t="str">
            <v>Viburnum opulus 'Compactum'</v>
          </cell>
          <cell r="C673" t="str">
            <v>MP104</v>
          </cell>
          <cell r="D673" t="str">
            <v>Directly</v>
          </cell>
          <cell r="F673">
            <v>0.59000000000000008</v>
          </cell>
          <cell r="G673">
            <v>0.48</v>
          </cell>
          <cell r="H673">
            <v>0.42</v>
          </cell>
          <cell r="J673">
            <v>0.72216000000000014</v>
          </cell>
          <cell r="K673">
            <v>0.58751999999999993</v>
          </cell>
          <cell r="L673">
            <v>0.42</v>
          </cell>
        </row>
        <row r="674">
          <cell r="A674" t="str">
            <v>87-10-0563</v>
          </cell>
          <cell r="B674" t="str">
            <v>Viburnum opulus 'Roseum'</v>
          </cell>
          <cell r="C674" t="str">
            <v>MP104</v>
          </cell>
          <cell r="D674" t="str">
            <v>Directly</v>
          </cell>
          <cell r="F674">
            <v>0.59000000000000008</v>
          </cell>
          <cell r="G674">
            <v>0.48</v>
          </cell>
          <cell r="H674">
            <v>0.42</v>
          </cell>
          <cell r="J674">
            <v>0.72216000000000014</v>
          </cell>
          <cell r="K674">
            <v>0.58751999999999993</v>
          </cell>
          <cell r="L674">
            <v>0.42</v>
          </cell>
        </row>
        <row r="675">
          <cell r="A675" t="str">
            <v>87-10-0564</v>
          </cell>
          <cell r="B675" t="str">
            <v>Viburnum plic. 'Cascade'</v>
          </cell>
          <cell r="C675" t="str">
            <v>MP104</v>
          </cell>
          <cell r="D675" t="str">
            <v>Directly</v>
          </cell>
          <cell r="F675">
            <v>0.66</v>
          </cell>
          <cell r="G675">
            <v>0.55000000000000004</v>
          </cell>
          <cell r="H675">
            <v>0.49</v>
          </cell>
          <cell r="J675">
            <v>0.80784</v>
          </cell>
          <cell r="K675">
            <v>0.67320000000000002</v>
          </cell>
          <cell r="L675">
            <v>0.49</v>
          </cell>
        </row>
        <row r="676">
          <cell r="A676" t="str">
            <v>87-10-0566</v>
          </cell>
          <cell r="B676" t="str">
            <v>Viburnum plic. 'Kilimandjaro' PBR ®</v>
          </cell>
          <cell r="C676" t="str">
            <v>MP104</v>
          </cell>
          <cell r="D676" t="str">
            <v>Directly</v>
          </cell>
          <cell r="F676">
            <v>1.5</v>
          </cell>
          <cell r="G676">
            <v>1.39</v>
          </cell>
          <cell r="H676">
            <v>1.33</v>
          </cell>
          <cell r="J676">
            <v>1.8359999999999999</v>
          </cell>
          <cell r="K676">
            <v>1.70136</v>
          </cell>
          <cell r="L676">
            <v>1.33</v>
          </cell>
        </row>
        <row r="677">
          <cell r="A677" t="str">
            <v>87-10-0568</v>
          </cell>
          <cell r="B677" t="str">
            <v>Viburnum plic. 'Mariesii'</v>
          </cell>
          <cell r="C677" t="str">
            <v>MP104</v>
          </cell>
          <cell r="D677" t="str">
            <v>Directly</v>
          </cell>
          <cell r="F677">
            <v>0.66</v>
          </cell>
          <cell r="G677">
            <v>0.55000000000000004</v>
          </cell>
          <cell r="H677">
            <v>0.49</v>
          </cell>
          <cell r="J677">
            <v>0.80784</v>
          </cell>
          <cell r="K677">
            <v>0.67320000000000002</v>
          </cell>
          <cell r="L677">
            <v>0.49</v>
          </cell>
        </row>
        <row r="678">
          <cell r="A678" t="str">
            <v>87-10-0573</v>
          </cell>
          <cell r="B678" t="str">
            <v>Viburnum plic. 'Watanabe'</v>
          </cell>
          <cell r="C678" t="str">
            <v>MP104</v>
          </cell>
          <cell r="D678" t="str">
            <v>Directly</v>
          </cell>
          <cell r="F678">
            <v>0.66</v>
          </cell>
          <cell r="G678">
            <v>0.55000000000000004</v>
          </cell>
          <cell r="H678">
            <v>0.49</v>
          </cell>
          <cell r="J678">
            <v>0.80784</v>
          </cell>
          <cell r="K678">
            <v>0.67320000000000002</v>
          </cell>
          <cell r="L678">
            <v>0.49</v>
          </cell>
        </row>
        <row r="679">
          <cell r="A679" t="str">
            <v>87-10-0863</v>
          </cell>
          <cell r="B679" t="str">
            <v>Viburnum rhytidophyllum</v>
          </cell>
          <cell r="C679" t="str">
            <v>MP104</v>
          </cell>
          <cell r="D679" t="str">
            <v>WEEK 20</v>
          </cell>
          <cell r="F679">
            <v>1.01</v>
          </cell>
          <cell r="G679">
            <v>0.9</v>
          </cell>
          <cell r="H679">
            <v>0.84</v>
          </cell>
          <cell r="J679">
            <v>1.23624</v>
          </cell>
          <cell r="K679">
            <v>1.1016000000000001</v>
          </cell>
          <cell r="L679">
            <v>0.84</v>
          </cell>
        </row>
        <row r="680">
          <cell r="A680" t="str">
            <v>87-10-1506</v>
          </cell>
          <cell r="B680" t="str">
            <v>Viburnum rhytid. 'Little Snowball' PBR ®</v>
          </cell>
          <cell r="C680" t="str">
            <v>MP104</v>
          </cell>
          <cell r="D680" t="str">
            <v>week 20</v>
          </cell>
          <cell r="F680">
            <v>1.51</v>
          </cell>
          <cell r="G680">
            <v>1.4</v>
          </cell>
          <cell r="H680">
            <v>1.34</v>
          </cell>
          <cell r="J680">
            <v>1.8482399999999999</v>
          </cell>
          <cell r="K680">
            <v>1.7136</v>
          </cell>
          <cell r="L680">
            <v>1.34</v>
          </cell>
        </row>
        <row r="681">
          <cell r="A681" t="str">
            <v>87-10-1241</v>
          </cell>
          <cell r="B681" t="str">
            <v>Viburnum tinus</v>
          </cell>
          <cell r="C681" t="str">
            <v>MP104</v>
          </cell>
          <cell r="D681" t="str">
            <v>Directly</v>
          </cell>
          <cell r="F681">
            <v>0.66</v>
          </cell>
          <cell r="G681">
            <v>0.55000000000000004</v>
          </cell>
          <cell r="H681">
            <v>0.49</v>
          </cell>
          <cell r="J681">
            <v>0.80784</v>
          </cell>
          <cell r="K681">
            <v>0.67320000000000002</v>
          </cell>
          <cell r="L681">
            <v>0.49</v>
          </cell>
        </row>
        <row r="682">
          <cell r="A682" t="str">
            <v>87-10-1642</v>
          </cell>
          <cell r="B682" t="str">
            <v>Viburnum tinus 'Eve Price'</v>
          </cell>
          <cell r="C682" t="str">
            <v>MP150</v>
          </cell>
          <cell r="D682" t="str">
            <v>Directly</v>
          </cell>
          <cell r="F682">
            <v>0.66</v>
          </cell>
          <cell r="G682">
            <v>0.55000000000000004</v>
          </cell>
          <cell r="H682">
            <v>0.49</v>
          </cell>
          <cell r="J682">
            <v>0.80784</v>
          </cell>
          <cell r="K682">
            <v>0.67320000000000002</v>
          </cell>
          <cell r="L682">
            <v>0.49</v>
          </cell>
        </row>
        <row r="683">
          <cell r="A683" t="str">
            <v>87-10-1369</v>
          </cell>
          <cell r="B683" t="str">
            <v>Vinca major</v>
          </cell>
          <cell r="C683" t="str">
            <v>MP150</v>
          </cell>
          <cell r="D683" t="str">
            <v>week 20</v>
          </cell>
          <cell r="F683">
            <v>0.49</v>
          </cell>
          <cell r="G683">
            <v>0.38</v>
          </cell>
          <cell r="H683">
            <v>0.32</v>
          </cell>
          <cell r="J683">
            <v>0.59975999999999996</v>
          </cell>
          <cell r="K683">
            <v>0.46511999999999998</v>
          </cell>
          <cell r="L683">
            <v>0.32</v>
          </cell>
        </row>
        <row r="684">
          <cell r="A684" t="str">
            <v>87-10-1446</v>
          </cell>
          <cell r="B684" t="str">
            <v>Vinca major 'Maculata'</v>
          </cell>
          <cell r="C684" t="str">
            <v>MP150</v>
          </cell>
          <cell r="D684" t="str">
            <v>Directly</v>
          </cell>
          <cell r="F684">
            <v>0.49</v>
          </cell>
          <cell r="G684">
            <v>0.38</v>
          </cell>
          <cell r="H684">
            <v>0.32</v>
          </cell>
          <cell r="J684">
            <v>0.59975999999999996</v>
          </cell>
          <cell r="K684">
            <v>0.46511999999999998</v>
          </cell>
          <cell r="L684">
            <v>0.32</v>
          </cell>
        </row>
        <row r="685">
          <cell r="A685" t="str">
            <v>87-10-1037</v>
          </cell>
          <cell r="B685" t="str">
            <v>Vinca major 'Variegata'</v>
          </cell>
          <cell r="C685" t="str">
            <v>MP150</v>
          </cell>
          <cell r="D685" t="str">
            <v>week 27</v>
          </cell>
          <cell r="F685">
            <v>0.49</v>
          </cell>
          <cell r="G685">
            <v>0.38</v>
          </cell>
          <cell r="H685">
            <v>0.32</v>
          </cell>
          <cell r="J685">
            <v>0.59975999999999996</v>
          </cell>
          <cell r="K685">
            <v>0.46511999999999998</v>
          </cell>
          <cell r="L685">
            <v>0.32</v>
          </cell>
        </row>
        <row r="686">
          <cell r="A686" t="str">
            <v>87-10-1038</v>
          </cell>
          <cell r="B686" t="str">
            <v>Vinca minor</v>
          </cell>
          <cell r="C686" t="str">
            <v>MP150</v>
          </cell>
          <cell r="D686" t="str">
            <v>WEEK 13</v>
          </cell>
          <cell r="F686">
            <v>0.49</v>
          </cell>
          <cell r="G686">
            <v>0.38</v>
          </cell>
          <cell r="H686">
            <v>0.32</v>
          </cell>
          <cell r="J686">
            <v>0.59975999999999996</v>
          </cell>
          <cell r="K686">
            <v>0.46511999999999998</v>
          </cell>
          <cell r="L686">
            <v>0.32</v>
          </cell>
        </row>
        <row r="687">
          <cell r="A687" t="str">
            <v>87-10-1039</v>
          </cell>
          <cell r="B687" t="str">
            <v>Vinca minor 'Alba'</v>
          </cell>
          <cell r="C687" t="str">
            <v>MP150</v>
          </cell>
          <cell r="D687" t="str">
            <v>week 26</v>
          </cell>
          <cell r="F687">
            <v>0.49</v>
          </cell>
          <cell r="G687">
            <v>0.38</v>
          </cell>
          <cell r="H687">
            <v>0.32</v>
          </cell>
          <cell r="J687">
            <v>0.59975999999999996</v>
          </cell>
          <cell r="K687">
            <v>0.46511999999999998</v>
          </cell>
          <cell r="L687">
            <v>0.32</v>
          </cell>
        </row>
        <row r="688">
          <cell r="A688" t="str">
            <v>87-10-1186</v>
          </cell>
          <cell r="B688" t="str">
            <v>Vinca minor 'Argenteovariegata'</v>
          </cell>
          <cell r="C688" t="str">
            <v>MP150</v>
          </cell>
          <cell r="D688" t="str">
            <v>WEEK 13</v>
          </cell>
          <cell r="F688">
            <v>0.49</v>
          </cell>
          <cell r="G688">
            <v>0.38</v>
          </cell>
          <cell r="H688">
            <v>0.32</v>
          </cell>
          <cell r="J688">
            <v>0.59975999999999996</v>
          </cell>
          <cell r="K688">
            <v>0.46511999999999998</v>
          </cell>
          <cell r="L688">
            <v>0.32</v>
          </cell>
        </row>
        <row r="689">
          <cell r="A689" t="str">
            <v>87-10-1040</v>
          </cell>
          <cell r="B689" t="str">
            <v>Vinca minor 'Atropurpurea'</v>
          </cell>
          <cell r="C689" t="str">
            <v>MP150</v>
          </cell>
          <cell r="D689" t="str">
            <v>week 13</v>
          </cell>
          <cell r="F689">
            <v>0.49</v>
          </cell>
          <cell r="G689">
            <v>0.38</v>
          </cell>
          <cell r="H689">
            <v>0.32</v>
          </cell>
          <cell r="J689">
            <v>0.59975999999999996</v>
          </cell>
          <cell r="K689">
            <v>0.46511999999999998</v>
          </cell>
          <cell r="L689">
            <v>0.32</v>
          </cell>
        </row>
        <row r="690">
          <cell r="A690" t="str">
            <v>87-10-1041</v>
          </cell>
          <cell r="B690" t="str">
            <v>Vinca minor 'Aureovariegata'</v>
          </cell>
          <cell r="C690" t="str">
            <v>MP150</v>
          </cell>
          <cell r="D690" t="str">
            <v>week 13</v>
          </cell>
          <cell r="F690">
            <v>0.49</v>
          </cell>
          <cell r="G690">
            <v>0.38</v>
          </cell>
          <cell r="H690">
            <v>0.32</v>
          </cell>
          <cell r="J690">
            <v>0.59975999999999996</v>
          </cell>
          <cell r="K690">
            <v>0.46511999999999998</v>
          </cell>
          <cell r="L690">
            <v>0.32</v>
          </cell>
        </row>
        <row r="691">
          <cell r="A691" t="str">
            <v>87-10-1069</v>
          </cell>
          <cell r="B691" t="str">
            <v>Vinca minor 'Blue and Gold'</v>
          </cell>
          <cell r="C691" t="str">
            <v>MP150</v>
          </cell>
          <cell r="D691" t="str">
            <v>week 20</v>
          </cell>
          <cell r="F691">
            <v>0.49</v>
          </cell>
          <cell r="G691">
            <v>0.38</v>
          </cell>
          <cell r="H691">
            <v>0.32</v>
          </cell>
          <cell r="J691">
            <v>0.59975999999999996</v>
          </cell>
          <cell r="K691">
            <v>0.46511999999999998</v>
          </cell>
          <cell r="L691">
            <v>0.32</v>
          </cell>
        </row>
        <row r="692">
          <cell r="A692" t="str">
            <v>87-10-1447</v>
          </cell>
          <cell r="B692" t="str">
            <v>Vinca minor 'Bowles Variety' La Grave</v>
          </cell>
          <cell r="C692" t="str">
            <v>MP150</v>
          </cell>
          <cell r="D692" t="str">
            <v>WEEK 13</v>
          </cell>
          <cell r="F692">
            <v>0.49</v>
          </cell>
          <cell r="G692">
            <v>0.38</v>
          </cell>
          <cell r="H692">
            <v>0.32</v>
          </cell>
          <cell r="J692">
            <v>0.59975999999999996</v>
          </cell>
          <cell r="K692">
            <v>0.46511999999999998</v>
          </cell>
          <cell r="L692">
            <v>0.32</v>
          </cell>
        </row>
        <row r="693">
          <cell r="A693" t="str">
            <v>87-10-1271</v>
          </cell>
          <cell r="B693" t="str">
            <v>Vinca minor 'Gertrude Jekyll'</v>
          </cell>
          <cell r="C693" t="str">
            <v>MP150</v>
          </cell>
          <cell r="D693" t="str">
            <v>week 26</v>
          </cell>
          <cell r="F693">
            <v>0.49</v>
          </cell>
          <cell r="G693">
            <v>0.38</v>
          </cell>
          <cell r="H693">
            <v>0.32</v>
          </cell>
          <cell r="J693">
            <v>0.59975999999999996</v>
          </cell>
          <cell r="K693">
            <v>0.46511999999999998</v>
          </cell>
          <cell r="L693">
            <v>0.32</v>
          </cell>
        </row>
        <row r="694">
          <cell r="A694" t="str">
            <v>87-10-1507</v>
          </cell>
          <cell r="B694" t="str">
            <v>Vinca minor 'Grüner Teppich'</v>
          </cell>
          <cell r="C694" t="str">
            <v>MP150</v>
          </cell>
          <cell r="D694" t="str">
            <v>WEEK 20</v>
          </cell>
          <cell r="F694">
            <v>0.49</v>
          </cell>
          <cell r="G694">
            <v>0.38</v>
          </cell>
          <cell r="H694">
            <v>0.32</v>
          </cell>
          <cell r="J694">
            <v>0.59975999999999996</v>
          </cell>
          <cell r="K694">
            <v>0.46511999999999998</v>
          </cell>
          <cell r="L694">
            <v>0.32</v>
          </cell>
        </row>
        <row r="695">
          <cell r="A695" t="str">
            <v>87-10-1508</v>
          </cell>
          <cell r="B695" t="str">
            <v>Vinca minor 'Multiplex'</v>
          </cell>
          <cell r="C695" t="str">
            <v>MP150</v>
          </cell>
          <cell r="D695" t="str">
            <v>week 26</v>
          </cell>
          <cell r="F695">
            <v>0.49</v>
          </cell>
          <cell r="G695">
            <v>0.38</v>
          </cell>
          <cell r="H695">
            <v>0.32</v>
          </cell>
          <cell r="J695">
            <v>0.59975999999999996</v>
          </cell>
          <cell r="K695">
            <v>0.46511999999999998</v>
          </cell>
          <cell r="L695">
            <v>0.32</v>
          </cell>
        </row>
        <row r="696">
          <cell r="A696" t="str">
            <v>87-10-1065</v>
          </cell>
          <cell r="B696" t="str">
            <v>Vinca minor 'Compacta'</v>
          </cell>
          <cell r="C696" t="str">
            <v>MP150</v>
          </cell>
          <cell r="D696" t="str">
            <v>Directly</v>
          </cell>
          <cell r="F696">
            <v>0.49</v>
          </cell>
          <cell r="G696">
            <v>0.38</v>
          </cell>
          <cell r="H696">
            <v>0.32</v>
          </cell>
          <cell r="J696">
            <v>0.59975999999999996</v>
          </cell>
          <cell r="K696">
            <v>0.46511999999999998</v>
          </cell>
          <cell r="L696">
            <v>0.32</v>
          </cell>
        </row>
        <row r="697">
          <cell r="A697" t="str">
            <v>87-10-1187</v>
          </cell>
          <cell r="B697" t="str">
            <v>Vinca minor 'Illumination'</v>
          </cell>
          <cell r="C697" t="str">
            <v>MP150</v>
          </cell>
          <cell r="D697" t="str">
            <v>Directly</v>
          </cell>
          <cell r="F697">
            <v>0.49</v>
          </cell>
          <cell r="G697">
            <v>0.38</v>
          </cell>
          <cell r="H697">
            <v>0.32</v>
          </cell>
          <cell r="J697">
            <v>0.59975999999999996</v>
          </cell>
          <cell r="K697">
            <v>0.46511999999999998</v>
          </cell>
          <cell r="L697">
            <v>0.32</v>
          </cell>
        </row>
        <row r="698">
          <cell r="A698" t="str">
            <v>87-10-1070</v>
          </cell>
          <cell r="B698" t="str">
            <v>Vinca minor 'Ralph Shugert'</v>
          </cell>
          <cell r="C698" t="str">
            <v>MP150</v>
          </cell>
          <cell r="D698" t="str">
            <v>week 20</v>
          </cell>
          <cell r="F698">
            <v>0.49</v>
          </cell>
          <cell r="G698">
            <v>0.38</v>
          </cell>
          <cell r="H698">
            <v>0.32</v>
          </cell>
          <cell r="J698">
            <v>0.59975999999999996</v>
          </cell>
          <cell r="K698">
            <v>0.46511999999999998</v>
          </cell>
          <cell r="L698">
            <v>0.32</v>
          </cell>
        </row>
        <row r="699">
          <cell r="A699" t="str">
            <v>87-10-1064</v>
          </cell>
          <cell r="B699" t="str">
            <v>Vinca minor 'Seng'</v>
          </cell>
          <cell r="C699" t="str">
            <v>MP150</v>
          </cell>
          <cell r="D699" t="str">
            <v>week 20</v>
          </cell>
          <cell r="F699">
            <v>0.49</v>
          </cell>
          <cell r="G699">
            <v>0.38</v>
          </cell>
          <cell r="H699">
            <v>0.32</v>
          </cell>
          <cell r="J699">
            <v>0.59975999999999996</v>
          </cell>
          <cell r="K699">
            <v>0.46511999999999998</v>
          </cell>
          <cell r="L699">
            <v>0.32</v>
          </cell>
        </row>
        <row r="700">
          <cell r="A700" t="str">
            <v>87-10-1509</v>
          </cell>
          <cell r="B700" t="str">
            <v>Vinca minor 'Variegata'</v>
          </cell>
          <cell r="C700" t="str">
            <v>MP150</v>
          </cell>
          <cell r="D700" t="str">
            <v>Directly</v>
          </cell>
          <cell r="F700">
            <v>0.49</v>
          </cell>
          <cell r="G700">
            <v>0.38</v>
          </cell>
          <cell r="H700">
            <v>0.32</v>
          </cell>
          <cell r="J700">
            <v>0.59975999999999996</v>
          </cell>
          <cell r="K700">
            <v>0.46511999999999998</v>
          </cell>
          <cell r="L700">
            <v>0.32</v>
          </cell>
        </row>
        <row r="701">
          <cell r="A701" t="str">
            <v>87-10-1686</v>
          </cell>
          <cell r="B701" t="str">
            <v>Weigela florida Black and White® ('Courtacad 1'PBR) ®</v>
          </cell>
          <cell r="C701" t="str">
            <v>MP150</v>
          </cell>
          <cell r="D701" t="str">
            <v>Directly</v>
          </cell>
          <cell r="F701">
            <v>1.22</v>
          </cell>
          <cell r="G701">
            <v>1.1100000000000001</v>
          </cell>
          <cell r="H701">
            <v>1.05</v>
          </cell>
          <cell r="J701">
            <v>1.4932799999999999</v>
          </cell>
          <cell r="K701">
            <v>1.3586400000000001</v>
          </cell>
          <cell r="L701">
            <v>1.05</v>
          </cell>
        </row>
        <row r="702">
          <cell r="A702" t="str">
            <v>87-10-1043</v>
          </cell>
          <cell r="B702" t="str">
            <v>Weigela 'Briant Rubidor'</v>
          </cell>
          <cell r="C702" t="str">
            <v>MP104</v>
          </cell>
          <cell r="D702" t="str">
            <v>Directly</v>
          </cell>
          <cell r="F702">
            <v>0.43</v>
          </cell>
          <cell r="G702">
            <v>0.32</v>
          </cell>
          <cell r="H702">
            <v>0.27</v>
          </cell>
          <cell r="J702">
            <v>0.52632000000000001</v>
          </cell>
          <cell r="K702">
            <v>0.39168000000000003</v>
          </cell>
          <cell r="L702">
            <v>0.27</v>
          </cell>
        </row>
        <row r="703">
          <cell r="A703" t="str">
            <v>87-10-0586</v>
          </cell>
          <cell r="B703" t="str">
            <v>Weigela 'Bristol Ruby'</v>
          </cell>
          <cell r="C703" t="str">
            <v>MP104</v>
          </cell>
          <cell r="D703" t="str">
            <v>Directly</v>
          </cell>
          <cell r="F703">
            <v>0.43</v>
          </cell>
          <cell r="G703">
            <v>0.32</v>
          </cell>
          <cell r="H703">
            <v>0.27</v>
          </cell>
          <cell r="J703">
            <v>0.52632000000000001</v>
          </cell>
          <cell r="K703">
            <v>0.39168000000000003</v>
          </cell>
          <cell r="L703">
            <v>0.27</v>
          </cell>
        </row>
        <row r="704">
          <cell r="A704" t="str">
            <v>87-10-1450</v>
          </cell>
          <cell r="B704" t="str">
            <v>Weigela 'Bristol Snowflake'</v>
          </cell>
          <cell r="C704" t="str">
            <v>MP104</v>
          </cell>
          <cell r="D704" t="str">
            <v>Directly</v>
          </cell>
          <cell r="F704">
            <v>0.43</v>
          </cell>
          <cell r="G704">
            <v>0.32</v>
          </cell>
          <cell r="H704">
            <v>0.27</v>
          </cell>
          <cell r="J704">
            <v>0.52632000000000001</v>
          </cell>
          <cell r="K704">
            <v>0.39168000000000003</v>
          </cell>
          <cell r="L704">
            <v>0.27</v>
          </cell>
        </row>
        <row r="705">
          <cell r="A705" t="str">
            <v>87-10-0587</v>
          </cell>
          <cell r="B705" t="str">
            <v>Weigela 'Candida'</v>
          </cell>
          <cell r="C705" t="str">
            <v>MP104</v>
          </cell>
          <cell r="D705" t="str">
            <v>Directly</v>
          </cell>
          <cell r="F705">
            <v>0.43</v>
          </cell>
          <cell r="G705">
            <v>0.32</v>
          </cell>
          <cell r="H705">
            <v>0.27</v>
          </cell>
          <cell r="J705">
            <v>0.52632000000000001</v>
          </cell>
          <cell r="K705">
            <v>0.39168000000000003</v>
          </cell>
          <cell r="L705">
            <v>0.27</v>
          </cell>
        </row>
        <row r="706">
          <cell r="A706" t="str">
            <v>87-10-0588</v>
          </cell>
          <cell r="B706" t="str">
            <v>Weigela 'Eva Rathke'</v>
          </cell>
          <cell r="C706" t="str">
            <v>MP104</v>
          </cell>
          <cell r="D706" t="str">
            <v>Directly</v>
          </cell>
          <cell r="F706">
            <v>0.43</v>
          </cell>
          <cell r="G706">
            <v>0.32</v>
          </cell>
          <cell r="H706">
            <v>0.27</v>
          </cell>
          <cell r="J706">
            <v>0.52632000000000001</v>
          </cell>
          <cell r="K706">
            <v>0.39168000000000003</v>
          </cell>
          <cell r="L706">
            <v>0.27</v>
          </cell>
        </row>
        <row r="707">
          <cell r="A707" t="str">
            <v>87-10-0589</v>
          </cell>
          <cell r="B707" t="str">
            <v>Weigela 'Evita'</v>
          </cell>
          <cell r="C707" t="str">
            <v>MP104</v>
          </cell>
          <cell r="D707" t="str">
            <v>Directly</v>
          </cell>
          <cell r="F707">
            <v>0.43</v>
          </cell>
          <cell r="G707">
            <v>0.32</v>
          </cell>
          <cell r="H707">
            <v>0.27</v>
          </cell>
          <cell r="J707">
            <v>0.52632000000000001</v>
          </cell>
          <cell r="K707">
            <v>0.39168000000000003</v>
          </cell>
          <cell r="L707">
            <v>0.27</v>
          </cell>
        </row>
        <row r="708">
          <cell r="A708" t="str">
            <v>87-10-0590</v>
          </cell>
          <cell r="B708" t="str">
            <v>Weigela florida 'Alexandra'PBR ®</v>
          </cell>
          <cell r="C708" t="str">
            <v>MP104</v>
          </cell>
          <cell r="D708" t="str">
            <v>Directly</v>
          </cell>
          <cell r="F708">
            <v>1.08</v>
          </cell>
          <cell r="G708">
            <v>0.97</v>
          </cell>
          <cell r="H708">
            <v>0.91</v>
          </cell>
          <cell r="J708">
            <v>1.32192</v>
          </cell>
          <cell r="K708">
            <v>1.1872799999999999</v>
          </cell>
          <cell r="L708">
            <v>0.91</v>
          </cell>
        </row>
        <row r="709">
          <cell r="A709" t="str">
            <v>87-10-0592</v>
          </cell>
          <cell r="B709" t="str">
            <v>Weigela florida Moulin Rouge ('Brigela'PBR) ®</v>
          </cell>
          <cell r="C709" t="str">
            <v>MP104</v>
          </cell>
          <cell r="D709" t="str">
            <v>Directly</v>
          </cell>
          <cell r="F709">
            <v>1.05</v>
          </cell>
          <cell r="G709">
            <v>0.94</v>
          </cell>
          <cell r="H709">
            <v>0.88</v>
          </cell>
          <cell r="J709">
            <v>1.2852000000000001</v>
          </cell>
          <cell r="K709">
            <v>1.1505599999999998</v>
          </cell>
          <cell r="L709">
            <v>0.88</v>
          </cell>
        </row>
        <row r="710">
          <cell r="A710" t="str">
            <v>87-10-1613</v>
          </cell>
          <cell r="B710" t="str">
            <v>Weigela flor. 'Cappuccino' PBR ®</v>
          </cell>
          <cell r="C710" t="str">
            <v>MP104</v>
          </cell>
          <cell r="D710" t="str">
            <v>Directly</v>
          </cell>
          <cell r="F710">
            <v>1.05</v>
          </cell>
          <cell r="G710">
            <v>0.94</v>
          </cell>
          <cell r="H710">
            <v>0.88</v>
          </cell>
          <cell r="J710">
            <v>1.2852000000000001</v>
          </cell>
          <cell r="K710">
            <v>1.1505599999999998</v>
          </cell>
          <cell r="L710">
            <v>0.88</v>
          </cell>
        </row>
        <row r="711">
          <cell r="A711" t="str">
            <v>87-10-1511</v>
          </cell>
          <cell r="B711" t="str">
            <v>Weigela florida 'Elvera'PBR ®</v>
          </cell>
          <cell r="C711" t="str">
            <v>MP150</v>
          </cell>
          <cell r="D711" t="str">
            <v>Directly</v>
          </cell>
          <cell r="F711">
            <v>1.05</v>
          </cell>
          <cell r="G711">
            <v>0.94</v>
          </cell>
          <cell r="H711">
            <v>0.88</v>
          </cell>
          <cell r="J711">
            <v>1.2852000000000001</v>
          </cell>
          <cell r="K711">
            <v>1.1505599999999998</v>
          </cell>
          <cell r="L711">
            <v>0.88</v>
          </cell>
        </row>
        <row r="712">
          <cell r="A712" t="str">
            <v>87-10-1512</v>
          </cell>
          <cell r="B712" t="str">
            <v>Weigela flor. 'Foliis Purpureis'</v>
          </cell>
          <cell r="C712" t="str">
            <v>MP150</v>
          </cell>
          <cell r="D712" t="str">
            <v>Directly</v>
          </cell>
          <cell r="F712">
            <v>0.43</v>
          </cell>
          <cell r="G712">
            <v>0.32</v>
          </cell>
          <cell r="H712">
            <v>0.27</v>
          </cell>
          <cell r="J712">
            <v>0.52632000000000001</v>
          </cell>
          <cell r="K712">
            <v>0.39168000000000003</v>
          </cell>
          <cell r="L712">
            <v>0.27</v>
          </cell>
        </row>
        <row r="713">
          <cell r="A713" t="str">
            <v>87-10-1123</v>
          </cell>
          <cell r="B713" t="str">
            <v>Weigela flor. 'Minor Black' PBR ®</v>
          </cell>
          <cell r="C713" t="str">
            <v>MP150</v>
          </cell>
          <cell r="D713" t="str">
            <v>Directly</v>
          </cell>
          <cell r="F713">
            <v>1.08</v>
          </cell>
          <cell r="G713">
            <v>0.97</v>
          </cell>
          <cell r="H713">
            <v>0.91</v>
          </cell>
          <cell r="J713">
            <v>1.32192</v>
          </cell>
          <cell r="K713">
            <v>1.1872799999999999</v>
          </cell>
          <cell r="L713">
            <v>0.91</v>
          </cell>
        </row>
        <row r="714">
          <cell r="A714" t="str">
            <v>87-10-0598</v>
          </cell>
          <cell r="B714" t="str">
            <v>Weigela flor. 'Monet' PBR ®</v>
          </cell>
          <cell r="C714" t="str">
            <v>MP104</v>
          </cell>
          <cell r="D714" t="str">
            <v>Directly</v>
          </cell>
          <cell r="F714">
            <v>1.29</v>
          </cell>
          <cell r="G714">
            <v>1.18</v>
          </cell>
          <cell r="H714">
            <v>1.1200000000000001</v>
          </cell>
          <cell r="J714">
            <v>1.5789600000000001</v>
          </cell>
          <cell r="K714">
            <v>1.44432</v>
          </cell>
          <cell r="L714">
            <v>1.1200000000000001</v>
          </cell>
        </row>
        <row r="715">
          <cell r="A715" t="str">
            <v>87-10-1513</v>
          </cell>
          <cell r="B715" t="str">
            <v>Weigela flor. 'Nana Purpurea'</v>
          </cell>
          <cell r="C715" t="str">
            <v>MP150</v>
          </cell>
          <cell r="D715" t="str">
            <v>Directly</v>
          </cell>
          <cell r="F715">
            <v>0.43</v>
          </cell>
          <cell r="G715">
            <v>0.32</v>
          </cell>
          <cell r="H715">
            <v>0.27</v>
          </cell>
          <cell r="J715">
            <v>0.52632000000000001</v>
          </cell>
          <cell r="K715">
            <v>0.39168000000000003</v>
          </cell>
          <cell r="L715">
            <v>0.27</v>
          </cell>
        </row>
        <row r="716">
          <cell r="A716" t="str">
            <v>87-10-0601</v>
          </cell>
          <cell r="B716" t="str">
            <v>Weigela florida Pink Poppet ('Plangen'PBR) ®</v>
          </cell>
          <cell r="C716" t="str">
            <v>MP104</v>
          </cell>
          <cell r="D716" t="str">
            <v>Directly</v>
          </cell>
          <cell r="F716">
            <v>1.08</v>
          </cell>
          <cell r="G716">
            <v>0.97</v>
          </cell>
          <cell r="H716">
            <v>0.91</v>
          </cell>
          <cell r="J716">
            <v>1.32192</v>
          </cell>
          <cell r="K716">
            <v>1.1872799999999999</v>
          </cell>
          <cell r="L716">
            <v>0.91</v>
          </cell>
        </row>
        <row r="717">
          <cell r="A717" t="str">
            <v>87-10-1453</v>
          </cell>
          <cell r="B717" t="str">
            <v>Weigela flor. 'Pink Princess'</v>
          </cell>
          <cell r="C717" t="str">
            <v>MP150</v>
          </cell>
          <cell r="D717" t="str">
            <v>Directly</v>
          </cell>
          <cell r="F717">
            <v>0.43</v>
          </cell>
          <cell r="G717">
            <v>0.32</v>
          </cell>
          <cell r="H717">
            <v>0.27</v>
          </cell>
          <cell r="J717">
            <v>0.52632000000000001</v>
          </cell>
          <cell r="K717">
            <v>0.39168000000000003</v>
          </cell>
          <cell r="L717">
            <v>0.27</v>
          </cell>
        </row>
        <row r="718">
          <cell r="A718" t="str">
            <v>87-10-0602</v>
          </cell>
          <cell r="B718" t="str">
            <v>Weigela flor. 'Pink Princess'</v>
          </cell>
          <cell r="C718" t="str">
            <v>MP104</v>
          </cell>
          <cell r="D718" t="str">
            <v>Directly</v>
          </cell>
          <cell r="F718">
            <v>0.43</v>
          </cell>
          <cell r="G718">
            <v>0.32</v>
          </cell>
          <cell r="H718">
            <v>0.27</v>
          </cell>
          <cell r="J718">
            <v>0.52632000000000001</v>
          </cell>
          <cell r="K718">
            <v>0.39168000000000003</v>
          </cell>
          <cell r="L718">
            <v>0.27</v>
          </cell>
        </row>
        <row r="719">
          <cell r="A719" t="str">
            <v>87-10-1514</v>
          </cell>
          <cell r="B719" t="str">
            <v>Weigela flor. 'Ruby Queen' PBR ®</v>
          </cell>
          <cell r="C719" t="str">
            <v>MP150</v>
          </cell>
          <cell r="D719" t="str">
            <v>Directly</v>
          </cell>
          <cell r="F719">
            <v>1.08</v>
          </cell>
          <cell r="G719">
            <v>0.97</v>
          </cell>
          <cell r="H719">
            <v>0.91</v>
          </cell>
          <cell r="J719">
            <v>1.32192</v>
          </cell>
          <cell r="K719">
            <v>1.1872799999999999</v>
          </cell>
          <cell r="L719">
            <v>0.91</v>
          </cell>
        </row>
        <row r="720">
          <cell r="A720" t="str">
            <v>87-10-1455</v>
          </cell>
          <cell r="B720" t="str">
            <v>Weigela flor. 'Sunny Princess'</v>
          </cell>
          <cell r="C720" t="str">
            <v>MP150</v>
          </cell>
          <cell r="D720" t="str">
            <v>Directly</v>
          </cell>
          <cell r="F720">
            <v>0.43</v>
          </cell>
          <cell r="G720">
            <v>0.32</v>
          </cell>
          <cell r="H720">
            <v>0.27</v>
          </cell>
          <cell r="J720">
            <v>0.52632000000000001</v>
          </cell>
          <cell r="K720">
            <v>0.39168000000000003</v>
          </cell>
          <cell r="L720">
            <v>0.27</v>
          </cell>
        </row>
        <row r="721">
          <cell r="A721" t="str">
            <v>87-10-0604</v>
          </cell>
          <cell r="B721" t="str">
            <v>Weigela flor. 'Sunny Princess'</v>
          </cell>
          <cell r="C721" t="str">
            <v>MP104</v>
          </cell>
          <cell r="D721" t="str">
            <v>Directly</v>
          </cell>
          <cell r="F721">
            <v>0.43</v>
          </cell>
          <cell r="G721">
            <v>0.32</v>
          </cell>
          <cell r="H721">
            <v>0.27</v>
          </cell>
          <cell r="J721">
            <v>0.52632000000000001</v>
          </cell>
          <cell r="K721">
            <v>0.39168000000000003</v>
          </cell>
          <cell r="L721">
            <v>0.27</v>
          </cell>
        </row>
        <row r="722">
          <cell r="A722" t="str">
            <v>87-10-0605</v>
          </cell>
          <cell r="B722" t="str">
            <v>Weigela flor. 'Suzanne'</v>
          </cell>
          <cell r="C722" t="str">
            <v>MP104</v>
          </cell>
          <cell r="D722" t="str">
            <v>Directly</v>
          </cell>
          <cell r="F722">
            <v>0.43</v>
          </cell>
          <cell r="G722">
            <v>0.32</v>
          </cell>
          <cell r="H722">
            <v>0.27</v>
          </cell>
          <cell r="J722">
            <v>0.52632000000000001</v>
          </cell>
          <cell r="K722">
            <v>0.39168000000000003</v>
          </cell>
          <cell r="L722">
            <v>0.27</v>
          </cell>
        </row>
        <row r="723">
          <cell r="A723" t="str">
            <v>87-10-1614</v>
          </cell>
          <cell r="B723" t="str">
            <v>Weigela flor. 'Suzanne'</v>
          </cell>
          <cell r="C723" t="str">
            <v>MP150</v>
          </cell>
          <cell r="D723" t="str">
            <v>Directly</v>
          </cell>
          <cell r="F723">
            <v>0.43</v>
          </cell>
          <cell r="G723">
            <v>0.32</v>
          </cell>
          <cell r="H723">
            <v>0.27</v>
          </cell>
          <cell r="J723">
            <v>0.52632000000000001</v>
          </cell>
          <cell r="K723">
            <v>0.39168000000000003</v>
          </cell>
          <cell r="L723">
            <v>0.27</v>
          </cell>
        </row>
        <row r="724">
          <cell r="A724" t="str">
            <v>87-10-1457</v>
          </cell>
          <cell r="B724" t="str">
            <v>Weigela flor. 'Tango'</v>
          </cell>
          <cell r="C724" t="str">
            <v>MP150</v>
          </cell>
          <cell r="D724" t="str">
            <v>Directly</v>
          </cell>
          <cell r="F724">
            <v>0.43</v>
          </cell>
          <cell r="G724">
            <v>0.32</v>
          </cell>
          <cell r="H724">
            <v>0.27</v>
          </cell>
          <cell r="J724">
            <v>0.52632000000000001</v>
          </cell>
          <cell r="K724">
            <v>0.39168000000000003</v>
          </cell>
          <cell r="L724">
            <v>0.27</v>
          </cell>
        </row>
        <row r="725">
          <cell r="A725" t="str">
            <v>87-10-0607</v>
          </cell>
          <cell r="B725" t="str">
            <v>Weigela flor. 'Variegata'</v>
          </cell>
          <cell r="C725" t="str">
            <v>MP104</v>
          </cell>
          <cell r="D725" t="str">
            <v>Directly</v>
          </cell>
          <cell r="F725">
            <v>0.43</v>
          </cell>
          <cell r="G725">
            <v>0.32</v>
          </cell>
          <cell r="H725">
            <v>0.27</v>
          </cell>
          <cell r="J725">
            <v>0.52632000000000001</v>
          </cell>
          <cell r="K725">
            <v>0.39168000000000003</v>
          </cell>
          <cell r="L725">
            <v>0.27</v>
          </cell>
        </row>
        <row r="726">
          <cell r="A726" t="str">
            <v>87-10-1615</v>
          </cell>
          <cell r="B726" t="str">
            <v>Weigela flor. 'Victoria'</v>
          </cell>
          <cell r="C726" t="str">
            <v>MP150</v>
          </cell>
          <cell r="D726" t="str">
            <v>Directly</v>
          </cell>
          <cell r="F726">
            <v>0.43</v>
          </cell>
          <cell r="G726">
            <v>0.32</v>
          </cell>
          <cell r="H726">
            <v>0.27</v>
          </cell>
          <cell r="J726">
            <v>0.52632000000000001</v>
          </cell>
          <cell r="K726">
            <v>0.39168000000000003</v>
          </cell>
          <cell r="L726">
            <v>0.27</v>
          </cell>
        </row>
        <row r="727">
          <cell r="A727" t="str">
            <v>87-10-0608</v>
          </cell>
          <cell r="B727" t="str">
            <v>Weigela flor. 'Victoria'</v>
          </cell>
          <cell r="C727" t="str">
            <v>MP104</v>
          </cell>
          <cell r="D727" t="str">
            <v>Directly</v>
          </cell>
          <cell r="F727">
            <v>0.43</v>
          </cell>
          <cell r="G727">
            <v>0.32</v>
          </cell>
          <cell r="H727">
            <v>0.27</v>
          </cell>
          <cell r="J727">
            <v>0.52632000000000001</v>
          </cell>
          <cell r="K727">
            <v>0.39168000000000003</v>
          </cell>
          <cell r="L727">
            <v>0.27</v>
          </cell>
        </row>
        <row r="728">
          <cell r="A728" t="str">
            <v>87-10-1515</v>
          </cell>
          <cell r="B728" t="str">
            <v>Weigela flor. 'Marjorie'</v>
          </cell>
          <cell r="C728" t="str">
            <v>MP104</v>
          </cell>
          <cell r="D728" t="str">
            <v>Directly</v>
          </cell>
          <cell r="F728">
            <v>0.43</v>
          </cell>
          <cell r="G728">
            <v>0.32</v>
          </cell>
          <cell r="H728">
            <v>0.27</v>
          </cell>
          <cell r="J728">
            <v>0.52632000000000001</v>
          </cell>
          <cell r="K728">
            <v>0.39168000000000003</v>
          </cell>
          <cell r="L728">
            <v>0.27</v>
          </cell>
        </row>
        <row r="729">
          <cell r="A729" t="str">
            <v>87-10-0609</v>
          </cell>
          <cell r="B729" t="str">
            <v>Weigela middendorffiana</v>
          </cell>
          <cell r="C729" t="str">
            <v>MP104</v>
          </cell>
          <cell r="D729" t="str">
            <v>Directly</v>
          </cell>
          <cell r="F729">
            <v>0.44</v>
          </cell>
          <cell r="G729">
            <v>0.34</v>
          </cell>
          <cell r="H729">
            <v>0.28000000000000003</v>
          </cell>
          <cell r="J729">
            <v>0.53856000000000004</v>
          </cell>
          <cell r="K729">
            <v>0.41616000000000003</v>
          </cell>
          <cell r="L729">
            <v>0.28000000000000003</v>
          </cell>
        </row>
        <row r="730">
          <cell r="A730" t="str">
            <v>87-10-1460</v>
          </cell>
          <cell r="B730" t="str">
            <v>Weigela 'Minuet'</v>
          </cell>
          <cell r="C730" t="str">
            <v>MP150</v>
          </cell>
          <cell r="D730" t="str">
            <v>Directly</v>
          </cell>
          <cell r="F730">
            <v>0.43</v>
          </cell>
          <cell r="G730">
            <v>0.32</v>
          </cell>
          <cell r="H730">
            <v>0.27</v>
          </cell>
          <cell r="J730">
            <v>0.52632000000000001</v>
          </cell>
          <cell r="K730">
            <v>0.39168000000000003</v>
          </cell>
          <cell r="L730">
            <v>0.27</v>
          </cell>
        </row>
        <row r="731">
          <cell r="A731" t="str">
            <v>87-10-0610</v>
          </cell>
          <cell r="B731" t="str">
            <v>Weigela 'Minuet'</v>
          </cell>
          <cell r="C731" t="str">
            <v>MP104</v>
          </cell>
          <cell r="D731" t="str">
            <v>Directly</v>
          </cell>
          <cell r="F731">
            <v>0.43</v>
          </cell>
          <cell r="G731">
            <v>0.32</v>
          </cell>
          <cell r="H731">
            <v>0.27</v>
          </cell>
          <cell r="J731">
            <v>0.52632000000000001</v>
          </cell>
          <cell r="K731">
            <v>0.39168000000000003</v>
          </cell>
          <cell r="L731">
            <v>0.27</v>
          </cell>
        </row>
        <row r="732">
          <cell r="A732" t="str">
            <v>87-10-0600</v>
          </cell>
          <cell r="B732" t="str">
            <v>Weigela 'Nana Variegata'</v>
          </cell>
          <cell r="C732" t="str">
            <v>MP104</v>
          </cell>
          <cell r="D732" t="str">
            <v>Directly</v>
          </cell>
          <cell r="F732">
            <v>0.43</v>
          </cell>
          <cell r="G732">
            <v>0.32</v>
          </cell>
          <cell r="H732">
            <v>0.27</v>
          </cell>
          <cell r="J732">
            <v>0.52632000000000001</v>
          </cell>
          <cell r="K732">
            <v>0.39168000000000003</v>
          </cell>
          <cell r="L732">
            <v>0.27</v>
          </cell>
        </row>
        <row r="733">
          <cell r="A733" t="str">
            <v>87-10-0611</v>
          </cell>
          <cell r="B733" t="str">
            <v>Weigela 'Newport Red'</v>
          </cell>
          <cell r="C733" t="str">
            <v>MP104</v>
          </cell>
          <cell r="D733" t="str">
            <v>Directly</v>
          </cell>
          <cell r="F733">
            <v>0.43</v>
          </cell>
          <cell r="G733">
            <v>0.32</v>
          </cell>
          <cell r="H733">
            <v>0.27</v>
          </cell>
          <cell r="J733">
            <v>0.52632000000000001</v>
          </cell>
          <cell r="K733">
            <v>0.39168000000000003</v>
          </cell>
          <cell r="L733">
            <v>0.27</v>
          </cell>
        </row>
        <row r="734">
          <cell r="A734" t="str">
            <v>87-10-1122</v>
          </cell>
          <cell r="B734" t="str">
            <v>Weigela 'Olympiade'</v>
          </cell>
          <cell r="C734" t="str">
            <v>MP104</v>
          </cell>
          <cell r="D734" t="str">
            <v>Directly</v>
          </cell>
          <cell r="F734">
            <v>0.43</v>
          </cell>
          <cell r="G734">
            <v>0.32</v>
          </cell>
          <cell r="H734">
            <v>0.27</v>
          </cell>
          <cell r="J734">
            <v>0.52632000000000001</v>
          </cell>
          <cell r="K734">
            <v>0.39168000000000003</v>
          </cell>
          <cell r="L734">
            <v>0.27</v>
          </cell>
        </row>
        <row r="735">
          <cell r="A735" t="str">
            <v>87-10-1616</v>
          </cell>
          <cell r="B735" t="str">
            <v>Weigela 'Piccolo'</v>
          </cell>
          <cell r="C735" t="str">
            <v>MP104</v>
          </cell>
          <cell r="D735" t="str">
            <v>Directly</v>
          </cell>
          <cell r="F735">
            <v>0.52</v>
          </cell>
          <cell r="G735">
            <v>0.41</v>
          </cell>
          <cell r="H735">
            <v>0.35</v>
          </cell>
          <cell r="J735">
            <v>0.63648000000000005</v>
          </cell>
          <cell r="K735">
            <v>0.50183999999999995</v>
          </cell>
          <cell r="L735">
            <v>0.35</v>
          </cell>
        </row>
        <row r="736">
          <cell r="A736" t="str">
            <v>87-10-1617</v>
          </cell>
          <cell r="B736" t="str">
            <v>Weigela praecox 'Bouquet Rose'</v>
          </cell>
          <cell r="C736" t="str">
            <v>MP104</v>
          </cell>
          <cell r="D736" t="str">
            <v>Directly</v>
          </cell>
          <cell r="F736">
            <v>0.43</v>
          </cell>
          <cell r="G736">
            <v>0.32</v>
          </cell>
          <cell r="H736">
            <v>0.27</v>
          </cell>
          <cell r="J736">
            <v>0.52632000000000001</v>
          </cell>
          <cell r="K736">
            <v>0.39168000000000003</v>
          </cell>
          <cell r="L736">
            <v>0.27</v>
          </cell>
        </row>
        <row r="737">
          <cell r="A737" t="str">
            <v>87-10-0614</v>
          </cell>
          <cell r="B737" t="str">
            <v>Weigela 'Red Prince'</v>
          </cell>
          <cell r="C737" t="str">
            <v>MP104</v>
          </cell>
          <cell r="D737" t="str">
            <v>Directly</v>
          </cell>
          <cell r="F737">
            <v>0.43</v>
          </cell>
          <cell r="G737">
            <v>0.32</v>
          </cell>
          <cell r="H737">
            <v>0.27</v>
          </cell>
          <cell r="J737">
            <v>0.52632000000000001</v>
          </cell>
          <cell r="K737">
            <v>0.39168000000000003</v>
          </cell>
          <cell r="L737">
            <v>0.27</v>
          </cell>
        </row>
        <row r="738">
          <cell r="A738" t="str">
            <v>87-10-0615</v>
          </cell>
          <cell r="B738" t="str">
            <v>Weigela 'Rosea'</v>
          </cell>
          <cell r="C738" t="str">
            <v>MP104</v>
          </cell>
          <cell r="D738" t="str">
            <v>Directly</v>
          </cell>
          <cell r="F738">
            <v>0.43</v>
          </cell>
          <cell r="G738">
            <v>0.32</v>
          </cell>
          <cell r="H738">
            <v>0.27</v>
          </cell>
          <cell r="J738">
            <v>0.52632000000000001</v>
          </cell>
          <cell r="K738">
            <v>0.39168000000000003</v>
          </cell>
          <cell r="L738">
            <v>0.27</v>
          </cell>
        </row>
        <row r="739">
          <cell r="A739" t="str">
            <v>87-10-1687</v>
          </cell>
          <cell r="B739" t="str">
            <v>Weigela 'Rumba'</v>
          </cell>
          <cell r="C739" t="str">
            <v>MP150</v>
          </cell>
          <cell r="D739" t="str">
            <v>Directly</v>
          </cell>
          <cell r="F739">
            <v>0.43</v>
          </cell>
          <cell r="G739">
            <v>0.32</v>
          </cell>
          <cell r="H739">
            <v>0.27</v>
          </cell>
          <cell r="J739">
            <v>0.52632000000000001</v>
          </cell>
          <cell r="K739">
            <v>0.39168000000000003</v>
          </cell>
          <cell r="L739">
            <v>0.27</v>
          </cell>
        </row>
        <row r="740">
          <cell r="A740" t="str">
            <v>87-10-0617</v>
          </cell>
          <cell r="B740" t="str">
            <v>Weigela 'Styriaca'</v>
          </cell>
          <cell r="C740" t="str">
            <v>MP104</v>
          </cell>
          <cell r="D740" t="str">
            <v>Directly</v>
          </cell>
          <cell r="F740">
            <v>0.43</v>
          </cell>
          <cell r="G740">
            <v>0.32</v>
          </cell>
          <cell r="H740">
            <v>0.27</v>
          </cell>
          <cell r="J740">
            <v>0.52632000000000001</v>
          </cell>
          <cell r="K740">
            <v>0.39168000000000003</v>
          </cell>
          <cell r="L740">
            <v>0.27</v>
          </cell>
        </row>
        <row r="741">
          <cell r="A741" t="str">
            <v>87-10-0618</v>
          </cell>
          <cell r="B741" t="str">
            <v>Weigela florida 'Wings of Fire'PBR ®</v>
          </cell>
          <cell r="C741" t="str">
            <v>MP104</v>
          </cell>
          <cell r="D741" t="str">
            <v>Directly</v>
          </cell>
          <cell r="F741">
            <v>1.22</v>
          </cell>
          <cell r="G741">
            <v>1.1100000000000001</v>
          </cell>
          <cell r="H741">
            <v>1.05</v>
          </cell>
          <cell r="J741">
            <v>1.4932799999999999</v>
          </cell>
          <cell r="K741">
            <v>1.3586400000000001</v>
          </cell>
          <cell r="L741">
            <v>1.05</v>
          </cell>
        </row>
        <row r="742">
          <cell r="A742" t="str">
            <v>87-10-1688</v>
          </cell>
          <cell r="B742" t="str">
            <v>Weigela florida 'Wings of Fire'PBR ®</v>
          </cell>
          <cell r="C742" t="str">
            <v>MP150</v>
          </cell>
          <cell r="D742" t="str">
            <v>Directly</v>
          </cell>
          <cell r="F742">
            <v>1.22</v>
          </cell>
          <cell r="G742">
            <v>1.1100000000000001</v>
          </cell>
          <cell r="H742">
            <v>1.05</v>
          </cell>
          <cell r="J742">
            <v>1.4932799999999999</v>
          </cell>
          <cell r="K742">
            <v>1.3586400000000001</v>
          </cell>
          <cell r="L742">
            <v>1.05</v>
          </cell>
        </row>
        <row r="743">
          <cell r="A743" t="str">
            <v>87-10-0932</v>
          </cell>
          <cell r="B743" t="str">
            <v>Rosa miniature 'Orange'</v>
          </cell>
          <cell r="C743" t="str">
            <v>MP104</v>
          </cell>
          <cell r="D743" t="str">
            <v>Week 17</v>
          </cell>
          <cell r="F743">
            <v>0.66</v>
          </cell>
          <cell r="G743">
            <v>0.55000000000000004</v>
          </cell>
          <cell r="H743">
            <v>0.49</v>
          </cell>
          <cell r="J743">
            <v>0.80784</v>
          </cell>
          <cell r="K743">
            <v>0.67320000000000002</v>
          </cell>
          <cell r="L743">
            <v>0.49</v>
          </cell>
        </row>
        <row r="744">
          <cell r="A744" t="str">
            <v>87-10-0933</v>
          </cell>
          <cell r="B744" t="str">
            <v>Rosa miniature 'Pink'</v>
          </cell>
          <cell r="C744" t="str">
            <v>MP104</v>
          </cell>
          <cell r="D744" t="str">
            <v>Week 17</v>
          </cell>
          <cell r="F744">
            <v>0.66</v>
          </cell>
          <cell r="G744">
            <v>0.55000000000000004</v>
          </cell>
          <cell r="H744">
            <v>0.49</v>
          </cell>
          <cell r="J744">
            <v>0.80784</v>
          </cell>
          <cell r="K744">
            <v>0.67320000000000002</v>
          </cell>
          <cell r="L744">
            <v>0.49</v>
          </cell>
        </row>
        <row r="745">
          <cell r="A745" t="str">
            <v>87-10-0934</v>
          </cell>
          <cell r="B745" t="str">
            <v>Rosa miniature 'Red'</v>
          </cell>
          <cell r="C745" t="str">
            <v>MP104</v>
          </cell>
          <cell r="D745" t="str">
            <v>Week 17</v>
          </cell>
          <cell r="F745">
            <v>0.66</v>
          </cell>
          <cell r="G745">
            <v>0.55000000000000004</v>
          </cell>
          <cell r="H745">
            <v>0.49</v>
          </cell>
          <cell r="J745">
            <v>0.80784</v>
          </cell>
          <cell r="K745">
            <v>0.67320000000000002</v>
          </cell>
          <cell r="L745">
            <v>0.49</v>
          </cell>
        </row>
        <row r="746">
          <cell r="A746" t="str">
            <v>87-10-1243</v>
          </cell>
          <cell r="B746" t="str">
            <v xml:space="preserve">Rosa miniature 'Tricolor' </v>
          </cell>
          <cell r="C746" t="str">
            <v>MP104</v>
          </cell>
          <cell r="D746" t="str">
            <v>Week 17</v>
          </cell>
          <cell r="F746">
            <v>0.66</v>
          </cell>
          <cell r="G746">
            <v>0.55000000000000004</v>
          </cell>
          <cell r="H746">
            <v>0.49</v>
          </cell>
          <cell r="J746">
            <v>0.80784</v>
          </cell>
          <cell r="K746">
            <v>0.67320000000000002</v>
          </cell>
          <cell r="L746">
            <v>0.49</v>
          </cell>
        </row>
        <row r="747">
          <cell r="A747" t="str">
            <v>87-10-0935</v>
          </cell>
          <cell r="B747" t="str">
            <v>Rosa miniature 'White'</v>
          </cell>
          <cell r="C747" t="str">
            <v>MP104</v>
          </cell>
          <cell r="D747" t="str">
            <v>Week 17</v>
          </cell>
          <cell r="F747">
            <v>0.66</v>
          </cell>
          <cell r="G747">
            <v>0.55000000000000004</v>
          </cell>
          <cell r="H747">
            <v>0.49</v>
          </cell>
          <cell r="J747">
            <v>0.80784</v>
          </cell>
          <cell r="K747">
            <v>0.67320000000000002</v>
          </cell>
          <cell r="L747">
            <v>0.49</v>
          </cell>
        </row>
        <row r="748">
          <cell r="A748" t="str">
            <v>87-10-0936</v>
          </cell>
          <cell r="B748" t="str">
            <v>Rosa miniature 'Yellow'</v>
          </cell>
          <cell r="C748" t="str">
            <v>MP104</v>
          </cell>
          <cell r="D748" t="str">
            <v>Week 17</v>
          </cell>
          <cell r="F748">
            <v>0.66</v>
          </cell>
          <cell r="G748">
            <v>0.55000000000000004</v>
          </cell>
          <cell r="H748">
            <v>0.49</v>
          </cell>
          <cell r="J748">
            <v>0.80784</v>
          </cell>
          <cell r="K748">
            <v>0.67320000000000002</v>
          </cell>
          <cell r="L748">
            <v>0.49</v>
          </cell>
        </row>
        <row r="749">
          <cell r="A749" t="str">
            <v>87-10-1062</v>
          </cell>
          <cell r="B749" t="str">
            <v>Rosa (H) 'Sea Foam'</v>
          </cell>
          <cell r="C749" t="str">
            <v>MP104</v>
          </cell>
          <cell r="D749" t="str">
            <v>Week 17</v>
          </cell>
          <cell r="F749">
            <v>0.66</v>
          </cell>
          <cell r="G749">
            <v>0.55000000000000004</v>
          </cell>
          <cell r="H749">
            <v>0.49</v>
          </cell>
          <cell r="J749">
            <v>0.80784</v>
          </cell>
          <cell r="K749">
            <v>0.67320000000000002</v>
          </cell>
          <cell r="L749">
            <v>0.49</v>
          </cell>
        </row>
        <row r="750">
          <cell r="A750" t="str">
            <v>87-10-0625</v>
          </cell>
          <cell r="B750" t="str">
            <v>Chamaecyparis l. 'Alumigold'</v>
          </cell>
          <cell r="C750" t="str">
            <v>MP144</v>
          </cell>
          <cell r="D750" t="str">
            <v>Directly</v>
          </cell>
          <cell r="F750">
            <v>0.39999999999999997</v>
          </cell>
          <cell r="G750">
            <v>0.3</v>
          </cell>
          <cell r="H750">
            <v>0.25</v>
          </cell>
          <cell r="J750">
            <v>0.48959999999999992</v>
          </cell>
          <cell r="K750">
            <v>0.36719999999999997</v>
          </cell>
          <cell r="L750">
            <v>0.25</v>
          </cell>
        </row>
        <row r="751">
          <cell r="A751" t="str">
            <v>87-10-0626</v>
          </cell>
          <cell r="B751" t="str">
            <v>Chamaecyparis l. 'Columnaris'</v>
          </cell>
          <cell r="C751" t="str">
            <v>MP144</v>
          </cell>
          <cell r="D751" t="str">
            <v>Directly</v>
          </cell>
          <cell r="F751">
            <v>0.39999999999999997</v>
          </cell>
          <cell r="G751">
            <v>0.3</v>
          </cell>
          <cell r="H751">
            <v>0.25</v>
          </cell>
          <cell r="J751">
            <v>0.48959999999999992</v>
          </cell>
          <cell r="K751">
            <v>0.36719999999999997</v>
          </cell>
          <cell r="L751">
            <v>0.25</v>
          </cell>
        </row>
        <row r="752">
          <cell r="A752" t="str">
            <v>87-10-1463</v>
          </cell>
          <cell r="B752" t="str">
            <v>Chamaecyparis l. 'Ellwoodii'</v>
          </cell>
          <cell r="C752" t="str">
            <v>MP150</v>
          </cell>
          <cell r="D752" t="str">
            <v>Directly</v>
          </cell>
          <cell r="F752">
            <v>0.39999999999999997</v>
          </cell>
          <cell r="G752">
            <v>0.3</v>
          </cell>
          <cell r="H752">
            <v>0.25</v>
          </cell>
          <cell r="J752">
            <v>0.48959999999999992</v>
          </cell>
          <cell r="K752">
            <v>0.36719999999999997</v>
          </cell>
          <cell r="L752">
            <v>0.25</v>
          </cell>
        </row>
        <row r="753">
          <cell r="A753" t="str">
            <v>87-10-0939</v>
          </cell>
          <cell r="B753" t="str">
            <v>Chamaecyparis l. 'Ellwood's Empire'</v>
          </cell>
          <cell r="C753" t="str">
            <v>MP144</v>
          </cell>
          <cell r="D753" t="str">
            <v>Directly</v>
          </cell>
          <cell r="F753">
            <v>0.39999999999999997</v>
          </cell>
          <cell r="G753">
            <v>0.3</v>
          </cell>
          <cell r="H753">
            <v>0.25</v>
          </cell>
          <cell r="J753">
            <v>0.48959999999999992</v>
          </cell>
          <cell r="K753">
            <v>0.36719999999999997</v>
          </cell>
          <cell r="L753">
            <v>0.25</v>
          </cell>
        </row>
        <row r="754">
          <cell r="A754" t="str">
            <v>87-10-0629</v>
          </cell>
          <cell r="B754" t="str">
            <v>Chamaecyparis l. 'Ellwood's Gold'</v>
          </cell>
          <cell r="C754" t="str">
            <v>MP144</v>
          </cell>
          <cell r="D754" t="str">
            <v>week 18</v>
          </cell>
          <cell r="F754">
            <v>0.39999999999999997</v>
          </cell>
          <cell r="G754">
            <v>0.3</v>
          </cell>
          <cell r="H754">
            <v>0.25</v>
          </cell>
          <cell r="J754">
            <v>0.48959999999999992</v>
          </cell>
          <cell r="K754">
            <v>0.36719999999999997</v>
          </cell>
          <cell r="L754">
            <v>0.25</v>
          </cell>
        </row>
        <row r="755">
          <cell r="A755" t="str">
            <v>87-10-1464</v>
          </cell>
          <cell r="B755" t="str">
            <v>Chamaecyparis l. 'Ivonne'</v>
          </cell>
          <cell r="C755" t="str">
            <v>MP150</v>
          </cell>
          <cell r="D755" t="str">
            <v>Directly</v>
          </cell>
          <cell r="F755">
            <v>0.43</v>
          </cell>
          <cell r="G755">
            <v>0.32</v>
          </cell>
          <cell r="H755">
            <v>0.27</v>
          </cell>
          <cell r="J755">
            <v>0.52632000000000001</v>
          </cell>
          <cell r="K755">
            <v>0.39168000000000003</v>
          </cell>
          <cell r="L755">
            <v>0.27</v>
          </cell>
        </row>
        <row r="756">
          <cell r="A756" t="str">
            <v>87-10-0636</v>
          </cell>
          <cell r="B756" t="str">
            <v>Chamaecyparis l. 'Snow White'</v>
          </cell>
          <cell r="C756" t="str">
            <v>MP144</v>
          </cell>
          <cell r="D756" t="str">
            <v>Directly</v>
          </cell>
          <cell r="F756">
            <v>0.39999999999999997</v>
          </cell>
          <cell r="G756">
            <v>0.3</v>
          </cell>
          <cell r="H756">
            <v>0.25</v>
          </cell>
          <cell r="J756">
            <v>0.48959999999999992</v>
          </cell>
          <cell r="K756">
            <v>0.36719999999999997</v>
          </cell>
          <cell r="L756">
            <v>0.25</v>
          </cell>
        </row>
        <row r="757">
          <cell r="A757" t="str">
            <v>87-10-1465</v>
          </cell>
          <cell r="B757" t="str">
            <v>Chamaecyparis l. 'Stardust'</v>
          </cell>
          <cell r="C757" t="str">
            <v>MP150</v>
          </cell>
          <cell r="D757" t="str">
            <v>Directly</v>
          </cell>
          <cell r="F757">
            <v>0.39999999999999997</v>
          </cell>
          <cell r="G757">
            <v>0.3</v>
          </cell>
          <cell r="H757">
            <v>0.25</v>
          </cell>
          <cell r="J757">
            <v>0.48959999999999992</v>
          </cell>
          <cell r="K757">
            <v>0.36719999999999997</v>
          </cell>
          <cell r="L757">
            <v>0.25</v>
          </cell>
        </row>
        <row r="758">
          <cell r="A758" t="str">
            <v>87-10-0638</v>
          </cell>
          <cell r="B758" t="str">
            <v>Chamaecyparis l. 'Sunkist'</v>
          </cell>
          <cell r="C758" t="str">
            <v>MP144</v>
          </cell>
          <cell r="D758" t="str">
            <v>Directly</v>
          </cell>
          <cell r="F758">
            <v>0.43</v>
          </cell>
          <cell r="G758">
            <v>0.32</v>
          </cell>
          <cell r="H758">
            <v>0.27</v>
          </cell>
          <cell r="J758">
            <v>0.52632000000000001</v>
          </cell>
          <cell r="K758">
            <v>0.39168000000000003</v>
          </cell>
          <cell r="L758">
            <v>0.27</v>
          </cell>
        </row>
        <row r="759">
          <cell r="A759" t="str">
            <v>87-10-0639</v>
          </cell>
          <cell r="B759" t="str">
            <v>Chamaecyparis l. 'Susan'</v>
          </cell>
          <cell r="C759" t="str">
            <v>MP144</v>
          </cell>
          <cell r="D759" t="str">
            <v>Directly</v>
          </cell>
          <cell r="F759">
            <v>0.39999999999999997</v>
          </cell>
          <cell r="G759">
            <v>0.3</v>
          </cell>
          <cell r="H759">
            <v>0.25</v>
          </cell>
          <cell r="J759">
            <v>0.48959999999999992</v>
          </cell>
          <cell r="K759">
            <v>0.36719999999999997</v>
          </cell>
          <cell r="L759">
            <v>0.25</v>
          </cell>
        </row>
        <row r="760">
          <cell r="A760" t="str">
            <v>87-10-1466</v>
          </cell>
          <cell r="B760" t="str">
            <v>Chamaecyparis l. 'Van Pelt's Blue'</v>
          </cell>
          <cell r="C760" t="str">
            <v>MP150</v>
          </cell>
          <cell r="D760" t="str">
            <v>Directly</v>
          </cell>
          <cell r="F760">
            <v>0.39999999999999997</v>
          </cell>
          <cell r="G760">
            <v>0.3</v>
          </cell>
          <cell r="H760">
            <v>0.25</v>
          </cell>
          <cell r="J760">
            <v>0.48959999999999992</v>
          </cell>
          <cell r="K760">
            <v>0.36719999999999997</v>
          </cell>
          <cell r="L760">
            <v>0.25</v>
          </cell>
        </row>
        <row r="761">
          <cell r="A761" t="str">
            <v>87-10-0641</v>
          </cell>
          <cell r="B761" t="str">
            <v>Chamaecyparis l. 'White Spot'</v>
          </cell>
          <cell r="C761" t="str">
            <v>MP144</v>
          </cell>
          <cell r="D761" t="str">
            <v>week 26</v>
          </cell>
          <cell r="F761">
            <v>0.39999999999999997</v>
          </cell>
          <cell r="G761">
            <v>0.3</v>
          </cell>
          <cell r="H761">
            <v>0.25</v>
          </cell>
          <cell r="J761">
            <v>0.48959999999999992</v>
          </cell>
          <cell r="K761">
            <v>0.36719999999999997</v>
          </cell>
          <cell r="L761">
            <v>0.25</v>
          </cell>
        </row>
        <row r="762">
          <cell r="A762" t="str">
            <v>87-10-0651</v>
          </cell>
          <cell r="B762" t="str">
            <v>Cupressocyparis leylandii</v>
          </cell>
          <cell r="C762" t="str">
            <v>MP144</v>
          </cell>
          <cell r="D762" t="str">
            <v>Directly</v>
          </cell>
          <cell r="F762">
            <v>0.66</v>
          </cell>
          <cell r="G762">
            <v>0.55000000000000004</v>
          </cell>
          <cell r="H762">
            <v>0.49</v>
          </cell>
          <cell r="J762">
            <v>0.80784</v>
          </cell>
          <cell r="K762">
            <v>0.67320000000000002</v>
          </cell>
          <cell r="L762">
            <v>0.49</v>
          </cell>
        </row>
        <row r="763">
          <cell r="A763" t="str">
            <v>87-10-0652</v>
          </cell>
          <cell r="B763" t="str">
            <v>Cupressocyparis l. 'Blue Jeans' PBR ®</v>
          </cell>
          <cell r="C763" t="str">
            <v>MP144</v>
          </cell>
          <cell r="D763" t="str">
            <v>Directly</v>
          </cell>
          <cell r="F763">
            <v>1.01</v>
          </cell>
          <cell r="G763">
            <v>0.9</v>
          </cell>
          <cell r="H763">
            <v>0.84</v>
          </cell>
          <cell r="J763">
            <v>1.23624</v>
          </cell>
          <cell r="K763">
            <v>1.1016000000000001</v>
          </cell>
          <cell r="L763">
            <v>0.84</v>
          </cell>
        </row>
        <row r="764">
          <cell r="A764" t="str">
            <v>87-10-1620</v>
          </cell>
          <cell r="B764" t="str">
            <v>Cupressocyparis l. Castlewallen Gold´</v>
          </cell>
          <cell r="C764" t="str">
            <v>MP144</v>
          </cell>
          <cell r="D764" t="str">
            <v>Directly</v>
          </cell>
          <cell r="F764">
            <v>0.66</v>
          </cell>
          <cell r="G764">
            <v>0.55000000000000004</v>
          </cell>
          <cell r="H764">
            <v>0.49</v>
          </cell>
          <cell r="J764">
            <v>0.80784</v>
          </cell>
          <cell r="K764">
            <v>0.67320000000000002</v>
          </cell>
          <cell r="L764">
            <v>0.49</v>
          </cell>
        </row>
        <row r="765">
          <cell r="A765" t="str">
            <v>87-10-1374</v>
          </cell>
          <cell r="B765" t="str">
            <v>Cupressocyparis l. 'Clone 2001'</v>
          </cell>
          <cell r="C765" t="str">
            <v>MP144</v>
          </cell>
          <cell r="D765" t="str">
            <v>Directly</v>
          </cell>
          <cell r="F765">
            <v>0.66</v>
          </cell>
          <cell r="G765">
            <v>0.55000000000000004</v>
          </cell>
          <cell r="H765">
            <v>0.49</v>
          </cell>
          <cell r="J765">
            <v>0.80784</v>
          </cell>
          <cell r="K765">
            <v>0.67320000000000002</v>
          </cell>
          <cell r="L765">
            <v>0.49</v>
          </cell>
        </row>
        <row r="766">
          <cell r="A766" t="str">
            <v>87-10-1246</v>
          </cell>
          <cell r="B766" t="str">
            <v xml:space="preserve">Copressocyparis l. 'Green Rocket' </v>
          </cell>
          <cell r="C766" t="str">
            <v>MP150</v>
          </cell>
          <cell r="D766" t="str">
            <v>Directly</v>
          </cell>
          <cell r="F766">
            <v>1.01</v>
          </cell>
          <cell r="G766">
            <v>0.9</v>
          </cell>
          <cell r="H766">
            <v>0.84</v>
          </cell>
          <cell r="J766">
            <v>1.23624</v>
          </cell>
          <cell r="K766">
            <v>1.1016000000000001</v>
          </cell>
          <cell r="L766">
            <v>0.84</v>
          </cell>
        </row>
        <row r="767">
          <cell r="A767" t="str">
            <v>87-10-0656</v>
          </cell>
          <cell r="B767" t="str">
            <v>Cupressocyparis l. 'Gold Rider'</v>
          </cell>
          <cell r="C767" t="str">
            <v>MP144</v>
          </cell>
          <cell r="D767" t="str">
            <v>Directly</v>
          </cell>
          <cell r="F767">
            <v>0.66</v>
          </cell>
          <cell r="G767">
            <v>0.55000000000000004</v>
          </cell>
          <cell r="H767">
            <v>0.49</v>
          </cell>
          <cell r="J767">
            <v>0.80784</v>
          </cell>
          <cell r="K767">
            <v>0.67320000000000002</v>
          </cell>
          <cell r="L767">
            <v>0.49</v>
          </cell>
        </row>
        <row r="768">
          <cell r="A768" t="str">
            <v>87-10-1782</v>
          </cell>
          <cell r="B768" t="str">
            <v>Cupressocyparis l. 'Green Rocket' PBR ®</v>
          </cell>
          <cell r="C768" t="str">
            <v>MP150</v>
          </cell>
          <cell r="D768" t="str">
            <v>Directly</v>
          </cell>
          <cell r="F768">
            <v>1.08</v>
          </cell>
          <cell r="G768">
            <v>0.97</v>
          </cell>
          <cell r="H768">
            <v>0.91</v>
          </cell>
          <cell r="J768">
            <v>1.32192</v>
          </cell>
          <cell r="K768">
            <v>1.1872799999999999</v>
          </cell>
          <cell r="L768">
            <v>0.91</v>
          </cell>
        </row>
        <row r="769">
          <cell r="A769" t="str">
            <v>87-10-1773</v>
          </cell>
          <cell r="B769" t="str">
            <v>Juniperus chin. 'Blue Alps'</v>
          </cell>
          <cell r="C769" t="str">
            <v>MP150</v>
          </cell>
          <cell r="D769" t="str">
            <v>Directly</v>
          </cell>
          <cell r="F769">
            <v>0.48</v>
          </cell>
          <cell r="G769">
            <v>0.37</v>
          </cell>
          <cell r="H769">
            <v>0.31</v>
          </cell>
          <cell r="J769">
            <v>0.58751999999999993</v>
          </cell>
          <cell r="K769">
            <v>0.45288</v>
          </cell>
          <cell r="L769">
            <v>0.31</v>
          </cell>
        </row>
        <row r="770">
          <cell r="A770" t="str">
            <v>87-10-1690</v>
          </cell>
          <cell r="B770" t="str">
            <v>Juniperus chin. 'Kuriwao Gold'</v>
          </cell>
          <cell r="C770" t="str">
            <v>MP150</v>
          </cell>
          <cell r="D770" t="str">
            <v>Directly</v>
          </cell>
          <cell r="F770">
            <v>0.44</v>
          </cell>
          <cell r="G770">
            <v>0.34</v>
          </cell>
          <cell r="H770">
            <v>0.28000000000000003</v>
          </cell>
          <cell r="J770">
            <v>0.53856000000000004</v>
          </cell>
          <cell r="K770">
            <v>0.41616000000000003</v>
          </cell>
          <cell r="L770">
            <v>0.28000000000000003</v>
          </cell>
        </row>
        <row r="771">
          <cell r="A771" t="str">
            <v>87-10-0664</v>
          </cell>
          <cell r="B771" t="str">
            <v>Juniperus chin. 'Stricta'</v>
          </cell>
          <cell r="C771" t="str">
            <v>MP144</v>
          </cell>
          <cell r="D771" t="str">
            <v>Directly</v>
          </cell>
          <cell r="F771">
            <v>0.48</v>
          </cell>
          <cell r="G771">
            <v>0.37</v>
          </cell>
          <cell r="H771">
            <v>0.31</v>
          </cell>
          <cell r="J771">
            <v>0.58751999999999993</v>
          </cell>
          <cell r="K771">
            <v>0.45288</v>
          </cell>
          <cell r="L771">
            <v>0.31</v>
          </cell>
        </row>
        <row r="772">
          <cell r="A772" t="str">
            <v>87-10-1516</v>
          </cell>
          <cell r="B772" t="str">
            <v>Juniperus chin. 'Stricta'</v>
          </cell>
          <cell r="C772" t="str">
            <v>MP150</v>
          </cell>
          <cell r="D772" t="str">
            <v>Directly</v>
          </cell>
          <cell r="F772">
            <v>0.48</v>
          </cell>
          <cell r="G772">
            <v>0.37</v>
          </cell>
          <cell r="H772">
            <v>0.31</v>
          </cell>
          <cell r="J772">
            <v>0.58751999999999993</v>
          </cell>
          <cell r="K772">
            <v>0.45288</v>
          </cell>
          <cell r="L772">
            <v>0.31</v>
          </cell>
        </row>
        <row r="773">
          <cell r="A773" t="str">
            <v>87-10-1517</v>
          </cell>
          <cell r="B773" t="str">
            <v>Juniperus comm. 'Arnold'</v>
          </cell>
          <cell r="C773" t="str">
            <v>MP150</v>
          </cell>
          <cell r="D773" t="str">
            <v>Directly</v>
          </cell>
          <cell r="F773">
            <v>0.43</v>
          </cell>
          <cell r="G773">
            <v>0.32</v>
          </cell>
          <cell r="H773">
            <v>0.27</v>
          </cell>
          <cell r="J773">
            <v>0.52632000000000001</v>
          </cell>
          <cell r="K773">
            <v>0.39168000000000003</v>
          </cell>
          <cell r="L773">
            <v>0.27</v>
          </cell>
        </row>
        <row r="774">
          <cell r="A774" t="str">
            <v>87-10-1518</v>
          </cell>
          <cell r="B774" t="str">
            <v>Juniperus comm. 'Gold Cone'</v>
          </cell>
          <cell r="C774" t="str">
            <v>MP150</v>
          </cell>
          <cell r="D774" t="str">
            <v>Directly</v>
          </cell>
          <cell r="F774">
            <v>0.44</v>
          </cell>
          <cell r="G774">
            <v>0.34</v>
          </cell>
          <cell r="H774">
            <v>0.28000000000000003</v>
          </cell>
          <cell r="J774">
            <v>0.53856000000000004</v>
          </cell>
          <cell r="K774">
            <v>0.41616000000000003</v>
          </cell>
          <cell r="L774">
            <v>0.28000000000000003</v>
          </cell>
        </row>
        <row r="775">
          <cell r="A775" t="str">
            <v>87-10-0666</v>
          </cell>
          <cell r="B775" t="str">
            <v>Juniperus comm. 'Gold Cone'</v>
          </cell>
          <cell r="C775" t="str">
            <v>MP144</v>
          </cell>
          <cell r="D775" t="str">
            <v>Directly</v>
          </cell>
          <cell r="F775">
            <v>0.44</v>
          </cell>
          <cell r="G775">
            <v>0.34</v>
          </cell>
          <cell r="H775">
            <v>0.28000000000000003</v>
          </cell>
          <cell r="J775">
            <v>0.53856000000000004</v>
          </cell>
          <cell r="K775">
            <v>0.41616000000000003</v>
          </cell>
          <cell r="L775">
            <v>0.28000000000000003</v>
          </cell>
        </row>
        <row r="776">
          <cell r="A776" t="str">
            <v>87-10-1519</v>
          </cell>
          <cell r="B776" t="str">
            <v>Juniperus comm. 'Goldschatz'</v>
          </cell>
          <cell r="C776" t="str">
            <v>MP150</v>
          </cell>
          <cell r="D776" t="str">
            <v>Directly</v>
          </cell>
          <cell r="F776">
            <v>0.44</v>
          </cell>
          <cell r="G776">
            <v>0.34</v>
          </cell>
          <cell r="H776">
            <v>0.28000000000000003</v>
          </cell>
          <cell r="J776">
            <v>0.53856000000000004</v>
          </cell>
          <cell r="K776">
            <v>0.41616000000000003</v>
          </cell>
          <cell r="L776">
            <v>0.28000000000000003</v>
          </cell>
        </row>
        <row r="777">
          <cell r="A777" t="str">
            <v>87-10-1520</v>
          </cell>
          <cell r="B777" t="str">
            <v>Juniperus comm. 'Green Carpet'</v>
          </cell>
          <cell r="C777" t="str">
            <v>MP150</v>
          </cell>
          <cell r="D777" t="str">
            <v>Directly</v>
          </cell>
          <cell r="F777">
            <v>0.44</v>
          </cell>
          <cell r="G777">
            <v>0.34</v>
          </cell>
          <cell r="H777">
            <v>0.28000000000000003</v>
          </cell>
          <cell r="J777">
            <v>0.53856000000000004</v>
          </cell>
          <cell r="K777">
            <v>0.41616000000000003</v>
          </cell>
          <cell r="L777">
            <v>0.28000000000000003</v>
          </cell>
        </row>
        <row r="778">
          <cell r="A778" t="str">
            <v>87-10-0667</v>
          </cell>
          <cell r="B778" t="str">
            <v>Juniperus comm. 'Green Carpet'</v>
          </cell>
          <cell r="C778" t="str">
            <v>MP144</v>
          </cell>
          <cell r="D778" t="str">
            <v>Directly</v>
          </cell>
          <cell r="F778">
            <v>0.44</v>
          </cell>
          <cell r="G778">
            <v>0.34</v>
          </cell>
          <cell r="H778">
            <v>0.28000000000000003</v>
          </cell>
          <cell r="J778">
            <v>0.53856000000000004</v>
          </cell>
          <cell r="K778">
            <v>0.41616000000000003</v>
          </cell>
          <cell r="L778">
            <v>0.28000000000000003</v>
          </cell>
        </row>
        <row r="779">
          <cell r="A779" t="str">
            <v>87-10-0668</v>
          </cell>
          <cell r="B779" t="str">
            <v>Juniperus comm. 'Hibernica'</v>
          </cell>
          <cell r="C779" t="str">
            <v>MP144</v>
          </cell>
          <cell r="D779" t="str">
            <v>Directly</v>
          </cell>
          <cell r="F779">
            <v>0.43</v>
          </cell>
          <cell r="G779">
            <v>0.32</v>
          </cell>
          <cell r="H779">
            <v>0.27</v>
          </cell>
          <cell r="J779">
            <v>0.52632000000000001</v>
          </cell>
          <cell r="K779">
            <v>0.39168000000000003</v>
          </cell>
          <cell r="L779">
            <v>0.27</v>
          </cell>
        </row>
        <row r="780">
          <cell r="A780" t="str">
            <v>87-10-1521</v>
          </cell>
          <cell r="B780" t="str">
            <v>Juniperus comm. 'Hibernica'</v>
          </cell>
          <cell r="C780" t="str">
            <v>MP150</v>
          </cell>
          <cell r="D780" t="str">
            <v>Directly</v>
          </cell>
          <cell r="F780">
            <v>0.43</v>
          </cell>
          <cell r="G780">
            <v>0.32</v>
          </cell>
          <cell r="H780">
            <v>0.27</v>
          </cell>
          <cell r="J780">
            <v>0.52632000000000001</v>
          </cell>
          <cell r="K780">
            <v>0.39168000000000003</v>
          </cell>
          <cell r="L780">
            <v>0.27</v>
          </cell>
        </row>
        <row r="781">
          <cell r="A781" t="str">
            <v>87-10-1522</v>
          </cell>
          <cell r="B781" t="str">
            <v>Juniperus comm. 'Repanda'</v>
          </cell>
          <cell r="C781" t="str">
            <v>MP150</v>
          </cell>
          <cell r="D781" t="str">
            <v>Directly</v>
          </cell>
          <cell r="F781">
            <v>0.43</v>
          </cell>
          <cell r="G781">
            <v>0.32</v>
          </cell>
          <cell r="H781">
            <v>0.27</v>
          </cell>
          <cell r="J781">
            <v>0.52632000000000001</v>
          </cell>
          <cell r="K781">
            <v>0.39168000000000003</v>
          </cell>
          <cell r="L781">
            <v>0.27</v>
          </cell>
        </row>
        <row r="782">
          <cell r="A782" t="str">
            <v>87-10-0670</v>
          </cell>
          <cell r="B782" t="str">
            <v>Juniperus comm. 'Repanda'</v>
          </cell>
          <cell r="C782" t="str">
            <v>MP144</v>
          </cell>
          <cell r="D782" t="str">
            <v>Directly</v>
          </cell>
          <cell r="F782">
            <v>0.43</v>
          </cell>
          <cell r="G782">
            <v>0.32</v>
          </cell>
          <cell r="H782">
            <v>0.27</v>
          </cell>
          <cell r="J782">
            <v>0.52632000000000001</v>
          </cell>
          <cell r="K782">
            <v>0.39168000000000003</v>
          </cell>
          <cell r="L782">
            <v>0.27</v>
          </cell>
        </row>
        <row r="783">
          <cell r="A783" t="str">
            <v>87-10-1046</v>
          </cell>
          <cell r="B783" t="str">
            <v>Juniperus comm. 'Sentinel'</v>
          </cell>
          <cell r="C783" t="str">
            <v>MP144</v>
          </cell>
          <cell r="D783" t="str">
            <v>Directly</v>
          </cell>
          <cell r="F783">
            <v>0.43</v>
          </cell>
          <cell r="G783">
            <v>0.32</v>
          </cell>
          <cell r="H783">
            <v>0.27</v>
          </cell>
          <cell r="J783">
            <v>0.52632000000000001</v>
          </cell>
          <cell r="K783">
            <v>0.39168000000000003</v>
          </cell>
          <cell r="L783">
            <v>0.27</v>
          </cell>
        </row>
        <row r="784">
          <cell r="A784" t="str">
            <v>87-10-1523</v>
          </cell>
          <cell r="B784" t="str">
            <v>Juniperus comm. 'Suecica'</v>
          </cell>
          <cell r="C784" t="str">
            <v>MP150</v>
          </cell>
          <cell r="D784" t="str">
            <v>Directly</v>
          </cell>
          <cell r="F784">
            <v>0.43</v>
          </cell>
          <cell r="G784">
            <v>0.32</v>
          </cell>
          <cell r="H784">
            <v>0.27</v>
          </cell>
          <cell r="J784">
            <v>0.52632000000000001</v>
          </cell>
          <cell r="K784">
            <v>0.39168000000000003</v>
          </cell>
          <cell r="L784">
            <v>0.27</v>
          </cell>
        </row>
        <row r="785">
          <cell r="A785" t="str">
            <v>87-10-0821</v>
          </cell>
          <cell r="B785" t="str">
            <v>Juniperus comm. 'Suecica'</v>
          </cell>
          <cell r="C785" t="str">
            <v>MP144</v>
          </cell>
          <cell r="D785" t="str">
            <v>Directly</v>
          </cell>
          <cell r="F785">
            <v>0.43</v>
          </cell>
          <cell r="G785">
            <v>0.32</v>
          </cell>
          <cell r="H785">
            <v>0.27</v>
          </cell>
          <cell r="J785">
            <v>0.52632000000000001</v>
          </cell>
          <cell r="K785">
            <v>0.39168000000000003</v>
          </cell>
          <cell r="L785">
            <v>0.27</v>
          </cell>
        </row>
        <row r="786">
          <cell r="A786" t="str">
            <v>87-10-0671</v>
          </cell>
          <cell r="B786" t="str">
            <v>Juniperus conferta 'All Gold'</v>
          </cell>
          <cell r="C786" t="str">
            <v>MP144</v>
          </cell>
          <cell r="D786" t="str">
            <v>Directly</v>
          </cell>
          <cell r="F786">
            <v>0.48</v>
          </cell>
          <cell r="G786">
            <v>0.37</v>
          </cell>
          <cell r="H786">
            <v>0.31</v>
          </cell>
          <cell r="J786">
            <v>0.58751999999999993</v>
          </cell>
          <cell r="K786">
            <v>0.45288</v>
          </cell>
          <cell r="L786">
            <v>0.31</v>
          </cell>
        </row>
        <row r="787">
          <cell r="A787" t="str">
            <v>87-10-0672</v>
          </cell>
          <cell r="B787" t="str">
            <v>Juniperus conferta 'Blue Pacific'</v>
          </cell>
          <cell r="C787" t="str">
            <v>MP144</v>
          </cell>
          <cell r="D787" t="str">
            <v>week 26</v>
          </cell>
          <cell r="F787">
            <v>0.48</v>
          </cell>
          <cell r="G787">
            <v>0.37</v>
          </cell>
          <cell r="H787">
            <v>0.31</v>
          </cell>
          <cell r="J787">
            <v>0.58751999999999993</v>
          </cell>
          <cell r="K787">
            <v>0.45288</v>
          </cell>
          <cell r="L787">
            <v>0.31</v>
          </cell>
        </row>
        <row r="788">
          <cell r="A788" t="str">
            <v>87-10-1524</v>
          </cell>
          <cell r="B788" t="str">
            <v>Juniperus conferta 'Schlager'</v>
          </cell>
          <cell r="C788" t="str">
            <v>MP150</v>
          </cell>
          <cell r="D788" t="str">
            <v>Directly</v>
          </cell>
          <cell r="F788">
            <v>0.48</v>
          </cell>
          <cell r="G788">
            <v>0.37</v>
          </cell>
          <cell r="H788">
            <v>0.31</v>
          </cell>
          <cell r="J788">
            <v>0.58751999999999993</v>
          </cell>
          <cell r="K788">
            <v>0.45288</v>
          </cell>
          <cell r="L788">
            <v>0.31</v>
          </cell>
        </row>
        <row r="789">
          <cell r="A789" t="str">
            <v>87-10-0673</v>
          </cell>
          <cell r="B789" t="str">
            <v>Juniperus conferta 'Schlager'</v>
          </cell>
          <cell r="C789" t="str">
            <v>MP144</v>
          </cell>
          <cell r="D789" t="str">
            <v>Directly</v>
          </cell>
          <cell r="F789">
            <v>0.48</v>
          </cell>
          <cell r="G789">
            <v>0.37</v>
          </cell>
          <cell r="H789">
            <v>0.31</v>
          </cell>
          <cell r="J789">
            <v>0.58751999999999993</v>
          </cell>
          <cell r="K789">
            <v>0.45288</v>
          </cell>
          <cell r="L789">
            <v>0.31</v>
          </cell>
        </row>
        <row r="790">
          <cell r="A790" t="str">
            <v>87-10-1525</v>
          </cell>
          <cell r="B790" t="str">
            <v>Juniperus hor. 'Andorra Compact'</v>
          </cell>
          <cell r="C790" t="str">
            <v>MP150</v>
          </cell>
          <cell r="D790" t="str">
            <v>Directly</v>
          </cell>
          <cell r="F790">
            <v>0.43</v>
          </cell>
          <cell r="G790">
            <v>0.32</v>
          </cell>
          <cell r="H790">
            <v>0.27</v>
          </cell>
          <cell r="J790">
            <v>0.52632000000000001</v>
          </cell>
          <cell r="K790">
            <v>0.39168000000000003</v>
          </cell>
          <cell r="L790">
            <v>0.27</v>
          </cell>
        </row>
        <row r="791">
          <cell r="A791" t="str">
            <v>87-10-0674</v>
          </cell>
          <cell r="B791" t="str">
            <v>Juniperus hor. 'Andorra Compact'</v>
          </cell>
          <cell r="C791" t="str">
            <v>MP144</v>
          </cell>
          <cell r="D791" t="str">
            <v>Directly</v>
          </cell>
          <cell r="F791">
            <v>0.44</v>
          </cell>
          <cell r="G791">
            <v>0.34</v>
          </cell>
          <cell r="H791">
            <v>0.28000000000000003</v>
          </cell>
          <cell r="J791">
            <v>0.53856000000000004</v>
          </cell>
          <cell r="K791">
            <v>0.41616000000000003</v>
          </cell>
          <cell r="L791">
            <v>0.28000000000000003</v>
          </cell>
        </row>
        <row r="792">
          <cell r="A792" t="str">
            <v>87-10-1691</v>
          </cell>
          <cell r="B792" t="str">
            <v>Juniperus hor. 'Blue Chip'</v>
          </cell>
          <cell r="C792" t="str">
            <v>MP150</v>
          </cell>
          <cell r="D792" t="str">
            <v>WEEK 26</v>
          </cell>
          <cell r="F792">
            <v>0.45999999999999996</v>
          </cell>
          <cell r="G792">
            <v>0.35</v>
          </cell>
          <cell r="H792">
            <v>0.28999999999999998</v>
          </cell>
          <cell r="J792">
            <v>0.56303999999999998</v>
          </cell>
          <cell r="K792">
            <v>0.4284</v>
          </cell>
          <cell r="L792">
            <v>0.28999999999999998</v>
          </cell>
        </row>
        <row r="793">
          <cell r="A793" t="str">
            <v>87-10-0675</v>
          </cell>
          <cell r="B793" t="str">
            <v>Juniperus hor. 'Blue Chip'</v>
          </cell>
          <cell r="C793" t="str">
            <v>MP144</v>
          </cell>
          <cell r="D793" t="str">
            <v>WEEK 26</v>
          </cell>
          <cell r="F793">
            <v>0.45999999999999996</v>
          </cell>
          <cell r="G793">
            <v>0.35</v>
          </cell>
          <cell r="H793">
            <v>0.28999999999999998</v>
          </cell>
          <cell r="J793">
            <v>0.56303999999999998</v>
          </cell>
          <cell r="K793">
            <v>0.4284</v>
          </cell>
          <cell r="L793">
            <v>0.28999999999999998</v>
          </cell>
        </row>
        <row r="794">
          <cell r="A794" t="str">
            <v>87-10-1526</v>
          </cell>
          <cell r="B794" t="str">
            <v>Juniperus hor. 'Golden Carpet'</v>
          </cell>
          <cell r="C794" t="str">
            <v>MP150</v>
          </cell>
          <cell r="D794" t="str">
            <v>Directly</v>
          </cell>
          <cell r="F794">
            <v>0.52</v>
          </cell>
          <cell r="G794">
            <v>0.41</v>
          </cell>
          <cell r="H794">
            <v>0.35</v>
          </cell>
          <cell r="J794">
            <v>0.63648000000000005</v>
          </cell>
          <cell r="K794">
            <v>0.50183999999999995</v>
          </cell>
          <cell r="L794">
            <v>0.35</v>
          </cell>
        </row>
        <row r="795">
          <cell r="A795" t="str">
            <v>87-10-1783</v>
          </cell>
          <cell r="B795" t="str">
            <v>Juniperus hor. 'Golden Carpet'</v>
          </cell>
          <cell r="C795" t="str">
            <v>MP144</v>
          </cell>
          <cell r="D795" t="str">
            <v>WEEK 26</v>
          </cell>
          <cell r="F795">
            <v>0.45999999999999996</v>
          </cell>
          <cell r="G795">
            <v>0.35</v>
          </cell>
          <cell r="H795">
            <v>0.28999999999999998</v>
          </cell>
          <cell r="J795">
            <v>0.56303999999999998</v>
          </cell>
          <cell r="K795">
            <v>0.4284</v>
          </cell>
          <cell r="L795">
            <v>0.28999999999999998</v>
          </cell>
        </row>
        <row r="796">
          <cell r="A796" t="str">
            <v>87-10-1527</v>
          </cell>
          <cell r="B796" t="str">
            <v>Juniperus hor. 'Limeglow'</v>
          </cell>
          <cell r="C796" t="str">
            <v>MP150</v>
          </cell>
          <cell r="D796" t="str">
            <v>WEEK 26</v>
          </cell>
          <cell r="F796">
            <v>0.43</v>
          </cell>
          <cell r="G796">
            <v>0.32</v>
          </cell>
          <cell r="H796">
            <v>0.27</v>
          </cell>
          <cell r="J796">
            <v>0.52632000000000001</v>
          </cell>
          <cell r="K796">
            <v>0.39168000000000003</v>
          </cell>
          <cell r="L796">
            <v>0.27</v>
          </cell>
        </row>
        <row r="797">
          <cell r="A797" t="str">
            <v>87-10-0678</v>
          </cell>
          <cell r="B797" t="str">
            <v>Juniperus hor. 'Limeglow'</v>
          </cell>
          <cell r="C797" t="str">
            <v>MP144</v>
          </cell>
          <cell r="D797" t="str">
            <v>week 24</v>
          </cell>
          <cell r="F797">
            <v>0.43</v>
          </cell>
          <cell r="G797">
            <v>0.32</v>
          </cell>
          <cell r="H797">
            <v>0.27</v>
          </cell>
          <cell r="J797">
            <v>0.52632000000000001</v>
          </cell>
          <cell r="K797">
            <v>0.39168000000000003</v>
          </cell>
          <cell r="L797">
            <v>0.27</v>
          </cell>
        </row>
        <row r="798">
          <cell r="A798" t="str">
            <v>87-10-1621</v>
          </cell>
          <cell r="B798" t="str">
            <v>Juniperus hor. 'Pancake'</v>
          </cell>
          <cell r="C798" t="str">
            <v>MP150</v>
          </cell>
          <cell r="D798" t="str">
            <v>Directly</v>
          </cell>
          <cell r="F798">
            <v>0.48</v>
          </cell>
          <cell r="G798">
            <v>0.37</v>
          </cell>
          <cell r="H798">
            <v>0.31</v>
          </cell>
          <cell r="J798">
            <v>0.58751999999999993</v>
          </cell>
          <cell r="K798">
            <v>0.45288</v>
          </cell>
          <cell r="L798">
            <v>0.31</v>
          </cell>
        </row>
        <row r="799">
          <cell r="A799" t="str">
            <v>87-10-1047</v>
          </cell>
          <cell r="B799" t="str">
            <v>Juniperus hor. 'Pancake'</v>
          </cell>
          <cell r="C799" t="str">
            <v>MP144</v>
          </cell>
          <cell r="D799" t="str">
            <v>Directly</v>
          </cell>
          <cell r="F799">
            <v>0.48</v>
          </cell>
          <cell r="G799">
            <v>0.37</v>
          </cell>
          <cell r="H799">
            <v>0.31</v>
          </cell>
          <cell r="J799">
            <v>0.58751999999999993</v>
          </cell>
          <cell r="K799">
            <v>0.45288</v>
          </cell>
          <cell r="L799">
            <v>0.31</v>
          </cell>
        </row>
        <row r="800">
          <cell r="A800" t="str">
            <v>87-10-1622</v>
          </cell>
          <cell r="B800" t="str">
            <v>Juniperus hor. 'Prince of Wales'</v>
          </cell>
          <cell r="C800" t="str">
            <v>MP150</v>
          </cell>
          <cell r="D800" t="str">
            <v>Directly</v>
          </cell>
          <cell r="F800">
            <v>0.45999999999999996</v>
          </cell>
          <cell r="G800">
            <v>0.35</v>
          </cell>
          <cell r="H800">
            <v>0.28999999999999998</v>
          </cell>
          <cell r="J800">
            <v>0.56303999999999998</v>
          </cell>
          <cell r="K800">
            <v>0.4284</v>
          </cell>
          <cell r="L800">
            <v>0.28999999999999998</v>
          </cell>
        </row>
        <row r="801">
          <cell r="A801" t="str">
            <v>87-10-1528</v>
          </cell>
          <cell r="B801" t="str">
            <v>Juniperus hor. 'Wiltonii'</v>
          </cell>
          <cell r="C801" t="str">
            <v>MP150</v>
          </cell>
          <cell r="D801" t="str">
            <v>WEEK 26</v>
          </cell>
          <cell r="F801">
            <v>0.45999999999999996</v>
          </cell>
          <cell r="G801">
            <v>0.35</v>
          </cell>
          <cell r="H801">
            <v>0.28999999999999998</v>
          </cell>
          <cell r="J801">
            <v>0.56303999999999998</v>
          </cell>
          <cell r="K801">
            <v>0.4284</v>
          </cell>
          <cell r="L801">
            <v>0.28999999999999998</v>
          </cell>
        </row>
        <row r="802">
          <cell r="A802" t="str">
            <v>87-10-0680</v>
          </cell>
          <cell r="B802" t="str">
            <v>Juniperus hor. 'Wiltonii'</v>
          </cell>
          <cell r="C802" t="str">
            <v>MP144</v>
          </cell>
          <cell r="D802" t="str">
            <v>WEEK 26</v>
          </cell>
          <cell r="F802">
            <v>0.45999999999999996</v>
          </cell>
          <cell r="G802">
            <v>0.35</v>
          </cell>
          <cell r="H802">
            <v>0.28999999999999998</v>
          </cell>
          <cell r="J802">
            <v>0.56303999999999998</v>
          </cell>
          <cell r="K802">
            <v>0.4284</v>
          </cell>
          <cell r="L802">
            <v>0.28999999999999998</v>
          </cell>
        </row>
        <row r="803">
          <cell r="A803" t="str">
            <v>87-10-1529</v>
          </cell>
          <cell r="B803" t="str">
            <v>Juniperus pfitzeriana 'Gold Coast'</v>
          </cell>
          <cell r="C803" t="str">
            <v>MP150</v>
          </cell>
          <cell r="D803" t="str">
            <v>Directly</v>
          </cell>
          <cell r="F803">
            <v>0.43</v>
          </cell>
          <cell r="G803">
            <v>0.32</v>
          </cell>
          <cell r="H803">
            <v>0.27</v>
          </cell>
          <cell r="J803">
            <v>0.52632000000000001</v>
          </cell>
          <cell r="K803">
            <v>0.39168000000000003</v>
          </cell>
          <cell r="L803">
            <v>0.27</v>
          </cell>
        </row>
        <row r="804">
          <cell r="A804" t="str">
            <v>87-10-0681</v>
          </cell>
          <cell r="B804" t="str">
            <v>Juniperus pfitzeriana 'Gold Coast'</v>
          </cell>
          <cell r="C804" t="str">
            <v>MP144</v>
          </cell>
          <cell r="D804" t="str">
            <v>Directly</v>
          </cell>
          <cell r="F804">
            <v>0.43</v>
          </cell>
          <cell r="G804">
            <v>0.32</v>
          </cell>
          <cell r="H804">
            <v>0.27</v>
          </cell>
          <cell r="J804">
            <v>0.52632000000000001</v>
          </cell>
          <cell r="K804">
            <v>0.39168000000000003</v>
          </cell>
          <cell r="L804">
            <v>0.27</v>
          </cell>
        </row>
        <row r="805">
          <cell r="A805" t="str">
            <v>87-10-1530</v>
          </cell>
          <cell r="B805" t="str">
            <v>Juniperus pfitzeriana 'Gold Star'</v>
          </cell>
          <cell r="C805" t="str">
            <v>MP150</v>
          </cell>
          <cell r="D805" t="str">
            <v>Directly</v>
          </cell>
          <cell r="F805">
            <v>0.43</v>
          </cell>
          <cell r="G805">
            <v>0.32</v>
          </cell>
          <cell r="H805">
            <v>0.27</v>
          </cell>
          <cell r="J805">
            <v>0.52632000000000001</v>
          </cell>
          <cell r="K805">
            <v>0.39168000000000003</v>
          </cell>
          <cell r="L805">
            <v>0.27</v>
          </cell>
        </row>
        <row r="806">
          <cell r="A806" t="str">
            <v>87-10-0682</v>
          </cell>
          <cell r="B806" t="str">
            <v>Juniperus pfitzeriana 'Gold Star'</v>
          </cell>
          <cell r="C806" t="str">
            <v>MP144</v>
          </cell>
          <cell r="D806" t="str">
            <v>Directly</v>
          </cell>
          <cell r="F806">
            <v>0.43</v>
          </cell>
          <cell r="G806">
            <v>0.32</v>
          </cell>
          <cell r="H806">
            <v>0.27</v>
          </cell>
          <cell r="J806">
            <v>0.52632000000000001</v>
          </cell>
          <cell r="K806">
            <v>0.39168000000000003</v>
          </cell>
          <cell r="L806">
            <v>0.27</v>
          </cell>
        </row>
        <row r="807">
          <cell r="A807" t="str">
            <v>87-10-1774</v>
          </cell>
          <cell r="B807" t="str">
            <v>Juniperus pfitzeriana 'Goldkissen'</v>
          </cell>
          <cell r="C807" t="str">
            <v>MP150</v>
          </cell>
          <cell r="D807" t="str">
            <v>Directly</v>
          </cell>
          <cell r="F807">
            <v>0.43</v>
          </cell>
          <cell r="G807">
            <v>0.32</v>
          </cell>
          <cell r="H807">
            <v>0.27</v>
          </cell>
          <cell r="J807">
            <v>0.52632000000000001</v>
          </cell>
          <cell r="K807">
            <v>0.39168000000000003</v>
          </cell>
          <cell r="L807">
            <v>0.27</v>
          </cell>
        </row>
        <row r="808">
          <cell r="A808" t="str">
            <v>87-10-1531</v>
          </cell>
          <cell r="B808" t="str">
            <v>Juniperus pfitzeriana 'King of Spring'</v>
          </cell>
          <cell r="C808" t="str">
            <v>MP150</v>
          </cell>
          <cell r="D808" t="str">
            <v>Directly</v>
          </cell>
          <cell r="F808">
            <v>0.44</v>
          </cell>
          <cell r="G808">
            <v>0.34</v>
          </cell>
          <cell r="H808">
            <v>0.28000000000000003</v>
          </cell>
          <cell r="J808">
            <v>0.53856000000000004</v>
          </cell>
          <cell r="K808">
            <v>0.41616000000000003</v>
          </cell>
          <cell r="L808">
            <v>0.28000000000000003</v>
          </cell>
        </row>
        <row r="809">
          <cell r="A809" t="str">
            <v>87-10-0684</v>
          </cell>
          <cell r="B809" t="str">
            <v>Juniperus pfitzeriana 'King of Spring'</v>
          </cell>
          <cell r="C809" t="str">
            <v>MP144</v>
          </cell>
          <cell r="D809" t="str">
            <v>Directly</v>
          </cell>
          <cell r="F809">
            <v>0.43</v>
          </cell>
          <cell r="G809">
            <v>0.32</v>
          </cell>
          <cell r="H809">
            <v>0.27</v>
          </cell>
          <cell r="J809">
            <v>0.52632000000000001</v>
          </cell>
          <cell r="K809">
            <v>0.39168000000000003</v>
          </cell>
          <cell r="L809">
            <v>0.27</v>
          </cell>
        </row>
        <row r="810">
          <cell r="A810" t="str">
            <v>87-10-1532</v>
          </cell>
          <cell r="B810" t="str">
            <v>Juniperus pfitzeriana 'Mint Julep'</v>
          </cell>
          <cell r="C810" t="str">
            <v>MP150</v>
          </cell>
          <cell r="D810" t="str">
            <v>Directly</v>
          </cell>
          <cell r="F810">
            <v>0.43</v>
          </cell>
          <cell r="G810">
            <v>0.32</v>
          </cell>
          <cell r="H810">
            <v>0.27</v>
          </cell>
          <cell r="J810">
            <v>0.52632000000000001</v>
          </cell>
          <cell r="K810">
            <v>0.39168000000000003</v>
          </cell>
          <cell r="L810">
            <v>0.27</v>
          </cell>
        </row>
        <row r="811">
          <cell r="A811" t="str">
            <v>87-10-0685</v>
          </cell>
          <cell r="B811" t="str">
            <v>Juniperus pfitzeriana 'Mint Julep'</v>
          </cell>
          <cell r="C811" t="str">
            <v>MP144</v>
          </cell>
          <cell r="D811" t="str">
            <v>Directly</v>
          </cell>
          <cell r="F811">
            <v>0.43</v>
          </cell>
          <cell r="G811">
            <v>0.32</v>
          </cell>
          <cell r="H811">
            <v>0.27</v>
          </cell>
          <cell r="J811">
            <v>0.52632000000000001</v>
          </cell>
          <cell r="K811">
            <v>0.39168000000000003</v>
          </cell>
          <cell r="L811">
            <v>0.27</v>
          </cell>
        </row>
        <row r="812">
          <cell r="A812" t="str">
            <v>87-10-0686</v>
          </cell>
          <cell r="B812" t="str">
            <v>Juniperus pfitzeriana 'Old Gold'</v>
          </cell>
          <cell r="C812" t="str">
            <v>MP144</v>
          </cell>
          <cell r="D812" t="str">
            <v>Directly</v>
          </cell>
          <cell r="F812">
            <v>0.43</v>
          </cell>
          <cell r="G812">
            <v>0.32</v>
          </cell>
          <cell r="H812">
            <v>0.27</v>
          </cell>
          <cell r="J812">
            <v>0.52632000000000001</v>
          </cell>
          <cell r="K812">
            <v>0.39168000000000003</v>
          </cell>
          <cell r="L812">
            <v>0.27</v>
          </cell>
        </row>
        <row r="813">
          <cell r="A813" t="str">
            <v>87-10-1533</v>
          </cell>
          <cell r="B813" t="str">
            <v>Juniperus pfitzeriana 'Old Gold'</v>
          </cell>
          <cell r="C813" t="str">
            <v>MP150</v>
          </cell>
          <cell r="D813" t="str">
            <v>Directly</v>
          </cell>
          <cell r="F813">
            <v>0.43</v>
          </cell>
          <cell r="G813">
            <v>0.32</v>
          </cell>
          <cell r="H813">
            <v>0.27</v>
          </cell>
          <cell r="J813">
            <v>0.52632000000000001</v>
          </cell>
          <cell r="K813">
            <v>0.39168000000000003</v>
          </cell>
          <cell r="L813">
            <v>0.27</v>
          </cell>
        </row>
        <row r="814">
          <cell r="A814" t="str">
            <v>87-10-1623</v>
          </cell>
          <cell r="B814" t="str">
            <v>Juniperus pfitzeriana 'Pfitz. Aurea'</v>
          </cell>
          <cell r="C814" t="str">
            <v>MP150</v>
          </cell>
          <cell r="D814" t="str">
            <v>Directly</v>
          </cell>
          <cell r="F814">
            <v>0.43</v>
          </cell>
          <cell r="G814">
            <v>0.32</v>
          </cell>
          <cell r="H814">
            <v>0.27</v>
          </cell>
          <cell r="J814">
            <v>0.52632000000000001</v>
          </cell>
          <cell r="K814">
            <v>0.39168000000000003</v>
          </cell>
          <cell r="L814">
            <v>0.27</v>
          </cell>
        </row>
        <row r="815">
          <cell r="A815" t="str">
            <v>87-10-0688</v>
          </cell>
          <cell r="B815" t="str">
            <v>Juniperus pfitzeriana 'Pfitz. Aurea'</v>
          </cell>
          <cell r="C815" t="str">
            <v>MP144</v>
          </cell>
          <cell r="D815" t="str">
            <v>Directly</v>
          </cell>
          <cell r="F815">
            <v>0.43</v>
          </cell>
          <cell r="G815">
            <v>0.32</v>
          </cell>
          <cell r="H815">
            <v>0.27</v>
          </cell>
          <cell r="J815">
            <v>0.52632000000000001</v>
          </cell>
          <cell r="K815">
            <v>0.39168000000000003</v>
          </cell>
          <cell r="L815">
            <v>0.27</v>
          </cell>
        </row>
        <row r="816">
          <cell r="A816" t="str">
            <v>87-10-1624</v>
          </cell>
          <cell r="B816" t="str">
            <v>Juniperus pfitzeriana 'Pfitz. Glauca'</v>
          </cell>
          <cell r="C816" t="str">
            <v>MP150</v>
          </cell>
          <cell r="D816" t="str">
            <v>Directly</v>
          </cell>
          <cell r="F816">
            <v>0.44</v>
          </cell>
          <cell r="G816">
            <v>0.34</v>
          </cell>
          <cell r="H816">
            <v>0.28000000000000003</v>
          </cell>
          <cell r="J816">
            <v>0.53856000000000004</v>
          </cell>
          <cell r="K816">
            <v>0.41616000000000003</v>
          </cell>
          <cell r="L816">
            <v>0.28000000000000003</v>
          </cell>
        </row>
        <row r="817">
          <cell r="A817" t="str">
            <v>87-10-1534</v>
          </cell>
          <cell r="B817" t="str">
            <v>Juniperus med. 'Pfitzer. Compacta'</v>
          </cell>
          <cell r="C817" t="str">
            <v>MP150</v>
          </cell>
          <cell r="D817" t="str">
            <v>Directly</v>
          </cell>
          <cell r="F817">
            <v>0.44</v>
          </cell>
          <cell r="G817">
            <v>0.34</v>
          </cell>
          <cell r="H817">
            <v>0.28000000000000003</v>
          </cell>
          <cell r="J817">
            <v>0.53856000000000004</v>
          </cell>
          <cell r="K817">
            <v>0.41616000000000003</v>
          </cell>
          <cell r="L817">
            <v>0.28000000000000003</v>
          </cell>
        </row>
        <row r="818">
          <cell r="A818" t="str">
            <v>87-10-1625</v>
          </cell>
          <cell r="B818" t="str">
            <v>Juniperus pfitzeriana 'Wilhelm Pfitzer' (media 'Pfitzeriana')</v>
          </cell>
          <cell r="C818" t="str">
            <v>MP150</v>
          </cell>
          <cell r="D818" t="str">
            <v>Directly</v>
          </cell>
          <cell r="F818">
            <v>0.43</v>
          </cell>
          <cell r="G818">
            <v>0.32</v>
          </cell>
          <cell r="H818">
            <v>0.27</v>
          </cell>
          <cell r="J818">
            <v>0.52632000000000001</v>
          </cell>
          <cell r="K818">
            <v>0.39168000000000003</v>
          </cell>
          <cell r="L818">
            <v>0.27</v>
          </cell>
        </row>
        <row r="819">
          <cell r="A819" t="str">
            <v>87-10-0965</v>
          </cell>
          <cell r="B819" t="str">
            <v>Juniperus pfitzeriana 'Wilhelm Pfitzer' (media 'Pfitzeriana')</v>
          </cell>
          <cell r="C819" t="str">
            <v>MP144</v>
          </cell>
          <cell r="D819" t="str">
            <v>Directly</v>
          </cell>
          <cell r="F819">
            <v>0.43</v>
          </cell>
          <cell r="G819">
            <v>0.32</v>
          </cell>
          <cell r="H819">
            <v>0.27</v>
          </cell>
          <cell r="J819">
            <v>0.52632000000000001</v>
          </cell>
          <cell r="K819">
            <v>0.39168000000000003</v>
          </cell>
          <cell r="L819">
            <v>0.27</v>
          </cell>
        </row>
        <row r="820">
          <cell r="A820" t="str">
            <v>87-10-1626</v>
          </cell>
          <cell r="B820" t="str">
            <v>Juniperus pingii 'Loderi'</v>
          </cell>
          <cell r="C820" t="str">
            <v>MP150</v>
          </cell>
          <cell r="F820">
            <v>0.48</v>
          </cell>
          <cell r="G820">
            <v>0.37</v>
          </cell>
          <cell r="H820">
            <v>0.31</v>
          </cell>
          <cell r="J820">
            <v>0.58751999999999993</v>
          </cell>
          <cell r="K820">
            <v>0.45288</v>
          </cell>
          <cell r="L820">
            <v>0.31</v>
          </cell>
        </row>
        <row r="821">
          <cell r="A821" t="str">
            <v>87-10-1377</v>
          </cell>
          <cell r="B821" t="str">
            <v>Juniperus procumbens 'Nana'</v>
          </cell>
          <cell r="C821" t="str">
            <v>MP150</v>
          </cell>
          <cell r="D821" t="str">
            <v>Directly</v>
          </cell>
          <cell r="F821">
            <v>0.79</v>
          </cell>
          <cell r="G821">
            <v>0.68</v>
          </cell>
          <cell r="H821">
            <v>0.62</v>
          </cell>
          <cell r="J821">
            <v>0.96695999999999993</v>
          </cell>
          <cell r="K821">
            <v>0.83232000000000006</v>
          </cell>
          <cell r="L821">
            <v>0.62</v>
          </cell>
        </row>
        <row r="822">
          <cell r="A822" t="str">
            <v>87-10-1481</v>
          </cell>
          <cell r="B822" t="str">
            <v>Juniperus sabina 'Tamariscifolia'</v>
          </cell>
          <cell r="C822" t="str">
            <v>MP150</v>
          </cell>
          <cell r="D822" t="str">
            <v>WEEK 26</v>
          </cell>
          <cell r="F822">
            <v>0.51</v>
          </cell>
          <cell r="G822">
            <v>0.4</v>
          </cell>
          <cell r="H822">
            <v>0.34</v>
          </cell>
          <cell r="J822">
            <v>0.62424000000000002</v>
          </cell>
          <cell r="K822">
            <v>0.48959999999999998</v>
          </cell>
          <cell r="L822">
            <v>0.34</v>
          </cell>
        </row>
        <row r="823">
          <cell r="A823" t="str">
            <v>87-10-1048</v>
          </cell>
          <cell r="B823" t="str">
            <v>Juniperus sabina 'Tamariscifolia'</v>
          </cell>
          <cell r="C823" t="str">
            <v>MP144</v>
          </cell>
          <cell r="D823" t="str">
            <v>Directly</v>
          </cell>
          <cell r="F823">
            <v>0.51</v>
          </cell>
          <cell r="G823">
            <v>0.4</v>
          </cell>
          <cell r="H823">
            <v>0.34</v>
          </cell>
          <cell r="J823">
            <v>0.62424000000000002</v>
          </cell>
          <cell r="K823">
            <v>0.48959999999999998</v>
          </cell>
          <cell r="L823">
            <v>0.34</v>
          </cell>
        </row>
        <row r="824">
          <cell r="A824" t="str">
            <v>87-10-1627</v>
          </cell>
          <cell r="B824" t="str">
            <v>Juniperus scop. 'Blue Arrow'</v>
          </cell>
          <cell r="C824" t="str">
            <v>MP150</v>
          </cell>
          <cell r="D824" t="str">
            <v>Directly</v>
          </cell>
          <cell r="F824">
            <v>0.67</v>
          </cell>
          <cell r="G824">
            <v>0.56000000000000005</v>
          </cell>
          <cell r="H824">
            <v>0.5</v>
          </cell>
          <cell r="J824">
            <v>0.82008000000000003</v>
          </cell>
          <cell r="K824">
            <v>0.68544000000000005</v>
          </cell>
          <cell r="L824">
            <v>0.5</v>
          </cell>
        </row>
        <row r="825">
          <cell r="A825" t="str">
            <v>87-10-0692</v>
          </cell>
          <cell r="B825" t="str">
            <v>Juniperus scop. 'Blue Arrow'</v>
          </cell>
          <cell r="C825" t="str">
            <v>MP144</v>
          </cell>
          <cell r="D825" t="str">
            <v>Directly</v>
          </cell>
          <cell r="F825">
            <v>0.67</v>
          </cell>
          <cell r="G825">
            <v>0.56000000000000005</v>
          </cell>
          <cell r="H825">
            <v>0.5</v>
          </cell>
          <cell r="J825">
            <v>0.82008000000000003</v>
          </cell>
          <cell r="K825">
            <v>0.68544000000000005</v>
          </cell>
          <cell r="L825">
            <v>0.5</v>
          </cell>
        </row>
        <row r="826">
          <cell r="A826" t="str">
            <v>87-10-0694</v>
          </cell>
          <cell r="B826" t="str">
            <v>Juniperus scop. 'Skyrocket'</v>
          </cell>
          <cell r="C826" t="str">
            <v>MP144</v>
          </cell>
          <cell r="D826" t="str">
            <v>Directly</v>
          </cell>
          <cell r="F826">
            <v>0.67</v>
          </cell>
          <cell r="G826">
            <v>0.56000000000000005</v>
          </cell>
          <cell r="H826">
            <v>0.5</v>
          </cell>
          <cell r="J826">
            <v>0.82008000000000003</v>
          </cell>
          <cell r="K826">
            <v>0.68544000000000005</v>
          </cell>
          <cell r="L826">
            <v>0.5</v>
          </cell>
        </row>
        <row r="827">
          <cell r="A827" t="str">
            <v>87-10-0695</v>
          </cell>
          <cell r="B827" t="str">
            <v>Juniperus squamata 'Blue Carpet'</v>
          </cell>
          <cell r="C827" t="str">
            <v>MP144</v>
          </cell>
          <cell r="D827" t="str">
            <v>Directly</v>
          </cell>
          <cell r="F827">
            <v>0.43</v>
          </cell>
          <cell r="G827">
            <v>0.32</v>
          </cell>
          <cell r="H827">
            <v>0.27</v>
          </cell>
          <cell r="J827">
            <v>0.52632000000000001</v>
          </cell>
          <cell r="K827">
            <v>0.39168000000000003</v>
          </cell>
          <cell r="L827">
            <v>0.27</v>
          </cell>
        </row>
        <row r="828">
          <cell r="A828" t="str">
            <v>87-10-1248</v>
          </cell>
          <cell r="B828" t="str">
            <v>Juniperus squamata 'Blue Carpet'</v>
          </cell>
          <cell r="C828" t="str">
            <v>MP150</v>
          </cell>
          <cell r="D828" t="str">
            <v>Directly</v>
          </cell>
          <cell r="F828">
            <v>0.39999999999999997</v>
          </cell>
          <cell r="G828">
            <v>0.3</v>
          </cell>
          <cell r="H828">
            <v>0.25</v>
          </cell>
          <cell r="J828">
            <v>0.48959999999999992</v>
          </cell>
          <cell r="K828">
            <v>0.36719999999999997</v>
          </cell>
          <cell r="L828">
            <v>0.25</v>
          </cell>
        </row>
        <row r="829">
          <cell r="A829" t="str">
            <v>87-10-1535</v>
          </cell>
          <cell r="B829" t="str">
            <v>Juniperus squamata 'Blue Compact'</v>
          </cell>
          <cell r="C829" t="str">
            <v>MP150</v>
          </cell>
          <cell r="D829" t="str">
            <v>Directly</v>
          </cell>
          <cell r="F829">
            <v>0.39999999999999997</v>
          </cell>
          <cell r="G829">
            <v>0.3</v>
          </cell>
          <cell r="H829">
            <v>0.25</v>
          </cell>
          <cell r="J829">
            <v>0.48959999999999992</v>
          </cell>
          <cell r="K829">
            <v>0.36719999999999997</v>
          </cell>
          <cell r="L829">
            <v>0.25</v>
          </cell>
        </row>
        <row r="830">
          <cell r="A830" t="str">
            <v>87-10-1049</v>
          </cell>
          <cell r="B830" t="str">
            <v>Juniperus squamata 'Blue Compact'</v>
          </cell>
          <cell r="C830" t="str">
            <v>MP144</v>
          </cell>
          <cell r="D830" t="str">
            <v>Directly</v>
          </cell>
          <cell r="F830">
            <v>0.39999999999999997</v>
          </cell>
          <cell r="G830">
            <v>0.3</v>
          </cell>
          <cell r="H830">
            <v>0.25</v>
          </cell>
          <cell r="J830">
            <v>0.48959999999999992</v>
          </cell>
          <cell r="K830">
            <v>0.36719999999999997</v>
          </cell>
          <cell r="L830">
            <v>0.25</v>
          </cell>
        </row>
        <row r="831">
          <cell r="A831" t="str">
            <v>87-10-1378</v>
          </cell>
          <cell r="B831" t="str">
            <v>Juniperus squamata 'Blue Star'</v>
          </cell>
          <cell r="C831" t="str">
            <v>MP150</v>
          </cell>
          <cell r="D831" t="str">
            <v>WEEK 26</v>
          </cell>
          <cell r="F831">
            <v>0.59000000000000008</v>
          </cell>
          <cell r="G831">
            <v>0.48</v>
          </cell>
          <cell r="H831">
            <v>0.42</v>
          </cell>
          <cell r="J831">
            <v>0.72216000000000014</v>
          </cell>
          <cell r="K831">
            <v>0.58751999999999993</v>
          </cell>
          <cell r="L831">
            <v>0.42</v>
          </cell>
        </row>
        <row r="832">
          <cell r="A832" t="str">
            <v>87-10-0697</v>
          </cell>
          <cell r="B832" t="str">
            <v>Juniperus squamata 'Blue Swede'</v>
          </cell>
          <cell r="C832" t="str">
            <v>MP144</v>
          </cell>
          <cell r="D832" t="str">
            <v>Directly</v>
          </cell>
          <cell r="F832">
            <v>0.43</v>
          </cell>
          <cell r="G832">
            <v>0.32</v>
          </cell>
          <cell r="H832">
            <v>0.27</v>
          </cell>
          <cell r="J832">
            <v>0.52632000000000001</v>
          </cell>
          <cell r="K832">
            <v>0.39168000000000003</v>
          </cell>
          <cell r="L832">
            <v>0.27</v>
          </cell>
        </row>
        <row r="833">
          <cell r="A833" t="str">
            <v>87-10-1770</v>
          </cell>
          <cell r="B833" t="str">
            <v>Juniperus squamata 'Blue Swede'</v>
          </cell>
          <cell r="C833" t="str">
            <v>MP150</v>
          </cell>
          <cell r="D833" t="str">
            <v>Directly</v>
          </cell>
          <cell r="F833">
            <v>0.43</v>
          </cell>
          <cell r="G833">
            <v>0.32</v>
          </cell>
          <cell r="H833">
            <v>0.27</v>
          </cell>
          <cell r="J833">
            <v>0.52632000000000001</v>
          </cell>
          <cell r="K833">
            <v>0.39168000000000003</v>
          </cell>
          <cell r="L833">
            <v>0.27</v>
          </cell>
        </row>
        <row r="834">
          <cell r="A834" t="str">
            <v>87-10-1768</v>
          </cell>
          <cell r="B834" t="str">
            <v>Juniperus squamata 'Holger'</v>
          </cell>
          <cell r="C834" t="str">
            <v>MP150</v>
          </cell>
          <cell r="D834" t="str">
            <v>Directly</v>
          </cell>
          <cell r="F834">
            <v>0.49</v>
          </cell>
          <cell r="G834">
            <v>0.38</v>
          </cell>
          <cell r="H834">
            <v>0.32</v>
          </cell>
          <cell r="J834">
            <v>0.59975999999999996</v>
          </cell>
          <cell r="K834">
            <v>0.46511999999999998</v>
          </cell>
          <cell r="L834">
            <v>0.32</v>
          </cell>
        </row>
        <row r="835">
          <cell r="A835" t="str">
            <v>87-10-1536</v>
          </cell>
          <cell r="B835" t="str">
            <v>Juniperus squamata 'Meyeri'</v>
          </cell>
          <cell r="C835" t="str">
            <v>MP150</v>
          </cell>
          <cell r="D835" t="str">
            <v>Directly</v>
          </cell>
          <cell r="F835">
            <v>0.44</v>
          </cell>
          <cell r="G835">
            <v>0.34</v>
          </cell>
          <cell r="H835">
            <v>0.28000000000000003</v>
          </cell>
          <cell r="J835">
            <v>0.53856000000000004</v>
          </cell>
          <cell r="K835">
            <v>0.41616000000000003</v>
          </cell>
          <cell r="L835">
            <v>0.28000000000000003</v>
          </cell>
        </row>
        <row r="836">
          <cell r="A836" t="str">
            <v>87-10-0699</v>
          </cell>
          <cell r="B836" t="str">
            <v>Juniperus squamata 'Meyeri'</v>
          </cell>
          <cell r="C836" t="str">
            <v>MP144</v>
          </cell>
          <cell r="D836" t="str">
            <v>Directly</v>
          </cell>
          <cell r="F836">
            <v>0.48</v>
          </cell>
          <cell r="G836">
            <v>0.37</v>
          </cell>
          <cell r="H836">
            <v>0.31</v>
          </cell>
          <cell r="J836">
            <v>0.58751999999999993</v>
          </cell>
          <cell r="K836">
            <v>0.45288</v>
          </cell>
          <cell r="L836">
            <v>0.31</v>
          </cell>
        </row>
        <row r="837">
          <cell r="A837" t="str">
            <v>87-10-1537</v>
          </cell>
          <cell r="B837" t="str">
            <v>Juniperus virg. 'Hetz'</v>
          </cell>
          <cell r="C837" t="str">
            <v>MP150</v>
          </cell>
          <cell r="D837" t="str">
            <v>Directly</v>
          </cell>
          <cell r="F837">
            <v>0.44</v>
          </cell>
          <cell r="G837">
            <v>0.34</v>
          </cell>
          <cell r="H837">
            <v>0.28000000000000003</v>
          </cell>
          <cell r="J837">
            <v>0.53856000000000004</v>
          </cell>
          <cell r="K837">
            <v>0.41616000000000003</v>
          </cell>
          <cell r="L837">
            <v>0.28000000000000003</v>
          </cell>
        </row>
        <row r="838">
          <cell r="A838" t="str">
            <v>87-10-0700</v>
          </cell>
          <cell r="B838" t="str">
            <v>Juniperus virg. 'Hetz'</v>
          </cell>
          <cell r="C838" t="str">
            <v>MP144</v>
          </cell>
          <cell r="D838" t="str">
            <v>Directly</v>
          </cell>
          <cell r="F838">
            <v>0.44</v>
          </cell>
          <cell r="G838">
            <v>0.34</v>
          </cell>
          <cell r="H838">
            <v>0.28000000000000003</v>
          </cell>
          <cell r="J838">
            <v>0.53856000000000004</v>
          </cell>
          <cell r="K838">
            <v>0.41616000000000003</v>
          </cell>
          <cell r="L838">
            <v>0.28000000000000003</v>
          </cell>
        </row>
        <row r="839">
          <cell r="A839" t="str">
            <v>87-10-1538</v>
          </cell>
          <cell r="B839" t="str">
            <v>Microbiota decussata</v>
          </cell>
          <cell r="C839" t="str">
            <v>MP150</v>
          </cell>
          <cell r="D839" t="str">
            <v>Directly</v>
          </cell>
          <cell r="F839">
            <v>0.43</v>
          </cell>
          <cell r="G839">
            <v>0.32</v>
          </cell>
          <cell r="H839">
            <v>0.27</v>
          </cell>
          <cell r="J839">
            <v>0.52632000000000001</v>
          </cell>
          <cell r="K839">
            <v>0.39168000000000003</v>
          </cell>
          <cell r="L839">
            <v>0.27</v>
          </cell>
        </row>
        <row r="840">
          <cell r="A840" t="str">
            <v>87-10-0701</v>
          </cell>
          <cell r="B840" t="str">
            <v>Microbiota decussata</v>
          </cell>
          <cell r="C840" t="str">
            <v>MP144</v>
          </cell>
          <cell r="D840" t="str">
            <v>Directly</v>
          </cell>
          <cell r="F840">
            <v>0.43</v>
          </cell>
          <cell r="G840">
            <v>0.32</v>
          </cell>
          <cell r="H840">
            <v>0.27</v>
          </cell>
          <cell r="J840">
            <v>0.52632000000000001</v>
          </cell>
          <cell r="K840">
            <v>0.39168000000000003</v>
          </cell>
          <cell r="L840">
            <v>0.27</v>
          </cell>
        </row>
        <row r="841">
          <cell r="A841" t="str">
            <v>87-10-1692</v>
          </cell>
          <cell r="B841" t="str">
            <v>Picea abies 'Little Gem'</v>
          </cell>
          <cell r="C841" t="str">
            <v>MP150</v>
          </cell>
          <cell r="D841" t="str">
            <v>Directly</v>
          </cell>
          <cell r="F841">
            <v>0.52</v>
          </cell>
          <cell r="G841">
            <v>0.41</v>
          </cell>
          <cell r="H841">
            <v>0.35</v>
          </cell>
          <cell r="J841">
            <v>0.63648000000000005</v>
          </cell>
          <cell r="K841">
            <v>0.50183999999999995</v>
          </cell>
          <cell r="L841">
            <v>0.35</v>
          </cell>
        </row>
        <row r="842">
          <cell r="A842" t="str">
            <v>87-10-1693</v>
          </cell>
          <cell r="B842" t="str">
            <v>Picea glauca 'Alberta Globe'</v>
          </cell>
          <cell r="C842" t="str">
            <v>MP150</v>
          </cell>
          <cell r="D842" t="str">
            <v>Directly</v>
          </cell>
          <cell r="F842">
            <v>0.52</v>
          </cell>
          <cell r="G842">
            <v>0.41</v>
          </cell>
          <cell r="H842">
            <v>0.35</v>
          </cell>
          <cell r="J842">
            <v>0.63648000000000005</v>
          </cell>
          <cell r="K842">
            <v>0.50183999999999995</v>
          </cell>
          <cell r="L842">
            <v>0.35</v>
          </cell>
        </row>
        <row r="843">
          <cell r="A843" t="str">
            <v>87-10-1379</v>
          </cell>
          <cell r="B843" t="str">
            <v>Picea glauca 'Conica'</v>
          </cell>
          <cell r="C843" t="str">
            <v>MP150</v>
          </cell>
          <cell r="D843" t="str">
            <v>Directly</v>
          </cell>
          <cell r="F843">
            <v>0.52</v>
          </cell>
          <cell r="G843">
            <v>0.41</v>
          </cell>
          <cell r="H843">
            <v>0.35</v>
          </cell>
          <cell r="J843">
            <v>0.63648000000000005</v>
          </cell>
          <cell r="K843">
            <v>0.50183999999999995</v>
          </cell>
          <cell r="L843">
            <v>0.35</v>
          </cell>
        </row>
        <row r="844">
          <cell r="A844" t="str">
            <v>87-10-1641</v>
          </cell>
          <cell r="B844" t="str">
            <v>Picea glauce 'December' PBR</v>
          </cell>
          <cell r="C844" t="str">
            <v>MP150</v>
          </cell>
          <cell r="D844" t="str">
            <v>Directly</v>
          </cell>
          <cell r="F844">
            <v>0.73000000000000009</v>
          </cell>
          <cell r="G844">
            <v>0.62</v>
          </cell>
          <cell r="H844">
            <v>0.56000000000000005</v>
          </cell>
          <cell r="J844">
            <v>0.89352000000000009</v>
          </cell>
          <cell r="K844">
            <v>0.75888</v>
          </cell>
          <cell r="L844">
            <v>0.56000000000000005</v>
          </cell>
        </row>
        <row r="845">
          <cell r="A845" t="str">
            <v>87-10-1192</v>
          </cell>
          <cell r="B845" t="str">
            <v>Taxus b. 'Anna' PBR ®</v>
          </cell>
          <cell r="C845" t="str">
            <v>MP144</v>
          </cell>
          <cell r="D845" t="str">
            <v>Directly</v>
          </cell>
          <cell r="F845">
            <v>1.1500000000000001</v>
          </cell>
          <cell r="G845">
            <v>1.04</v>
          </cell>
          <cell r="H845">
            <v>0.98</v>
          </cell>
          <cell r="J845">
            <v>1.4076000000000002</v>
          </cell>
          <cell r="K845">
            <v>1.2729600000000001</v>
          </cell>
          <cell r="L845">
            <v>0.98</v>
          </cell>
        </row>
        <row r="846">
          <cell r="A846" t="str">
            <v>87-10-0704</v>
          </cell>
          <cell r="B846" t="str">
            <v>Taxus b. 'David'</v>
          </cell>
          <cell r="C846" t="str">
            <v>MP144</v>
          </cell>
          <cell r="D846" t="str">
            <v>Directly</v>
          </cell>
          <cell r="F846">
            <v>0.59000000000000008</v>
          </cell>
          <cell r="G846">
            <v>0.48</v>
          </cell>
          <cell r="H846">
            <v>0.42</v>
          </cell>
          <cell r="J846">
            <v>0.72216000000000014</v>
          </cell>
          <cell r="K846">
            <v>0.58751999999999993</v>
          </cell>
          <cell r="L846">
            <v>0.42</v>
          </cell>
        </row>
        <row r="847">
          <cell r="A847" t="str">
            <v>87-10-0708</v>
          </cell>
          <cell r="B847" t="str">
            <v>Taxus b. 'Fastigiata Aurea'</v>
          </cell>
          <cell r="C847" t="str">
            <v>MP144</v>
          </cell>
          <cell r="D847" t="str">
            <v>Directly</v>
          </cell>
          <cell r="F847">
            <v>0.66</v>
          </cell>
          <cell r="G847">
            <v>0.55000000000000004</v>
          </cell>
          <cell r="H847">
            <v>0.49</v>
          </cell>
          <cell r="J847">
            <v>0.80784</v>
          </cell>
          <cell r="K847">
            <v>0.67320000000000002</v>
          </cell>
          <cell r="L847">
            <v>0.49</v>
          </cell>
        </row>
        <row r="848">
          <cell r="A848" t="str">
            <v>87-10-1193</v>
          </cell>
          <cell r="B848" t="str">
            <v>Taxus b. 'Golden Carol' PBR ®</v>
          </cell>
          <cell r="C848" t="str">
            <v>MP144</v>
          </cell>
          <cell r="D848" t="str">
            <v>Directly</v>
          </cell>
          <cell r="F848">
            <v>1.22</v>
          </cell>
          <cell r="G848">
            <v>1.1100000000000001</v>
          </cell>
          <cell r="H848">
            <v>1.05</v>
          </cell>
          <cell r="J848">
            <v>1.4932799999999999</v>
          </cell>
          <cell r="K848">
            <v>1.3586400000000001</v>
          </cell>
          <cell r="L848">
            <v>1.05</v>
          </cell>
        </row>
        <row r="849">
          <cell r="A849" t="str">
            <v>87-10-1539</v>
          </cell>
          <cell r="B849" t="str">
            <v>Taxus b. 'Luca' PBR ®</v>
          </cell>
          <cell r="C849" t="str">
            <v>MP144</v>
          </cell>
          <cell r="D849" t="str">
            <v>Directly</v>
          </cell>
          <cell r="F849">
            <v>1.22</v>
          </cell>
          <cell r="G849">
            <v>1.1100000000000001</v>
          </cell>
          <cell r="H849">
            <v>1.05</v>
          </cell>
          <cell r="J849">
            <v>1.4932799999999999</v>
          </cell>
          <cell r="K849">
            <v>1.3586400000000001</v>
          </cell>
          <cell r="L849">
            <v>1.05</v>
          </cell>
        </row>
        <row r="850">
          <cell r="A850" t="str">
            <v>87-10-0710</v>
          </cell>
          <cell r="B850" t="str">
            <v>Taxus b. 'Overeynderi'</v>
          </cell>
          <cell r="C850" t="str">
            <v>MP144</v>
          </cell>
          <cell r="D850" t="str">
            <v>Directly</v>
          </cell>
          <cell r="F850">
            <v>0.69000000000000006</v>
          </cell>
          <cell r="G850">
            <v>0.57999999999999996</v>
          </cell>
          <cell r="H850">
            <v>0.52</v>
          </cell>
          <cell r="J850">
            <v>0.84456000000000009</v>
          </cell>
          <cell r="K850">
            <v>0.70992</v>
          </cell>
          <cell r="L850">
            <v>0.52</v>
          </cell>
        </row>
        <row r="851">
          <cell r="A851" t="str">
            <v>87-10-0711</v>
          </cell>
          <cell r="B851" t="str">
            <v>Taxus b. 'Repandens'</v>
          </cell>
          <cell r="C851" t="str">
            <v>MP144</v>
          </cell>
          <cell r="D851" t="str">
            <v>Directly</v>
          </cell>
          <cell r="F851">
            <v>0.66</v>
          </cell>
          <cell r="G851">
            <v>0.55000000000000004</v>
          </cell>
          <cell r="H851">
            <v>0.49</v>
          </cell>
          <cell r="J851">
            <v>0.80784</v>
          </cell>
          <cell r="K851">
            <v>0.67320000000000002</v>
          </cell>
          <cell r="L851">
            <v>0.49</v>
          </cell>
        </row>
        <row r="852">
          <cell r="A852" t="str">
            <v>87-10-1629</v>
          </cell>
          <cell r="B852" t="str">
            <v>Taxus b. 'Rasing Star' Oene  PBR ®</v>
          </cell>
          <cell r="C852" t="str">
            <v>MP144</v>
          </cell>
          <cell r="D852" t="str">
            <v>Directly</v>
          </cell>
          <cell r="F852">
            <v>1.22</v>
          </cell>
          <cell r="G852">
            <v>1.1100000000000001</v>
          </cell>
          <cell r="H852">
            <v>1.05</v>
          </cell>
          <cell r="J852">
            <v>1.4932799999999999</v>
          </cell>
          <cell r="K852">
            <v>1.3586400000000001</v>
          </cell>
          <cell r="L852">
            <v>1.05</v>
          </cell>
        </row>
        <row r="853">
          <cell r="A853" t="str">
            <v>87-10-1540</v>
          </cell>
          <cell r="B853" t="str">
            <v>Taxus b. 'Wintergold'</v>
          </cell>
          <cell r="C853" t="str">
            <v>MP144</v>
          </cell>
          <cell r="D853" t="str">
            <v>Directly</v>
          </cell>
          <cell r="F853">
            <v>0.59000000000000008</v>
          </cell>
          <cell r="G853">
            <v>0.48</v>
          </cell>
          <cell r="H853">
            <v>0.42</v>
          </cell>
          <cell r="J853">
            <v>0.72216000000000014</v>
          </cell>
          <cell r="K853">
            <v>0.58751999999999993</v>
          </cell>
          <cell r="L853">
            <v>0.42</v>
          </cell>
        </row>
        <row r="854">
          <cell r="A854" t="str">
            <v>87-10-1541</v>
          </cell>
          <cell r="B854" t="str">
            <v>Taxus media 'Groenland'</v>
          </cell>
          <cell r="C854" t="str">
            <v>MP144</v>
          </cell>
          <cell r="D854" t="str">
            <v>Directly</v>
          </cell>
          <cell r="F854">
            <v>0.59000000000000008</v>
          </cell>
          <cell r="G854">
            <v>0.48</v>
          </cell>
          <cell r="H854">
            <v>0.42</v>
          </cell>
          <cell r="J854">
            <v>0.72216000000000014</v>
          </cell>
          <cell r="K854">
            <v>0.58751999999999993</v>
          </cell>
          <cell r="L854">
            <v>0.42</v>
          </cell>
        </row>
        <row r="855">
          <cell r="A855" t="str">
            <v>87-10-0718</v>
          </cell>
          <cell r="B855" t="str">
            <v>Taxus media 'Hicksii'</v>
          </cell>
          <cell r="C855" t="str">
            <v>MP144</v>
          </cell>
          <cell r="D855" t="str">
            <v>Directly</v>
          </cell>
          <cell r="F855">
            <v>0.59000000000000008</v>
          </cell>
          <cell r="G855">
            <v>0.48</v>
          </cell>
          <cell r="H855">
            <v>0.42</v>
          </cell>
          <cell r="J855">
            <v>0.72216000000000014</v>
          </cell>
          <cell r="K855">
            <v>0.58751999999999993</v>
          </cell>
          <cell r="L855">
            <v>0.42</v>
          </cell>
        </row>
        <row r="856">
          <cell r="A856" t="str">
            <v>87-10-0719</v>
          </cell>
          <cell r="B856" t="str">
            <v>Taxus media 'Hillii'</v>
          </cell>
          <cell r="C856" t="str">
            <v>MP144</v>
          </cell>
          <cell r="D856" t="str">
            <v>Directly</v>
          </cell>
          <cell r="F856">
            <v>0.59000000000000008</v>
          </cell>
          <cell r="G856">
            <v>0.48</v>
          </cell>
          <cell r="H856">
            <v>0.42</v>
          </cell>
          <cell r="J856">
            <v>0.72216000000000014</v>
          </cell>
          <cell r="K856">
            <v>0.58751999999999993</v>
          </cell>
          <cell r="L856">
            <v>0.42</v>
          </cell>
        </row>
        <row r="857">
          <cell r="A857" t="str">
            <v>87-10-1542</v>
          </cell>
          <cell r="B857" t="str">
            <v>Taxus media 'Kazio' PBR ®</v>
          </cell>
          <cell r="C857" t="str">
            <v>MP144</v>
          </cell>
          <cell r="D857" t="str">
            <v>Directly</v>
          </cell>
          <cell r="F857">
            <v>1.22</v>
          </cell>
          <cell r="G857">
            <v>1.1100000000000001</v>
          </cell>
          <cell r="H857">
            <v>1.05</v>
          </cell>
          <cell r="J857">
            <v>1.4932799999999999</v>
          </cell>
          <cell r="K857">
            <v>1.3586400000000001</v>
          </cell>
          <cell r="L857">
            <v>1.05</v>
          </cell>
        </row>
        <row r="858">
          <cell r="A858" t="str">
            <v>87-10-1630</v>
          </cell>
          <cell r="B858" t="str">
            <v>Taxus media 'Stefania' PBR  ®</v>
          </cell>
          <cell r="C858" t="str">
            <v>MP144</v>
          </cell>
          <cell r="D858" t="str">
            <v>Directly</v>
          </cell>
          <cell r="F858">
            <v>1.22</v>
          </cell>
          <cell r="G858">
            <v>1.1100000000000001</v>
          </cell>
          <cell r="H858">
            <v>1.05</v>
          </cell>
          <cell r="J858">
            <v>1.4932799999999999</v>
          </cell>
          <cell r="K858">
            <v>1.3586400000000001</v>
          </cell>
          <cell r="L858">
            <v>1.05</v>
          </cell>
        </row>
        <row r="859">
          <cell r="A859" t="str">
            <v>87-10-1543</v>
          </cell>
          <cell r="B859" t="str">
            <v>Taxus media 'Tymin' PBR ®</v>
          </cell>
          <cell r="C859" t="str">
            <v>MP144</v>
          </cell>
          <cell r="D859" t="str">
            <v>Directly</v>
          </cell>
          <cell r="F859">
            <v>1.22</v>
          </cell>
          <cell r="G859">
            <v>1.1100000000000001</v>
          </cell>
          <cell r="H859">
            <v>1.05</v>
          </cell>
          <cell r="J859">
            <v>1.4932799999999999</v>
          </cell>
          <cell r="K859">
            <v>1.3586400000000001</v>
          </cell>
          <cell r="L859">
            <v>1.05</v>
          </cell>
        </row>
        <row r="860">
          <cell r="A860" t="str">
            <v>87-10-1544</v>
          </cell>
          <cell r="B860" t="str">
            <v>Thuja occ. 'Anniek' PBR ®</v>
          </cell>
          <cell r="C860" t="str">
            <v>MP150</v>
          </cell>
          <cell r="D860" t="str">
            <v>Directly</v>
          </cell>
          <cell r="F860">
            <v>1.01</v>
          </cell>
          <cell r="G860">
            <v>0.9</v>
          </cell>
          <cell r="H860">
            <v>0.84</v>
          </cell>
          <cell r="J860">
            <v>1.23624</v>
          </cell>
          <cell r="K860">
            <v>1.1016000000000001</v>
          </cell>
          <cell r="L860">
            <v>0.84</v>
          </cell>
        </row>
        <row r="861">
          <cell r="A861" t="str">
            <v>87-10-0720</v>
          </cell>
          <cell r="B861" t="str">
            <v>Thuja occ. 'Anniek' PBR ®</v>
          </cell>
          <cell r="C861" t="str">
            <v>MP144</v>
          </cell>
          <cell r="D861" t="str">
            <v>week 18</v>
          </cell>
          <cell r="F861">
            <v>1.01</v>
          </cell>
          <cell r="G861">
            <v>0.9</v>
          </cell>
          <cell r="H861">
            <v>0.84</v>
          </cell>
          <cell r="J861">
            <v>1.23624</v>
          </cell>
          <cell r="K861">
            <v>1.1016000000000001</v>
          </cell>
          <cell r="L861">
            <v>0.84</v>
          </cell>
        </row>
        <row r="862">
          <cell r="A862" t="str">
            <v>87-10-1468</v>
          </cell>
          <cell r="B862" t="str">
            <v>Thuja occ. 'Amber Glow'</v>
          </cell>
          <cell r="C862" t="str">
            <v>MP150</v>
          </cell>
          <cell r="D862" t="str">
            <v>Directly</v>
          </cell>
          <cell r="F862">
            <v>0.39999999999999997</v>
          </cell>
          <cell r="G862">
            <v>0.3</v>
          </cell>
          <cell r="H862">
            <v>0.25</v>
          </cell>
          <cell r="J862">
            <v>0.48959999999999992</v>
          </cell>
          <cell r="K862">
            <v>0.36719999999999997</v>
          </cell>
          <cell r="L862">
            <v>0.25</v>
          </cell>
        </row>
        <row r="863">
          <cell r="A863" t="str">
            <v>87-10-0722</v>
          </cell>
          <cell r="B863" t="str">
            <v>Thuja occ. 'Brabant'</v>
          </cell>
          <cell r="C863" t="str">
            <v>MP144</v>
          </cell>
          <cell r="D863" t="str">
            <v>Directly</v>
          </cell>
          <cell r="F863">
            <v>0.44</v>
          </cell>
          <cell r="G863">
            <v>0.34</v>
          </cell>
          <cell r="H863">
            <v>0.28000000000000003</v>
          </cell>
          <cell r="J863">
            <v>0.53856000000000004</v>
          </cell>
          <cell r="K863">
            <v>0.41616000000000003</v>
          </cell>
          <cell r="L863">
            <v>0.28000000000000003</v>
          </cell>
        </row>
        <row r="864">
          <cell r="A864" t="str">
            <v>87-10-1775</v>
          </cell>
          <cell r="B864" t="str">
            <v>Thuja occ. 'Brabant'</v>
          </cell>
          <cell r="C864" t="str">
            <v>MP150</v>
          </cell>
          <cell r="D864" t="str">
            <v>Directly</v>
          </cell>
          <cell r="F864">
            <v>0.39999999999999997</v>
          </cell>
          <cell r="G864">
            <v>0.3</v>
          </cell>
          <cell r="H864">
            <v>0.25</v>
          </cell>
          <cell r="J864">
            <v>0.48959999999999992</v>
          </cell>
          <cell r="K864">
            <v>0.36719999999999997</v>
          </cell>
          <cell r="L864">
            <v>0.25</v>
          </cell>
        </row>
        <row r="865">
          <cell r="A865" t="str">
            <v>87-10-1482</v>
          </cell>
          <cell r="B865" t="str">
            <v>Thuja occ. 'Bowlingball'</v>
          </cell>
          <cell r="C865" t="str">
            <v>MP150</v>
          </cell>
          <cell r="D865" t="str">
            <v>Directly</v>
          </cell>
          <cell r="F865">
            <v>0.39999999999999997</v>
          </cell>
          <cell r="G865">
            <v>0.3</v>
          </cell>
          <cell r="H865">
            <v>0.25</v>
          </cell>
          <cell r="J865">
            <v>0.48959999999999992</v>
          </cell>
          <cell r="K865">
            <v>0.36719999999999997</v>
          </cell>
          <cell r="L865">
            <v>0.25</v>
          </cell>
        </row>
        <row r="866">
          <cell r="A866" t="str">
            <v>87-10-1631</v>
          </cell>
          <cell r="B866" t="str">
            <v>Thuja occ. 'Columna'</v>
          </cell>
          <cell r="C866" t="str">
            <v>MP150</v>
          </cell>
          <cell r="D866" t="str">
            <v>Directly</v>
          </cell>
          <cell r="F866">
            <v>0.39999999999999997</v>
          </cell>
          <cell r="G866">
            <v>0.3</v>
          </cell>
          <cell r="H866">
            <v>0.25</v>
          </cell>
          <cell r="J866">
            <v>0.48959999999999992</v>
          </cell>
          <cell r="K866">
            <v>0.36719999999999997</v>
          </cell>
          <cell r="L866">
            <v>0.25</v>
          </cell>
        </row>
        <row r="867">
          <cell r="A867" t="str">
            <v>87-10-0723</v>
          </cell>
          <cell r="B867" t="str">
            <v>Thuja occ. 'Columna'</v>
          </cell>
          <cell r="C867" t="str">
            <v>MP144</v>
          </cell>
          <cell r="D867" t="str">
            <v>Directly</v>
          </cell>
          <cell r="F867">
            <v>0.39999999999999997</v>
          </cell>
          <cell r="G867">
            <v>0.3</v>
          </cell>
          <cell r="H867">
            <v>0.25</v>
          </cell>
          <cell r="J867">
            <v>0.48959999999999992</v>
          </cell>
          <cell r="K867">
            <v>0.36719999999999997</v>
          </cell>
          <cell r="L867">
            <v>0.25</v>
          </cell>
        </row>
        <row r="868">
          <cell r="A868" t="str">
            <v>87-10-1469</v>
          </cell>
          <cell r="B868" t="str">
            <v>Thuja occ. 'Danica'</v>
          </cell>
          <cell r="C868" t="str">
            <v>MP150</v>
          </cell>
          <cell r="D868" t="str">
            <v>Directly</v>
          </cell>
          <cell r="F868">
            <v>0.44</v>
          </cell>
          <cell r="G868">
            <v>0.34</v>
          </cell>
          <cell r="H868">
            <v>0.28000000000000003</v>
          </cell>
          <cell r="J868">
            <v>0.53856000000000004</v>
          </cell>
          <cell r="K868">
            <v>0.41616000000000003</v>
          </cell>
          <cell r="L868">
            <v>0.28000000000000003</v>
          </cell>
        </row>
        <row r="869">
          <cell r="A869" t="str">
            <v>87-10-0724</v>
          </cell>
          <cell r="B869" t="str">
            <v>Thuja occ. 'Danica'</v>
          </cell>
          <cell r="C869" t="str">
            <v>MP144</v>
          </cell>
          <cell r="D869" t="str">
            <v>week 24</v>
          </cell>
          <cell r="F869">
            <v>0.44</v>
          </cell>
          <cell r="G869">
            <v>0.34</v>
          </cell>
          <cell r="H869">
            <v>0.28000000000000003</v>
          </cell>
          <cell r="J869">
            <v>0.53856000000000004</v>
          </cell>
          <cell r="K869">
            <v>0.41616000000000003</v>
          </cell>
          <cell r="L869">
            <v>0.28000000000000003</v>
          </cell>
        </row>
        <row r="870">
          <cell r="A870" t="str">
            <v>87-10-1632</v>
          </cell>
          <cell r="B870" t="str">
            <v>Thuja occ. 'Danica Aurea'</v>
          </cell>
          <cell r="C870" t="str">
            <v>MP150</v>
          </cell>
          <cell r="D870" t="str">
            <v>Directly</v>
          </cell>
          <cell r="F870">
            <v>0.51</v>
          </cell>
          <cell r="G870">
            <v>0.4</v>
          </cell>
          <cell r="H870">
            <v>0.34</v>
          </cell>
          <cell r="J870">
            <v>0.62424000000000002</v>
          </cell>
          <cell r="K870">
            <v>0.48959999999999998</v>
          </cell>
          <cell r="L870">
            <v>0.34</v>
          </cell>
        </row>
        <row r="871">
          <cell r="A871" t="str">
            <v>87-10-1470</v>
          </cell>
          <cell r="B871" t="str">
            <v>Thuja occ 'Dawid' PBR ®</v>
          </cell>
          <cell r="C871" t="str">
            <v>MP150</v>
          </cell>
          <cell r="D871" t="str">
            <v>Directly</v>
          </cell>
          <cell r="F871">
            <v>1.08</v>
          </cell>
          <cell r="G871">
            <v>0.97</v>
          </cell>
          <cell r="H871">
            <v>0.91</v>
          </cell>
          <cell r="J871">
            <v>1.32192</v>
          </cell>
          <cell r="K871">
            <v>1.1872799999999999</v>
          </cell>
          <cell r="L871">
            <v>0.91</v>
          </cell>
        </row>
        <row r="872">
          <cell r="A872" t="str">
            <v>87-10-1471</v>
          </cell>
          <cell r="B872" t="str">
            <v>Thuja occ. 'Dawid Light' PBR ®</v>
          </cell>
          <cell r="C872" t="str">
            <v>MP150</v>
          </cell>
          <cell r="D872" t="str">
            <v>Directly</v>
          </cell>
          <cell r="F872">
            <v>1.08</v>
          </cell>
          <cell r="G872">
            <v>0.97</v>
          </cell>
          <cell r="H872">
            <v>0.91</v>
          </cell>
          <cell r="J872">
            <v>1.32192</v>
          </cell>
          <cell r="K872">
            <v>1.1872799999999999</v>
          </cell>
          <cell r="L872">
            <v>0.91</v>
          </cell>
        </row>
        <row r="873">
          <cell r="A873" t="str">
            <v>87-10-1633</v>
          </cell>
          <cell r="B873" t="str">
            <v>Thuja occ. 'Europe Gold'</v>
          </cell>
          <cell r="C873" t="str">
            <v>MP150</v>
          </cell>
          <cell r="D873" t="str">
            <v>Directly</v>
          </cell>
          <cell r="F873">
            <v>0.39999999999999997</v>
          </cell>
          <cell r="G873">
            <v>0.3</v>
          </cell>
          <cell r="H873">
            <v>0.25</v>
          </cell>
          <cell r="J873">
            <v>0.48959999999999992</v>
          </cell>
          <cell r="K873">
            <v>0.36719999999999997</v>
          </cell>
          <cell r="L873">
            <v>0.25</v>
          </cell>
        </row>
        <row r="874">
          <cell r="A874" t="str">
            <v>87-10-1769</v>
          </cell>
          <cell r="B874" t="str">
            <v>Thuja occ. 'Globosa'</v>
          </cell>
          <cell r="C874" t="str">
            <v>MP150</v>
          </cell>
          <cell r="D874" t="str">
            <v>Directly</v>
          </cell>
          <cell r="F874">
            <v>0.39999999999999997</v>
          </cell>
          <cell r="G874">
            <v>0.3</v>
          </cell>
          <cell r="H874">
            <v>0.25</v>
          </cell>
          <cell r="J874">
            <v>0.48959999999999992</v>
          </cell>
          <cell r="K874">
            <v>0.36719999999999997</v>
          </cell>
          <cell r="L874">
            <v>0.25</v>
          </cell>
        </row>
        <row r="875">
          <cell r="A875" t="str">
            <v>87-10-1694</v>
          </cell>
          <cell r="B875" t="str">
            <v>Thuja occ. 'Fastigiata'</v>
          </cell>
          <cell r="C875" t="str">
            <v>MP150</v>
          </cell>
          <cell r="D875" t="str">
            <v>Directly</v>
          </cell>
          <cell r="F875">
            <v>0.39999999999999997</v>
          </cell>
          <cell r="G875">
            <v>0.3</v>
          </cell>
          <cell r="H875">
            <v>0.25</v>
          </cell>
          <cell r="J875">
            <v>0.48959999999999992</v>
          </cell>
          <cell r="K875">
            <v>0.36719999999999997</v>
          </cell>
          <cell r="L875">
            <v>0.25</v>
          </cell>
        </row>
        <row r="876">
          <cell r="A876" t="str">
            <v>87-10-1545</v>
          </cell>
          <cell r="B876" t="str">
            <v>Thuja occ. 'Golden Anne' PBR ®</v>
          </cell>
          <cell r="C876" t="str">
            <v>MP150</v>
          </cell>
          <cell r="D876" t="str">
            <v>Directly</v>
          </cell>
          <cell r="F876">
            <v>0.94000000000000006</v>
          </cell>
          <cell r="G876">
            <v>0.83</v>
          </cell>
          <cell r="H876">
            <v>0.77</v>
          </cell>
          <cell r="J876">
            <v>1.15056</v>
          </cell>
          <cell r="K876">
            <v>1.0159199999999999</v>
          </cell>
          <cell r="L876">
            <v>0.77</v>
          </cell>
        </row>
        <row r="877">
          <cell r="A877" t="str">
            <v>87-10-0947</v>
          </cell>
          <cell r="B877" t="str">
            <v>Thuja occ. 'Golden Anne' PBR ®</v>
          </cell>
          <cell r="C877" t="str">
            <v>MP144</v>
          </cell>
          <cell r="D877" t="str">
            <v>Directly</v>
          </cell>
          <cell r="F877">
            <v>0.94000000000000006</v>
          </cell>
          <cell r="G877">
            <v>0.83</v>
          </cell>
          <cell r="H877">
            <v>0.77</v>
          </cell>
          <cell r="J877">
            <v>1.15056</v>
          </cell>
          <cell r="K877">
            <v>1.0159199999999999</v>
          </cell>
          <cell r="L877">
            <v>0.77</v>
          </cell>
        </row>
        <row r="878">
          <cell r="A878" t="str">
            <v>87-10-1546</v>
          </cell>
          <cell r="B878" t="str">
            <v>Thuja occ. 'Golden Brabant' PBR ®</v>
          </cell>
          <cell r="C878" t="str">
            <v>MP150</v>
          </cell>
          <cell r="D878" t="str">
            <v>Directly</v>
          </cell>
          <cell r="F878">
            <v>0.94000000000000006</v>
          </cell>
          <cell r="G878">
            <v>0.83</v>
          </cell>
          <cell r="H878">
            <v>0.77</v>
          </cell>
          <cell r="J878">
            <v>1.15056</v>
          </cell>
          <cell r="K878">
            <v>1.0159199999999999</v>
          </cell>
          <cell r="L878">
            <v>0.77</v>
          </cell>
        </row>
        <row r="879">
          <cell r="A879" t="str">
            <v>87-10-0948</v>
          </cell>
          <cell r="B879" t="str">
            <v>Thuja occ. 'Golden Brabant' PBR ®</v>
          </cell>
          <cell r="C879" t="str">
            <v>MP144</v>
          </cell>
          <cell r="D879" t="str">
            <v>Directly</v>
          </cell>
          <cell r="F879">
            <v>0.94000000000000006</v>
          </cell>
          <cell r="G879">
            <v>0.83</v>
          </cell>
          <cell r="H879">
            <v>0.77</v>
          </cell>
          <cell r="J879">
            <v>1.15056</v>
          </cell>
          <cell r="K879">
            <v>1.0159199999999999</v>
          </cell>
          <cell r="L879">
            <v>0.77</v>
          </cell>
        </row>
        <row r="880">
          <cell r="A880" t="str">
            <v>87-10-1547</v>
          </cell>
          <cell r="B880" t="str">
            <v>Thuja occ. 'Golden Globe'</v>
          </cell>
          <cell r="C880" t="str">
            <v>MP150</v>
          </cell>
          <cell r="D880" t="str">
            <v>Directly</v>
          </cell>
          <cell r="F880">
            <v>0.39999999999999997</v>
          </cell>
          <cell r="G880">
            <v>0.3</v>
          </cell>
          <cell r="H880">
            <v>0.25</v>
          </cell>
          <cell r="J880">
            <v>0.48959999999999992</v>
          </cell>
          <cell r="K880">
            <v>0.36719999999999997</v>
          </cell>
          <cell r="L880">
            <v>0.25</v>
          </cell>
        </row>
        <row r="881">
          <cell r="A881" t="str">
            <v>87-10-0728</v>
          </cell>
          <cell r="B881" t="str">
            <v>Thuja occ. 'Golden Globe'</v>
          </cell>
          <cell r="C881" t="str">
            <v>MP144</v>
          </cell>
          <cell r="D881" t="str">
            <v>Directly</v>
          </cell>
          <cell r="F881">
            <v>0.39999999999999997</v>
          </cell>
          <cell r="G881">
            <v>0.3</v>
          </cell>
          <cell r="H881">
            <v>0.25</v>
          </cell>
          <cell r="J881">
            <v>0.48959999999999992</v>
          </cell>
          <cell r="K881">
            <v>0.36719999999999997</v>
          </cell>
          <cell r="L881">
            <v>0.25</v>
          </cell>
        </row>
        <row r="882">
          <cell r="A882" t="str">
            <v>87-10-1548</v>
          </cell>
          <cell r="B882" t="str">
            <v>Thuja occ. 'Golden Tuffet'</v>
          </cell>
          <cell r="C882" t="str">
            <v>MP150</v>
          </cell>
          <cell r="D882" t="str">
            <v>Directly</v>
          </cell>
          <cell r="F882">
            <v>0.39999999999999997</v>
          </cell>
          <cell r="G882">
            <v>0.3</v>
          </cell>
          <cell r="H882">
            <v>0.25</v>
          </cell>
          <cell r="J882">
            <v>0.48959999999999992</v>
          </cell>
          <cell r="K882">
            <v>0.36719999999999997</v>
          </cell>
          <cell r="L882">
            <v>0.25</v>
          </cell>
        </row>
        <row r="883">
          <cell r="A883" t="str">
            <v>87-10-0949</v>
          </cell>
          <cell r="B883" t="str">
            <v>Thuja occ. 'Golden Tuffet'</v>
          </cell>
          <cell r="C883" t="str">
            <v>MP144</v>
          </cell>
          <cell r="D883" t="str">
            <v>Directly</v>
          </cell>
          <cell r="F883">
            <v>0.39999999999999997</v>
          </cell>
          <cell r="G883">
            <v>0.3</v>
          </cell>
          <cell r="H883">
            <v>0.25</v>
          </cell>
          <cell r="J883">
            <v>0.48959999999999992</v>
          </cell>
          <cell r="K883">
            <v>0.36719999999999997</v>
          </cell>
          <cell r="L883">
            <v>0.25</v>
          </cell>
        </row>
        <row r="884">
          <cell r="A884" t="str">
            <v>87-10-1472</v>
          </cell>
          <cell r="B884" t="str">
            <v>Thuja occ. 'Green Egg' PBR ®</v>
          </cell>
          <cell r="C884" t="str">
            <v>MP150</v>
          </cell>
          <cell r="D884" t="str">
            <v>Directly</v>
          </cell>
          <cell r="F884">
            <v>1.01</v>
          </cell>
          <cell r="G884">
            <v>0.9</v>
          </cell>
          <cell r="H884">
            <v>0.84</v>
          </cell>
          <cell r="J884">
            <v>1.23624</v>
          </cell>
          <cell r="K884">
            <v>1.1016000000000001</v>
          </cell>
          <cell r="L884">
            <v>0.84</v>
          </cell>
        </row>
        <row r="885">
          <cell r="A885" t="str">
            <v>87-10-0950</v>
          </cell>
          <cell r="B885" t="str">
            <v>Thuja occ. 'Green Egg' PBR ®</v>
          </cell>
          <cell r="C885" t="str">
            <v>MP144</v>
          </cell>
          <cell r="D885" t="str">
            <v>Directly</v>
          </cell>
          <cell r="F885">
            <v>0.94000000000000006</v>
          </cell>
          <cell r="G885">
            <v>0.83</v>
          </cell>
          <cell r="H885">
            <v>0.77</v>
          </cell>
          <cell r="J885">
            <v>1.15056</v>
          </cell>
          <cell r="K885">
            <v>1.0159199999999999</v>
          </cell>
          <cell r="L885">
            <v>0.77</v>
          </cell>
        </row>
        <row r="886">
          <cell r="A886" t="str">
            <v>87-10-1549</v>
          </cell>
          <cell r="B886" t="str">
            <v>Thuja occ. 'Holmstrup'</v>
          </cell>
          <cell r="C886" t="str">
            <v>MP150</v>
          </cell>
          <cell r="D886" t="str">
            <v>Directly</v>
          </cell>
          <cell r="F886">
            <v>0.39999999999999997</v>
          </cell>
          <cell r="G886">
            <v>0.3</v>
          </cell>
          <cell r="H886">
            <v>0.25</v>
          </cell>
          <cell r="J886">
            <v>0.48959999999999992</v>
          </cell>
          <cell r="K886">
            <v>0.36719999999999997</v>
          </cell>
          <cell r="L886">
            <v>0.25</v>
          </cell>
        </row>
        <row r="887">
          <cell r="A887" t="str">
            <v>87-10-0729</v>
          </cell>
          <cell r="B887" t="str">
            <v>Thuja occ. 'Holmstrup'</v>
          </cell>
          <cell r="C887" t="str">
            <v>MP144</v>
          </cell>
          <cell r="D887" t="str">
            <v>Directly</v>
          </cell>
          <cell r="F887">
            <v>0.44</v>
          </cell>
          <cell r="G887">
            <v>0.34</v>
          </cell>
          <cell r="H887">
            <v>0.28000000000000003</v>
          </cell>
          <cell r="J887">
            <v>0.53856000000000004</v>
          </cell>
          <cell r="K887">
            <v>0.41616000000000003</v>
          </cell>
          <cell r="L887">
            <v>0.28000000000000003</v>
          </cell>
        </row>
        <row r="888">
          <cell r="A888" t="str">
            <v>87-10-1389</v>
          </cell>
          <cell r="B888" t="str">
            <v>Thuja occ. 'Jantar' PBR ®</v>
          </cell>
          <cell r="C888" t="str">
            <v>MP150</v>
          </cell>
          <cell r="D888" t="str">
            <v>Directly</v>
          </cell>
          <cell r="F888">
            <v>1.22</v>
          </cell>
          <cell r="G888">
            <v>1.1100000000000001</v>
          </cell>
          <cell r="H888">
            <v>1.05</v>
          </cell>
          <cell r="J888">
            <v>1.4932799999999999</v>
          </cell>
          <cell r="K888">
            <v>1.3586400000000001</v>
          </cell>
          <cell r="L888">
            <v>1.05</v>
          </cell>
        </row>
        <row r="889">
          <cell r="A889" t="str">
            <v>87-10-0730</v>
          </cell>
          <cell r="B889" t="str">
            <v>Thuja occ. 'Jantar' PBR ®</v>
          </cell>
          <cell r="C889" t="str">
            <v>MP144</v>
          </cell>
          <cell r="D889" t="str">
            <v>Directly</v>
          </cell>
          <cell r="F889">
            <v>1.18</v>
          </cell>
          <cell r="G889">
            <v>1.07</v>
          </cell>
          <cell r="H889">
            <v>1.01</v>
          </cell>
          <cell r="J889">
            <v>1.44432</v>
          </cell>
          <cell r="K889">
            <v>1.30968</v>
          </cell>
          <cell r="L889">
            <v>1.01</v>
          </cell>
        </row>
        <row r="890">
          <cell r="A890" t="str">
            <v>87-10-1390</v>
          </cell>
          <cell r="B890" t="str">
            <v>Thuja occ. 'Joska'</v>
          </cell>
          <cell r="C890" t="str">
            <v>MP150</v>
          </cell>
          <cell r="D890" t="str">
            <v>Directly</v>
          </cell>
          <cell r="F890">
            <v>0.44</v>
          </cell>
          <cell r="G890">
            <v>0.34</v>
          </cell>
          <cell r="H890">
            <v>0.28000000000000003</v>
          </cell>
          <cell r="J890">
            <v>0.53856000000000004</v>
          </cell>
          <cell r="K890">
            <v>0.41616000000000003</v>
          </cell>
          <cell r="L890">
            <v>0.28000000000000003</v>
          </cell>
        </row>
        <row r="891">
          <cell r="A891" t="str">
            <v>87-10-1391</v>
          </cell>
          <cell r="B891" t="str">
            <v>Thuja occ. 'Little Champion'</v>
          </cell>
          <cell r="C891" t="str">
            <v>MP150</v>
          </cell>
          <cell r="D891" t="str">
            <v>Directly</v>
          </cell>
          <cell r="F891">
            <v>0.39999999999999997</v>
          </cell>
          <cell r="G891">
            <v>0.3</v>
          </cell>
          <cell r="H891">
            <v>0.25</v>
          </cell>
          <cell r="J891">
            <v>0.48959999999999992</v>
          </cell>
          <cell r="K891">
            <v>0.36719999999999997</v>
          </cell>
          <cell r="L891">
            <v>0.25</v>
          </cell>
        </row>
        <row r="892">
          <cell r="A892" t="str">
            <v>87-10-0732</v>
          </cell>
          <cell r="B892" t="str">
            <v>Thuja occ. 'Little Champion'</v>
          </cell>
          <cell r="C892" t="str">
            <v>MP144</v>
          </cell>
          <cell r="D892" t="str">
            <v>week 26</v>
          </cell>
          <cell r="F892">
            <v>0.39999999999999997</v>
          </cell>
          <cell r="G892">
            <v>0.3</v>
          </cell>
          <cell r="H892">
            <v>0.25</v>
          </cell>
          <cell r="J892">
            <v>0.48959999999999992</v>
          </cell>
          <cell r="K892">
            <v>0.36719999999999997</v>
          </cell>
          <cell r="L892">
            <v>0.25</v>
          </cell>
        </row>
        <row r="893">
          <cell r="A893" t="str">
            <v>87-10-1392</v>
          </cell>
          <cell r="B893" t="str">
            <v>Thuja occ. 'Little Giant'</v>
          </cell>
          <cell r="C893" t="str">
            <v>MP150</v>
          </cell>
          <cell r="D893" t="str">
            <v>Directly</v>
          </cell>
          <cell r="F893">
            <v>0.39999999999999997</v>
          </cell>
          <cell r="G893">
            <v>0.3</v>
          </cell>
          <cell r="H893">
            <v>0.25</v>
          </cell>
          <cell r="J893">
            <v>0.48959999999999992</v>
          </cell>
          <cell r="K893">
            <v>0.36719999999999997</v>
          </cell>
          <cell r="L893">
            <v>0.25</v>
          </cell>
        </row>
        <row r="894">
          <cell r="A894" t="str">
            <v>87-10-0733</v>
          </cell>
          <cell r="B894" t="str">
            <v>Thuja occ. 'Little Giant'</v>
          </cell>
          <cell r="C894" t="str">
            <v>MP144</v>
          </cell>
          <cell r="D894" t="str">
            <v>week 26</v>
          </cell>
          <cell r="F894">
            <v>0.39999999999999997</v>
          </cell>
          <cell r="G894">
            <v>0.3</v>
          </cell>
          <cell r="H894">
            <v>0.25</v>
          </cell>
          <cell r="J894">
            <v>0.48959999999999992</v>
          </cell>
          <cell r="K894">
            <v>0.36719999999999997</v>
          </cell>
          <cell r="L894">
            <v>0.25</v>
          </cell>
        </row>
        <row r="895">
          <cell r="A895" t="str">
            <v>87-10-1393</v>
          </cell>
          <cell r="B895" t="str">
            <v>Thuja occ. 'Malonyana'</v>
          </cell>
          <cell r="C895" t="str">
            <v>MP150</v>
          </cell>
          <cell r="D895" t="str">
            <v>Directly</v>
          </cell>
          <cell r="F895">
            <v>0.44</v>
          </cell>
          <cell r="G895">
            <v>0.34</v>
          </cell>
          <cell r="H895">
            <v>0.28000000000000003</v>
          </cell>
          <cell r="J895">
            <v>0.53856000000000004</v>
          </cell>
          <cell r="K895">
            <v>0.41616000000000003</v>
          </cell>
          <cell r="L895">
            <v>0.28000000000000003</v>
          </cell>
        </row>
        <row r="896">
          <cell r="A896" t="str">
            <v>87-10-0951</v>
          </cell>
          <cell r="B896" t="str">
            <v>Thuja occ. 'Malonyana'</v>
          </cell>
          <cell r="C896" t="str">
            <v>MP144</v>
          </cell>
          <cell r="D896" t="str">
            <v>Directly</v>
          </cell>
          <cell r="F896">
            <v>0.44</v>
          </cell>
          <cell r="G896">
            <v>0.34</v>
          </cell>
          <cell r="H896">
            <v>0.28000000000000003</v>
          </cell>
          <cell r="J896">
            <v>0.53856000000000004</v>
          </cell>
          <cell r="K896">
            <v>0.41616000000000003</v>
          </cell>
          <cell r="L896">
            <v>0.28000000000000003</v>
          </cell>
        </row>
        <row r="897">
          <cell r="A897" t="str">
            <v>87-10-1394</v>
          </cell>
          <cell r="B897" t="str">
            <v>Thuja occ. 'Malonyana Aurea'</v>
          </cell>
          <cell r="C897" t="str">
            <v>MP150</v>
          </cell>
          <cell r="D897" t="str">
            <v>Directly</v>
          </cell>
          <cell r="F897">
            <v>0.44</v>
          </cell>
          <cell r="G897">
            <v>0.34</v>
          </cell>
          <cell r="H897">
            <v>0.28000000000000003</v>
          </cell>
          <cell r="J897">
            <v>0.53856000000000004</v>
          </cell>
          <cell r="K897">
            <v>0.41616000000000003</v>
          </cell>
          <cell r="L897">
            <v>0.28000000000000003</v>
          </cell>
        </row>
        <row r="898">
          <cell r="A898" t="str">
            <v>87-10-0734</v>
          </cell>
          <cell r="B898" t="str">
            <v>Thuja occ. 'Malonyana Aurea'</v>
          </cell>
          <cell r="C898" t="str">
            <v>MP144</v>
          </cell>
          <cell r="D898" t="str">
            <v>Directly</v>
          </cell>
          <cell r="F898">
            <v>0.43</v>
          </cell>
          <cell r="G898">
            <v>0.32</v>
          </cell>
          <cell r="H898">
            <v>0.27</v>
          </cell>
          <cell r="J898">
            <v>0.52632000000000001</v>
          </cell>
          <cell r="K898">
            <v>0.39168000000000003</v>
          </cell>
          <cell r="L898">
            <v>0.27</v>
          </cell>
        </row>
        <row r="899">
          <cell r="A899" t="str">
            <v>87-10-1395</v>
          </cell>
          <cell r="B899" t="str">
            <v>Thuja occ. 'Maria' PBR ®</v>
          </cell>
          <cell r="C899" t="str">
            <v>MP150</v>
          </cell>
          <cell r="D899" t="str">
            <v>Directly</v>
          </cell>
          <cell r="F899">
            <v>1.1500000000000001</v>
          </cell>
          <cell r="G899">
            <v>1.04</v>
          </cell>
          <cell r="H899">
            <v>0.98</v>
          </cell>
          <cell r="J899">
            <v>1.4076000000000002</v>
          </cell>
          <cell r="K899">
            <v>1.2729600000000001</v>
          </cell>
          <cell r="L899">
            <v>0.98</v>
          </cell>
        </row>
        <row r="900">
          <cell r="A900" t="str">
            <v>87-10-0952</v>
          </cell>
          <cell r="B900" t="str">
            <v>Thuja occ. 'Maria' PBR ®</v>
          </cell>
          <cell r="C900" t="str">
            <v>MP144</v>
          </cell>
          <cell r="D900" t="str">
            <v>Directly</v>
          </cell>
          <cell r="F900">
            <v>1.1500000000000001</v>
          </cell>
          <cell r="G900">
            <v>1.04</v>
          </cell>
          <cell r="H900">
            <v>0.98</v>
          </cell>
          <cell r="J900">
            <v>1.4076000000000002</v>
          </cell>
          <cell r="K900">
            <v>1.2729600000000001</v>
          </cell>
          <cell r="L900">
            <v>0.98</v>
          </cell>
        </row>
        <row r="901">
          <cell r="A901" t="str">
            <v>87-10-1396</v>
          </cell>
          <cell r="B901" t="str">
            <v>Thuja occ. 'Mirjam'  PBR ®</v>
          </cell>
          <cell r="C901" t="str">
            <v>MP150</v>
          </cell>
          <cell r="D901" t="str">
            <v>Directly</v>
          </cell>
          <cell r="F901">
            <v>1.08</v>
          </cell>
          <cell r="G901">
            <v>0.97</v>
          </cell>
          <cell r="H901">
            <v>0.91</v>
          </cell>
          <cell r="J901">
            <v>1.32192</v>
          </cell>
          <cell r="K901">
            <v>1.1872799999999999</v>
          </cell>
          <cell r="L901">
            <v>0.91</v>
          </cell>
        </row>
        <row r="902">
          <cell r="A902" t="str">
            <v>87-10-0735</v>
          </cell>
          <cell r="B902" t="str">
            <v>Thuja occ. 'Mirjam'  PBR ®</v>
          </cell>
          <cell r="C902" t="str">
            <v>MP144</v>
          </cell>
          <cell r="D902" t="str">
            <v>Directly</v>
          </cell>
          <cell r="F902">
            <v>1.08</v>
          </cell>
          <cell r="G902">
            <v>0.97</v>
          </cell>
          <cell r="H902">
            <v>0.91</v>
          </cell>
          <cell r="J902">
            <v>1.32192</v>
          </cell>
          <cell r="K902">
            <v>1.1872799999999999</v>
          </cell>
          <cell r="L902">
            <v>0.91</v>
          </cell>
        </row>
        <row r="903">
          <cell r="A903" t="str">
            <v>87-10-1634</v>
          </cell>
          <cell r="B903" t="str">
            <v>Thuja occ. 'Pyramidalis Compacta'</v>
          </cell>
          <cell r="C903" t="str">
            <v>MP150</v>
          </cell>
          <cell r="D903" t="str">
            <v>Directly</v>
          </cell>
          <cell r="F903">
            <v>0.39999999999999997</v>
          </cell>
          <cell r="G903">
            <v>0.3</v>
          </cell>
          <cell r="H903">
            <v>0.25</v>
          </cell>
          <cell r="J903">
            <v>0.48959999999999992</v>
          </cell>
          <cell r="K903">
            <v>0.36719999999999997</v>
          </cell>
          <cell r="L903">
            <v>0.25</v>
          </cell>
        </row>
        <row r="904">
          <cell r="A904" t="str">
            <v>87-10-1397</v>
          </cell>
          <cell r="B904" t="str">
            <v>Thuja occ. 'Rheingold'</v>
          </cell>
          <cell r="C904" t="str">
            <v>MP150</v>
          </cell>
          <cell r="D904" t="str">
            <v>Directly</v>
          </cell>
          <cell r="F904">
            <v>0.39999999999999997</v>
          </cell>
          <cell r="G904">
            <v>0.3</v>
          </cell>
          <cell r="H904">
            <v>0.25</v>
          </cell>
          <cell r="J904">
            <v>0.48959999999999992</v>
          </cell>
          <cell r="K904">
            <v>0.36719999999999997</v>
          </cell>
          <cell r="L904">
            <v>0.25</v>
          </cell>
        </row>
        <row r="905">
          <cell r="A905" t="str">
            <v>87-10-0736</v>
          </cell>
          <cell r="B905" t="str">
            <v>Thuja occ. 'Rheingold'</v>
          </cell>
          <cell r="C905" t="str">
            <v>MP144</v>
          </cell>
          <cell r="D905" t="str">
            <v>Directly</v>
          </cell>
          <cell r="F905">
            <v>0.39999999999999997</v>
          </cell>
          <cell r="G905">
            <v>0.3</v>
          </cell>
          <cell r="H905">
            <v>0.25</v>
          </cell>
          <cell r="J905">
            <v>0.48959999999999992</v>
          </cell>
          <cell r="K905">
            <v>0.36719999999999997</v>
          </cell>
          <cell r="L905">
            <v>0.25</v>
          </cell>
        </row>
        <row r="906">
          <cell r="A906" t="str">
            <v>87-10-1398</v>
          </cell>
          <cell r="B906" t="str">
            <v>Thuja occ. 'Salland'</v>
          </cell>
          <cell r="C906" t="str">
            <v>MP150</v>
          </cell>
          <cell r="D906" t="str">
            <v>Directly</v>
          </cell>
          <cell r="F906">
            <v>0.39999999999999997</v>
          </cell>
          <cell r="G906">
            <v>0.3</v>
          </cell>
          <cell r="H906">
            <v>0.25</v>
          </cell>
          <cell r="J906">
            <v>0.48959999999999992</v>
          </cell>
          <cell r="K906">
            <v>0.36719999999999997</v>
          </cell>
          <cell r="L906">
            <v>0.25</v>
          </cell>
        </row>
        <row r="907">
          <cell r="A907" t="str">
            <v>87-10-0953</v>
          </cell>
          <cell r="B907" t="str">
            <v>Thuja occ. 'Salland'</v>
          </cell>
          <cell r="C907" t="str">
            <v>MP144</v>
          </cell>
          <cell r="D907" t="str">
            <v>Directly</v>
          </cell>
          <cell r="F907">
            <v>0.39999999999999997</v>
          </cell>
          <cell r="G907">
            <v>0.3</v>
          </cell>
          <cell r="H907">
            <v>0.25</v>
          </cell>
          <cell r="J907">
            <v>0.48959999999999992</v>
          </cell>
          <cell r="K907">
            <v>0.36719999999999997</v>
          </cell>
          <cell r="L907">
            <v>0.25</v>
          </cell>
        </row>
        <row r="908">
          <cell r="A908" t="str">
            <v>87-10-1399</v>
          </cell>
          <cell r="B908" t="str">
            <v>Thuja occ. 'Selena'</v>
          </cell>
          <cell r="C908" t="str">
            <v>MP150</v>
          </cell>
          <cell r="D908" t="str">
            <v>Directly</v>
          </cell>
          <cell r="F908">
            <v>0.44</v>
          </cell>
          <cell r="G908">
            <v>0.34</v>
          </cell>
          <cell r="H908">
            <v>0.28000000000000003</v>
          </cell>
          <cell r="J908">
            <v>0.53856000000000004</v>
          </cell>
          <cell r="K908">
            <v>0.41616000000000003</v>
          </cell>
          <cell r="L908">
            <v>0.28000000000000003</v>
          </cell>
        </row>
        <row r="909">
          <cell r="A909" t="str">
            <v>87-10-1218</v>
          </cell>
          <cell r="B909" t="str">
            <v>Thuja occ. 'Selena'</v>
          </cell>
          <cell r="C909" t="str">
            <v>MP144</v>
          </cell>
          <cell r="D909" t="str">
            <v>Directly</v>
          </cell>
          <cell r="F909">
            <v>0.44</v>
          </cell>
          <cell r="G909">
            <v>0.34</v>
          </cell>
          <cell r="H909">
            <v>0.28000000000000003</v>
          </cell>
          <cell r="J909">
            <v>0.53856000000000004</v>
          </cell>
          <cell r="K909">
            <v>0.41616000000000003</v>
          </cell>
          <cell r="L909">
            <v>0.28000000000000003</v>
          </cell>
        </row>
        <row r="910">
          <cell r="A910" t="str">
            <v>87-10-1551</v>
          </cell>
          <cell r="B910" t="str">
            <v>Thuja occ. 'Smaragd'</v>
          </cell>
          <cell r="C910" t="str">
            <v>MP150</v>
          </cell>
          <cell r="D910" t="str">
            <v>Directly</v>
          </cell>
          <cell r="F910">
            <v>0.39999999999999997</v>
          </cell>
          <cell r="G910">
            <v>0.3</v>
          </cell>
          <cell r="H910">
            <v>0.25</v>
          </cell>
          <cell r="J910">
            <v>0.48959999999999992</v>
          </cell>
          <cell r="K910">
            <v>0.36719999999999997</v>
          </cell>
          <cell r="L910">
            <v>0.25</v>
          </cell>
        </row>
        <row r="911">
          <cell r="A911" t="str">
            <v>87-10-0737</v>
          </cell>
          <cell r="B911" t="str">
            <v>Thuja occ. 'Smaragd'</v>
          </cell>
          <cell r="C911" t="str">
            <v>MP144</v>
          </cell>
          <cell r="D911" t="str">
            <v>Directly</v>
          </cell>
          <cell r="F911">
            <v>0.39999999999999997</v>
          </cell>
          <cell r="G911">
            <v>0.3</v>
          </cell>
          <cell r="H911">
            <v>0.25</v>
          </cell>
          <cell r="J911">
            <v>0.48959999999999992</v>
          </cell>
          <cell r="K911">
            <v>0.36719999999999997</v>
          </cell>
          <cell r="L911">
            <v>0.25</v>
          </cell>
        </row>
        <row r="912">
          <cell r="A912" t="str">
            <v>87-10-1552</v>
          </cell>
          <cell r="B912" t="str">
            <v>Thuja occ. 'Stolwijk'</v>
          </cell>
          <cell r="C912" t="str">
            <v>MP150</v>
          </cell>
          <cell r="D912" t="str">
            <v>Directly</v>
          </cell>
          <cell r="F912">
            <v>0.39999999999999997</v>
          </cell>
          <cell r="G912">
            <v>0.3</v>
          </cell>
          <cell r="H912">
            <v>0.25</v>
          </cell>
          <cell r="J912">
            <v>0.48959999999999992</v>
          </cell>
          <cell r="K912">
            <v>0.36719999999999997</v>
          </cell>
          <cell r="L912">
            <v>0.25</v>
          </cell>
        </row>
        <row r="913">
          <cell r="A913" t="str">
            <v>87-10-0738</v>
          </cell>
          <cell r="B913" t="str">
            <v>Thuja occ. 'Stolwijk'</v>
          </cell>
          <cell r="C913" t="str">
            <v>MP144</v>
          </cell>
          <cell r="D913" t="str">
            <v>Directly</v>
          </cell>
          <cell r="F913">
            <v>0.44</v>
          </cell>
          <cell r="G913">
            <v>0.34</v>
          </cell>
          <cell r="H913">
            <v>0.28000000000000003</v>
          </cell>
          <cell r="J913">
            <v>0.53856000000000004</v>
          </cell>
          <cell r="K913">
            <v>0.41616000000000003</v>
          </cell>
          <cell r="L913">
            <v>0.28000000000000003</v>
          </cell>
        </row>
        <row r="914">
          <cell r="A914" t="str">
            <v>87-10-1553</v>
          </cell>
          <cell r="B914" t="str">
            <v>Thuja occ. 'Sunkist'</v>
          </cell>
          <cell r="C914" t="str">
            <v>MP150</v>
          </cell>
          <cell r="D914" t="str">
            <v>Directly</v>
          </cell>
          <cell r="F914">
            <v>0.39999999999999997</v>
          </cell>
          <cell r="G914">
            <v>0.3</v>
          </cell>
          <cell r="H914">
            <v>0.25</v>
          </cell>
          <cell r="J914">
            <v>0.48959999999999992</v>
          </cell>
          <cell r="K914">
            <v>0.36719999999999997</v>
          </cell>
          <cell r="L914">
            <v>0.25</v>
          </cell>
        </row>
        <row r="915">
          <cell r="A915" t="str">
            <v>87-10-0739</v>
          </cell>
          <cell r="B915" t="str">
            <v>Thuja occ. 'Sunkist'</v>
          </cell>
          <cell r="C915" t="str">
            <v>MP144</v>
          </cell>
          <cell r="D915" t="str">
            <v>Directly</v>
          </cell>
          <cell r="F915">
            <v>0.39999999999999997</v>
          </cell>
          <cell r="G915">
            <v>0.3</v>
          </cell>
          <cell r="H915">
            <v>0.25</v>
          </cell>
          <cell r="J915">
            <v>0.48959999999999992</v>
          </cell>
          <cell r="K915">
            <v>0.36719999999999997</v>
          </cell>
          <cell r="L915">
            <v>0.25</v>
          </cell>
        </row>
        <row r="916">
          <cell r="A916" t="str">
            <v>87-10-1400</v>
          </cell>
          <cell r="B916" t="str">
            <v>Thuja occ. 'Teddy'</v>
          </cell>
          <cell r="C916" t="str">
            <v>MP150</v>
          </cell>
          <cell r="D916" t="str">
            <v>WEEK 18</v>
          </cell>
          <cell r="F916">
            <v>0.39999999999999997</v>
          </cell>
          <cell r="G916">
            <v>0.3</v>
          </cell>
          <cell r="H916">
            <v>0.25</v>
          </cell>
          <cell r="J916">
            <v>0.48959999999999992</v>
          </cell>
          <cell r="K916">
            <v>0.36719999999999997</v>
          </cell>
          <cell r="L916">
            <v>0.25</v>
          </cell>
        </row>
        <row r="917">
          <cell r="A917" t="str">
            <v>87-10-0740</v>
          </cell>
          <cell r="B917" t="str">
            <v>Thuja occ. 'Teddy'</v>
          </cell>
          <cell r="C917" t="str">
            <v>MP144</v>
          </cell>
          <cell r="D917" t="str">
            <v>WEEK 18</v>
          </cell>
          <cell r="F917">
            <v>0.39999999999999997</v>
          </cell>
          <cell r="G917">
            <v>0.3</v>
          </cell>
          <cell r="H917">
            <v>0.25</v>
          </cell>
          <cell r="J917">
            <v>0.48959999999999992</v>
          </cell>
          <cell r="K917">
            <v>0.36719999999999997</v>
          </cell>
          <cell r="L917">
            <v>0.25</v>
          </cell>
        </row>
        <row r="918">
          <cell r="A918" t="str">
            <v>87-10-1554</v>
          </cell>
          <cell r="B918" t="str">
            <v>Thuja occ. 'Tiny Tim'</v>
          </cell>
          <cell r="C918" t="str">
            <v>MP150</v>
          </cell>
          <cell r="D918" t="str">
            <v>Directly</v>
          </cell>
          <cell r="F918">
            <v>0.39999999999999997</v>
          </cell>
          <cell r="G918">
            <v>0.3</v>
          </cell>
          <cell r="H918">
            <v>0.25</v>
          </cell>
          <cell r="J918">
            <v>0.48959999999999992</v>
          </cell>
          <cell r="K918">
            <v>0.36719999999999997</v>
          </cell>
          <cell r="L918">
            <v>0.25</v>
          </cell>
        </row>
        <row r="919">
          <cell r="A919" t="str">
            <v>87-10-0741</v>
          </cell>
          <cell r="B919" t="str">
            <v>Thuja occ. 'Tiny Tim'</v>
          </cell>
          <cell r="C919" t="str">
            <v>MP144</v>
          </cell>
          <cell r="D919" t="str">
            <v>week 26</v>
          </cell>
          <cell r="F919">
            <v>0.39999999999999997</v>
          </cell>
          <cell r="G919">
            <v>0.3</v>
          </cell>
          <cell r="H919">
            <v>0.25</v>
          </cell>
          <cell r="J919">
            <v>0.48959999999999992</v>
          </cell>
          <cell r="K919">
            <v>0.36719999999999997</v>
          </cell>
          <cell r="L919">
            <v>0.25</v>
          </cell>
        </row>
        <row r="920">
          <cell r="A920" t="str">
            <v>87-10-1555</v>
          </cell>
          <cell r="B920" t="str">
            <v>Thuja occ. 'Waterfield'</v>
          </cell>
          <cell r="C920" t="str">
            <v>MP150</v>
          </cell>
          <cell r="D920" t="str">
            <v>Directly</v>
          </cell>
          <cell r="F920">
            <v>0.39999999999999997</v>
          </cell>
          <cell r="G920">
            <v>0.3</v>
          </cell>
          <cell r="H920">
            <v>0.25</v>
          </cell>
          <cell r="J920">
            <v>0.48959999999999992</v>
          </cell>
          <cell r="K920">
            <v>0.36719999999999997</v>
          </cell>
          <cell r="L920">
            <v>0.25</v>
          </cell>
        </row>
        <row r="921">
          <cell r="A921" t="str">
            <v>87-10-0954</v>
          </cell>
          <cell r="B921" t="str">
            <v>Thuja occ. 'Waterfield'</v>
          </cell>
          <cell r="C921" t="str">
            <v>MP144</v>
          </cell>
          <cell r="D921" t="str">
            <v>Directly</v>
          </cell>
          <cell r="F921">
            <v>0.39999999999999997</v>
          </cell>
          <cell r="G921">
            <v>0.3</v>
          </cell>
          <cell r="H921">
            <v>0.25</v>
          </cell>
          <cell r="J921">
            <v>0.48959999999999992</v>
          </cell>
          <cell r="K921">
            <v>0.36719999999999997</v>
          </cell>
          <cell r="L921">
            <v>0.25</v>
          </cell>
        </row>
        <row r="922">
          <cell r="A922" t="str">
            <v>87-10-1124</v>
          </cell>
          <cell r="B922" t="str">
            <v>Thuja occ. 'Woodwardii'</v>
          </cell>
          <cell r="C922" t="str">
            <v>MP150</v>
          </cell>
          <cell r="D922" t="str">
            <v>Directly</v>
          </cell>
          <cell r="F922">
            <v>0.39999999999999997</v>
          </cell>
          <cell r="G922">
            <v>0.3</v>
          </cell>
          <cell r="H922">
            <v>0.25</v>
          </cell>
          <cell r="J922">
            <v>0.48959999999999992</v>
          </cell>
          <cell r="K922">
            <v>0.36719999999999997</v>
          </cell>
          <cell r="L922">
            <v>0.25</v>
          </cell>
        </row>
        <row r="923">
          <cell r="A923" t="str">
            <v>87-10-1380</v>
          </cell>
          <cell r="B923" t="str">
            <v>Thuja occ. 'Woodwardii'</v>
          </cell>
          <cell r="C923" t="str">
            <v>MP144</v>
          </cell>
          <cell r="D923" t="str">
            <v>week 26</v>
          </cell>
          <cell r="F923">
            <v>0.39999999999999997</v>
          </cell>
          <cell r="G923">
            <v>0.3</v>
          </cell>
          <cell r="H923">
            <v>0.25</v>
          </cell>
          <cell r="J923">
            <v>0.48959999999999992</v>
          </cell>
          <cell r="K923">
            <v>0.36719999999999997</v>
          </cell>
          <cell r="L923">
            <v>0.25</v>
          </cell>
        </row>
        <row r="924">
          <cell r="A924" t="str">
            <v>87-10-1556</v>
          </cell>
          <cell r="B924" t="str">
            <v>Thuja occ. 'Yellow Ribbon'</v>
          </cell>
          <cell r="C924" t="str">
            <v>MP150</v>
          </cell>
          <cell r="D924" t="str">
            <v>Directly</v>
          </cell>
          <cell r="F924">
            <v>0.39999999999999997</v>
          </cell>
          <cell r="G924">
            <v>0.3</v>
          </cell>
          <cell r="H924">
            <v>0.25</v>
          </cell>
          <cell r="J924">
            <v>0.48959999999999992</v>
          </cell>
          <cell r="K924">
            <v>0.36719999999999997</v>
          </cell>
          <cell r="L924">
            <v>0.25</v>
          </cell>
        </row>
        <row r="925">
          <cell r="A925" t="str">
            <v>87-10-0742</v>
          </cell>
          <cell r="B925" t="str">
            <v>Thuja occ. 'Yellow Ribbon'</v>
          </cell>
          <cell r="C925" t="str">
            <v>MP144</v>
          </cell>
          <cell r="D925" t="str">
            <v>Directly</v>
          </cell>
          <cell r="F925">
            <v>0.44</v>
          </cell>
          <cell r="G925">
            <v>0.34</v>
          </cell>
          <cell r="H925">
            <v>0.28000000000000003</v>
          </cell>
          <cell r="J925">
            <v>0.53856000000000004</v>
          </cell>
          <cell r="K925">
            <v>0.41616000000000003</v>
          </cell>
          <cell r="L925">
            <v>0.28000000000000003</v>
          </cell>
        </row>
        <row r="926">
          <cell r="A926" t="str">
            <v>87-10-1381</v>
          </cell>
          <cell r="B926" t="str">
            <v>Thuja orient. 'Aurea Nana'</v>
          </cell>
          <cell r="C926" t="str">
            <v>MP150</v>
          </cell>
          <cell r="D926" t="str">
            <v>Directly</v>
          </cell>
          <cell r="F926">
            <v>0.66</v>
          </cell>
          <cell r="G926">
            <v>0.55000000000000004</v>
          </cell>
          <cell r="H926">
            <v>0.49</v>
          </cell>
          <cell r="J926">
            <v>0.80784</v>
          </cell>
          <cell r="K926">
            <v>0.67320000000000002</v>
          </cell>
          <cell r="L926">
            <v>0.49</v>
          </cell>
        </row>
        <row r="927">
          <cell r="A927" t="str">
            <v>87-10-1382</v>
          </cell>
          <cell r="B927" t="str">
            <v>Thuja orient. 'Elegantissima'</v>
          </cell>
          <cell r="C927" t="str">
            <v>MP150</v>
          </cell>
          <cell r="D927" t="str">
            <v>Directly</v>
          </cell>
          <cell r="F927">
            <v>0.59000000000000008</v>
          </cell>
          <cell r="G927">
            <v>0.48</v>
          </cell>
          <cell r="H927">
            <v>0.42</v>
          </cell>
          <cell r="J927">
            <v>0.72216000000000014</v>
          </cell>
          <cell r="K927">
            <v>0.58751999999999993</v>
          </cell>
          <cell r="L927">
            <v>0.42</v>
          </cell>
        </row>
        <row r="928">
          <cell r="A928" t="str">
            <v>87-10-1196</v>
          </cell>
          <cell r="B928" t="str">
            <v>Thuja orient. 'Morgan'</v>
          </cell>
          <cell r="C928" t="str">
            <v>MP150</v>
          </cell>
          <cell r="D928" t="str">
            <v>Directly</v>
          </cell>
          <cell r="F928">
            <v>0.66</v>
          </cell>
          <cell r="G928">
            <v>0.55000000000000004</v>
          </cell>
          <cell r="H928">
            <v>0.49</v>
          </cell>
          <cell r="J928">
            <v>0.80784</v>
          </cell>
          <cell r="K928">
            <v>0.67320000000000002</v>
          </cell>
          <cell r="L928">
            <v>0.49</v>
          </cell>
        </row>
        <row r="929">
          <cell r="A929" t="str">
            <v>87-10-1383</v>
          </cell>
          <cell r="B929" t="str">
            <v>Thuja orient. 'Pyramidalis Aurea'</v>
          </cell>
          <cell r="C929" t="str">
            <v>MP150</v>
          </cell>
          <cell r="D929" t="str">
            <v>Directly</v>
          </cell>
          <cell r="F929">
            <v>0.59000000000000008</v>
          </cell>
          <cell r="G929">
            <v>0.48</v>
          </cell>
          <cell r="H929">
            <v>0.42</v>
          </cell>
          <cell r="J929">
            <v>0.72216000000000014</v>
          </cell>
          <cell r="K929">
            <v>0.58751999999999993</v>
          </cell>
          <cell r="L929">
            <v>0.42</v>
          </cell>
        </row>
        <row r="930">
          <cell r="A930" t="str">
            <v>87-10-1695</v>
          </cell>
          <cell r="B930" t="str">
            <v>Thuja plicata 'Atrovirens'</v>
          </cell>
          <cell r="C930" t="str">
            <v>MP150</v>
          </cell>
          <cell r="D930" t="str">
            <v>Directly</v>
          </cell>
          <cell r="F930">
            <v>0.39999999999999997</v>
          </cell>
          <cell r="G930">
            <v>0.3</v>
          </cell>
          <cell r="H930">
            <v>0.25</v>
          </cell>
          <cell r="J930">
            <v>0.48959999999999992</v>
          </cell>
          <cell r="K930">
            <v>0.36719999999999997</v>
          </cell>
          <cell r="L930">
            <v>0.25</v>
          </cell>
        </row>
        <row r="931">
          <cell r="A931" t="str">
            <v>87-10-0745</v>
          </cell>
          <cell r="B931" t="str">
            <v>Thuja plicata 'Atrovirens'</v>
          </cell>
          <cell r="C931" t="str">
            <v>MP144</v>
          </cell>
          <cell r="D931" t="str">
            <v>Directly</v>
          </cell>
          <cell r="F931">
            <v>0.39999999999999997</v>
          </cell>
          <cell r="G931">
            <v>0.3</v>
          </cell>
          <cell r="H931">
            <v>0.25</v>
          </cell>
          <cell r="J931">
            <v>0.48959999999999992</v>
          </cell>
          <cell r="K931">
            <v>0.36719999999999997</v>
          </cell>
          <cell r="L931">
            <v>0.25</v>
          </cell>
        </row>
        <row r="932">
          <cell r="A932" t="str">
            <v>87-10-1557</v>
          </cell>
          <cell r="B932" t="str">
            <v>Thuja plicata 'Cancan'</v>
          </cell>
          <cell r="C932" t="str">
            <v>MP150</v>
          </cell>
          <cell r="D932" t="str">
            <v>Directly</v>
          </cell>
          <cell r="F932">
            <v>0.39999999999999997</v>
          </cell>
          <cell r="G932">
            <v>0.3</v>
          </cell>
          <cell r="H932">
            <v>0.25</v>
          </cell>
          <cell r="J932">
            <v>0.48959999999999992</v>
          </cell>
          <cell r="K932">
            <v>0.36719999999999997</v>
          </cell>
          <cell r="L932">
            <v>0.25</v>
          </cell>
        </row>
        <row r="933">
          <cell r="A933" t="str">
            <v>87-10-0746</v>
          </cell>
          <cell r="B933" t="str">
            <v>Thuja plicata 'Cancan'</v>
          </cell>
          <cell r="C933" t="str">
            <v>MP144</v>
          </cell>
          <cell r="D933" t="str">
            <v>Directly</v>
          </cell>
          <cell r="F933">
            <v>0.39999999999999997</v>
          </cell>
          <cell r="G933">
            <v>0.3</v>
          </cell>
          <cell r="H933">
            <v>0.25</v>
          </cell>
          <cell r="J933">
            <v>0.48959999999999992</v>
          </cell>
          <cell r="K933">
            <v>0.36719999999999997</v>
          </cell>
          <cell r="L933">
            <v>0.25</v>
          </cell>
        </row>
        <row r="934">
          <cell r="A934" t="str">
            <v>87-10-0747</v>
          </cell>
          <cell r="B934" t="str">
            <v>Thuja plicata 'Emerald' PBR ®</v>
          </cell>
          <cell r="C934" t="str">
            <v>MP144</v>
          </cell>
          <cell r="D934" t="str">
            <v>Directly</v>
          </cell>
          <cell r="F934">
            <v>0.87</v>
          </cell>
          <cell r="G934">
            <v>0.76</v>
          </cell>
          <cell r="H934">
            <v>0.7</v>
          </cell>
          <cell r="J934">
            <v>1.06488</v>
          </cell>
          <cell r="K934">
            <v>0.93023999999999996</v>
          </cell>
          <cell r="L934">
            <v>0.7</v>
          </cell>
        </row>
        <row r="935">
          <cell r="A935" t="str">
            <v>87-10-1558</v>
          </cell>
          <cell r="B935" t="str">
            <v>Thuja plicata 'Emerald' PBR ®</v>
          </cell>
          <cell r="C935" t="str">
            <v>MP150</v>
          </cell>
          <cell r="D935" t="str">
            <v>Directly</v>
          </cell>
          <cell r="F935">
            <v>0.87</v>
          </cell>
          <cell r="G935">
            <v>0.76</v>
          </cell>
          <cell r="H935">
            <v>0.7</v>
          </cell>
          <cell r="J935">
            <v>1.06488</v>
          </cell>
          <cell r="K935">
            <v>0.93023999999999996</v>
          </cell>
          <cell r="L935">
            <v>0.7</v>
          </cell>
        </row>
        <row r="936">
          <cell r="A936" t="str">
            <v>87-10-1635</v>
          </cell>
          <cell r="B936" t="str">
            <v>Thuja plicata 'Excelsa'</v>
          </cell>
          <cell r="C936" t="str">
            <v>MP150</v>
          </cell>
          <cell r="D936" t="str">
            <v>Directly</v>
          </cell>
          <cell r="F936">
            <v>0.39999999999999997</v>
          </cell>
          <cell r="G936">
            <v>0.3</v>
          </cell>
          <cell r="H936">
            <v>0.25</v>
          </cell>
          <cell r="J936">
            <v>0.48959999999999992</v>
          </cell>
          <cell r="K936">
            <v>0.36719999999999997</v>
          </cell>
          <cell r="L936">
            <v>0.25</v>
          </cell>
        </row>
        <row r="937">
          <cell r="A937" t="str">
            <v>87-10-0748</v>
          </cell>
          <cell r="B937" t="str">
            <v>Thuja plicata 'Excelsa'</v>
          </cell>
          <cell r="C937" t="str">
            <v>MP144</v>
          </cell>
          <cell r="D937" t="str">
            <v>Directly</v>
          </cell>
          <cell r="F937">
            <v>0.39999999999999997</v>
          </cell>
          <cell r="G937">
            <v>0.3</v>
          </cell>
          <cell r="H937">
            <v>0.25</v>
          </cell>
          <cell r="J937">
            <v>0.48959999999999992</v>
          </cell>
          <cell r="K937">
            <v>0.36719999999999997</v>
          </cell>
          <cell r="L937">
            <v>0.25</v>
          </cell>
        </row>
        <row r="938">
          <cell r="A938" t="str">
            <v>87-10-1636</v>
          </cell>
          <cell r="B938" t="str">
            <v>Thuja plicata 'Gelderland'</v>
          </cell>
          <cell r="C938" t="str">
            <v>MP150</v>
          </cell>
          <cell r="D938" t="str">
            <v>Directly</v>
          </cell>
          <cell r="F938">
            <v>0.39999999999999997</v>
          </cell>
          <cell r="G938">
            <v>0.3</v>
          </cell>
          <cell r="H938">
            <v>0.25</v>
          </cell>
          <cell r="J938">
            <v>0.48959999999999992</v>
          </cell>
          <cell r="K938">
            <v>0.36719999999999997</v>
          </cell>
          <cell r="L938">
            <v>0.25</v>
          </cell>
        </row>
        <row r="939">
          <cell r="A939" t="str">
            <v>87-10-0749</v>
          </cell>
          <cell r="B939" t="str">
            <v>Thuja plicata 'Gelderland'</v>
          </cell>
          <cell r="C939" t="str">
            <v>MP144</v>
          </cell>
          <cell r="D939" t="str">
            <v>Directly</v>
          </cell>
          <cell r="F939">
            <v>0.39999999999999997</v>
          </cell>
          <cell r="G939">
            <v>0.3</v>
          </cell>
          <cell r="H939">
            <v>0.25</v>
          </cell>
          <cell r="J939">
            <v>0.48959999999999992</v>
          </cell>
          <cell r="K939">
            <v>0.36719999999999997</v>
          </cell>
          <cell r="L939">
            <v>0.25</v>
          </cell>
        </row>
        <row r="940">
          <cell r="A940" t="str">
            <v>87-10-1696</v>
          </cell>
          <cell r="B940" t="str">
            <v>Thuja plicata 'Martin'</v>
          </cell>
          <cell r="C940" t="str">
            <v>MP150</v>
          </cell>
          <cell r="D940" t="str">
            <v>Directly</v>
          </cell>
          <cell r="F940">
            <v>0.39999999999999997</v>
          </cell>
          <cell r="G940">
            <v>0.3</v>
          </cell>
          <cell r="H940">
            <v>0.25</v>
          </cell>
          <cell r="J940">
            <v>0.48959999999999992</v>
          </cell>
          <cell r="K940">
            <v>0.36719999999999997</v>
          </cell>
          <cell r="L940">
            <v>0.25</v>
          </cell>
        </row>
        <row r="941">
          <cell r="A941" t="str">
            <v>87-10-0750</v>
          </cell>
          <cell r="B941" t="str">
            <v>Thuja plicata 'Martin'</v>
          </cell>
          <cell r="C941" t="str">
            <v>MP144</v>
          </cell>
          <cell r="D941" t="str">
            <v>Directly</v>
          </cell>
          <cell r="F941">
            <v>0.39999999999999997</v>
          </cell>
          <cell r="G941">
            <v>0.3</v>
          </cell>
          <cell r="H941">
            <v>0.25</v>
          </cell>
          <cell r="J941">
            <v>0.48959999999999992</v>
          </cell>
          <cell r="K941">
            <v>0.36719999999999997</v>
          </cell>
          <cell r="L941">
            <v>0.25</v>
          </cell>
        </row>
        <row r="942">
          <cell r="A942" t="str">
            <v>87-10-1697</v>
          </cell>
          <cell r="B942" t="str">
            <v>Acer palmatum</v>
          </cell>
          <cell r="C942" t="str">
            <v>PL 500</v>
          </cell>
          <cell r="D942" t="str">
            <v>Directly</v>
          </cell>
          <cell r="F942">
            <v>0.62</v>
          </cell>
          <cell r="G942">
            <v>0.51</v>
          </cell>
          <cell r="H942">
            <v>0.45</v>
          </cell>
          <cell r="J942">
            <v>0.75888</v>
          </cell>
          <cell r="K942">
            <v>0.62424000000000002</v>
          </cell>
          <cell r="L942">
            <v>0.45</v>
          </cell>
        </row>
        <row r="943">
          <cell r="A943" t="str">
            <v>87-10-1698</v>
          </cell>
          <cell r="B943" t="str">
            <v>Berberis julianae</v>
          </cell>
          <cell r="C943" t="str">
            <v>PL 500</v>
          </cell>
          <cell r="D943" t="str">
            <v>june 2021</v>
          </cell>
          <cell r="F943">
            <v>0.44</v>
          </cell>
          <cell r="G943">
            <v>0.34</v>
          </cell>
          <cell r="H943">
            <v>0.28000000000000003</v>
          </cell>
          <cell r="J943">
            <v>0.53856000000000004</v>
          </cell>
          <cell r="K943">
            <v>0.41616000000000003</v>
          </cell>
          <cell r="L943">
            <v>0.28000000000000003</v>
          </cell>
        </row>
        <row r="944">
          <cell r="A944" t="str">
            <v>87-10-1699</v>
          </cell>
          <cell r="B944" t="str">
            <v>Berberis thunbergii Atropurpurea</v>
          </cell>
          <cell r="C944" t="str">
            <v>PL 500</v>
          </cell>
          <cell r="D944" t="str">
            <v>june 2021</v>
          </cell>
          <cell r="F944">
            <v>0.44</v>
          </cell>
          <cell r="G944">
            <v>0.34</v>
          </cell>
          <cell r="H944">
            <v>0.28000000000000003</v>
          </cell>
          <cell r="J944">
            <v>0.53856000000000004</v>
          </cell>
          <cell r="K944">
            <v>0.41616000000000003</v>
          </cell>
          <cell r="L944">
            <v>0.28000000000000003</v>
          </cell>
        </row>
        <row r="945">
          <cell r="A945" t="str">
            <v>87-10-1700</v>
          </cell>
          <cell r="B945" t="str">
            <v>Carpinus betulus</v>
          </cell>
          <cell r="C945" t="str">
            <v>PL 500</v>
          </cell>
          <cell r="D945" t="str">
            <v>juni 2021</v>
          </cell>
          <cell r="F945">
            <v>0.44</v>
          </cell>
          <cell r="G945">
            <v>0.34</v>
          </cell>
          <cell r="H945">
            <v>0.28000000000000003</v>
          </cell>
          <cell r="J945">
            <v>0.53856000000000004</v>
          </cell>
          <cell r="K945">
            <v>0.41616000000000003</v>
          </cell>
          <cell r="L945">
            <v>0.28000000000000003</v>
          </cell>
        </row>
        <row r="946">
          <cell r="A946" t="str">
            <v>87-10-1701</v>
          </cell>
          <cell r="B946" t="str">
            <v>Cercis siliquastrum</v>
          </cell>
          <cell r="C946" t="str">
            <v>PL 500</v>
          </cell>
          <cell r="D946" t="str">
            <v>June 2021</v>
          </cell>
          <cell r="F946">
            <v>0.56000000000000005</v>
          </cell>
          <cell r="G946">
            <v>0.45</v>
          </cell>
          <cell r="H946">
            <v>0.39</v>
          </cell>
          <cell r="J946">
            <v>0.68544000000000005</v>
          </cell>
          <cell r="K946">
            <v>0.55080000000000007</v>
          </cell>
          <cell r="L946">
            <v>0.39</v>
          </cell>
        </row>
        <row r="947">
          <cell r="A947" t="str">
            <v>87-10-1702</v>
          </cell>
          <cell r="B947" t="str">
            <v>Cercidiphyllum japonicum</v>
          </cell>
          <cell r="C947" t="str">
            <v>PL 500</v>
          </cell>
          <cell r="D947" t="str">
            <v>June 2021</v>
          </cell>
          <cell r="F947">
            <v>0.8</v>
          </cell>
          <cell r="G947">
            <v>0.69</v>
          </cell>
          <cell r="H947">
            <v>0.63</v>
          </cell>
          <cell r="J947">
            <v>0.97919999999999996</v>
          </cell>
          <cell r="K947">
            <v>0.84455999999999998</v>
          </cell>
          <cell r="L947">
            <v>0.63</v>
          </cell>
        </row>
        <row r="948">
          <cell r="A948" t="str">
            <v>87-10-1703</v>
          </cell>
          <cell r="B948" t="str">
            <v xml:space="preserve">Cornus kousa </v>
          </cell>
          <cell r="C948" t="str">
            <v>PL 500</v>
          </cell>
          <cell r="D948" t="str">
            <v>June 2021</v>
          </cell>
          <cell r="F948">
            <v>0.8</v>
          </cell>
          <cell r="G948">
            <v>0.69</v>
          </cell>
          <cell r="H948">
            <v>0.63</v>
          </cell>
          <cell r="J948">
            <v>0.97919999999999996</v>
          </cell>
          <cell r="K948">
            <v>0.84455999999999998</v>
          </cell>
          <cell r="L948">
            <v>0.63</v>
          </cell>
        </row>
        <row r="949">
          <cell r="A949" t="str">
            <v>87-10-1704</v>
          </cell>
          <cell r="B949" t="str">
            <v>Cornus kousa Chinensis</v>
          </cell>
          <cell r="C949" t="str">
            <v>PL 500</v>
          </cell>
          <cell r="D949" t="str">
            <v>june 2021</v>
          </cell>
          <cell r="F949">
            <v>0.8</v>
          </cell>
          <cell r="G949">
            <v>0.69</v>
          </cell>
          <cell r="H949">
            <v>0.63</v>
          </cell>
          <cell r="J949">
            <v>0.97919999999999996</v>
          </cell>
          <cell r="K949">
            <v>0.84455999999999998</v>
          </cell>
          <cell r="L949">
            <v>0.63</v>
          </cell>
        </row>
        <row r="950">
          <cell r="A950" t="str">
            <v>87-10-1705</v>
          </cell>
          <cell r="B950" t="str">
            <v>Cotinus coggygria</v>
          </cell>
          <cell r="C950" t="str">
            <v>PL 500</v>
          </cell>
          <cell r="D950" t="str">
            <v>june 2021</v>
          </cell>
          <cell r="F950">
            <v>0.48</v>
          </cell>
          <cell r="G950">
            <v>0.37</v>
          </cell>
          <cell r="H950">
            <v>0.31</v>
          </cell>
          <cell r="J950">
            <v>0.58751999999999993</v>
          </cell>
          <cell r="K950">
            <v>0.45288</v>
          </cell>
          <cell r="L950">
            <v>0.31</v>
          </cell>
        </row>
        <row r="951">
          <cell r="A951" t="str">
            <v>87-10-1706</v>
          </cell>
          <cell r="B951" t="str">
            <v>Cotoneaster franchetii</v>
          </cell>
          <cell r="C951" t="str">
            <v>PL 500</v>
          </cell>
          <cell r="D951" t="str">
            <v>june 2021</v>
          </cell>
          <cell r="F951">
            <v>0.48</v>
          </cell>
          <cell r="G951">
            <v>0.37</v>
          </cell>
          <cell r="H951">
            <v>0.31</v>
          </cell>
          <cell r="J951">
            <v>0.58751999999999993</v>
          </cell>
          <cell r="K951">
            <v>0.45288</v>
          </cell>
          <cell r="L951">
            <v>0.31</v>
          </cell>
        </row>
        <row r="952">
          <cell r="A952" t="str">
            <v>87-10-1707</v>
          </cell>
          <cell r="B952" t="str">
            <v>Cotoneaster lacteus</v>
          </cell>
          <cell r="C952" t="str">
            <v>PL 500</v>
          </cell>
          <cell r="D952" t="str">
            <v>june 2021</v>
          </cell>
          <cell r="F952">
            <v>0.48</v>
          </cell>
          <cell r="G952">
            <v>0.37</v>
          </cell>
          <cell r="H952">
            <v>0.31</v>
          </cell>
          <cell r="J952">
            <v>0.58751999999999993</v>
          </cell>
          <cell r="K952">
            <v>0.45288</v>
          </cell>
          <cell r="L952">
            <v>0.31</v>
          </cell>
        </row>
        <row r="953">
          <cell r="A953" t="str">
            <v>87-10-1708</v>
          </cell>
          <cell r="B953" t="str">
            <v>Cotoneaster lucidus</v>
          </cell>
          <cell r="C953" t="str">
            <v>PL 500</v>
          </cell>
          <cell r="D953" t="str">
            <v>juni 2021</v>
          </cell>
          <cell r="F953">
            <v>0.48</v>
          </cell>
          <cell r="G953">
            <v>0.37</v>
          </cell>
          <cell r="H953">
            <v>0.31</v>
          </cell>
          <cell r="J953">
            <v>0.58751999999999993</v>
          </cell>
          <cell r="K953">
            <v>0.45288</v>
          </cell>
          <cell r="L953">
            <v>0.31</v>
          </cell>
        </row>
        <row r="954">
          <cell r="A954" t="str">
            <v>87-10-1709</v>
          </cell>
          <cell r="B954" t="str">
            <v>Cotoneaster simonsii</v>
          </cell>
          <cell r="C954" t="str">
            <v>PL 500</v>
          </cell>
          <cell r="D954" t="str">
            <v>Directly</v>
          </cell>
          <cell r="F954">
            <v>0.48</v>
          </cell>
          <cell r="G954">
            <v>0.37</v>
          </cell>
          <cell r="H954">
            <v>0.31</v>
          </cell>
          <cell r="J954">
            <v>0.58751999999999993</v>
          </cell>
          <cell r="K954">
            <v>0.45288</v>
          </cell>
          <cell r="L954">
            <v>0.31</v>
          </cell>
        </row>
        <row r="955">
          <cell r="A955" t="str">
            <v>87-10-1710</v>
          </cell>
          <cell r="B955" t="str">
            <v>Fagus sylvatica</v>
          </cell>
          <cell r="C955" t="str">
            <v>PL 500</v>
          </cell>
          <cell r="D955" t="str">
            <v>june 2021</v>
          </cell>
          <cell r="F955">
            <v>0.48</v>
          </cell>
          <cell r="G955">
            <v>0.37</v>
          </cell>
          <cell r="H955">
            <v>0.31</v>
          </cell>
          <cell r="J955">
            <v>0.58751999999999993</v>
          </cell>
          <cell r="K955">
            <v>0.45288</v>
          </cell>
          <cell r="L955">
            <v>0.31</v>
          </cell>
        </row>
        <row r="956">
          <cell r="A956" t="str">
            <v>87-10-1711</v>
          </cell>
          <cell r="B956" t="str">
            <v>Fagus sylvatica Atropurpurea</v>
          </cell>
          <cell r="C956" t="str">
            <v>PL 500</v>
          </cell>
          <cell r="D956" t="str">
            <v>june 2021</v>
          </cell>
          <cell r="F956">
            <v>0.8</v>
          </cell>
          <cell r="G956">
            <v>0.69</v>
          </cell>
          <cell r="H956">
            <v>0.63</v>
          </cell>
          <cell r="J956">
            <v>0.97919999999999996</v>
          </cell>
          <cell r="K956">
            <v>0.84455999999999998</v>
          </cell>
          <cell r="L956">
            <v>0.63</v>
          </cell>
        </row>
        <row r="957">
          <cell r="A957" t="str">
            <v>87-10-1712</v>
          </cell>
          <cell r="B957" t="str">
            <v>Ilex aquifolium</v>
          </cell>
          <cell r="C957" t="str">
            <v>PL 500</v>
          </cell>
          <cell r="D957" t="str">
            <v>june 2021</v>
          </cell>
          <cell r="F957">
            <v>0.62</v>
          </cell>
          <cell r="G957">
            <v>0.51</v>
          </cell>
          <cell r="H957">
            <v>0.45</v>
          </cell>
          <cell r="J957">
            <v>0.75888</v>
          </cell>
          <cell r="K957">
            <v>0.62424000000000002</v>
          </cell>
          <cell r="L957">
            <v>0.45</v>
          </cell>
        </row>
        <row r="958">
          <cell r="A958" t="str">
            <v>87-10-1713</v>
          </cell>
          <cell r="B958" t="str">
            <v>Liquidambar styraciflua</v>
          </cell>
          <cell r="C958" t="str">
            <v>PL 500</v>
          </cell>
          <cell r="D958" t="str">
            <v>Directly</v>
          </cell>
          <cell r="F958">
            <v>0.56000000000000005</v>
          </cell>
          <cell r="G958">
            <v>0.45</v>
          </cell>
          <cell r="H958">
            <v>0.39</v>
          </cell>
          <cell r="J958">
            <v>0.68544000000000005</v>
          </cell>
          <cell r="K958">
            <v>0.55080000000000007</v>
          </cell>
          <cell r="L958">
            <v>0.39</v>
          </cell>
        </row>
        <row r="959">
          <cell r="A959" t="str">
            <v>87-10-1714</v>
          </cell>
          <cell r="B959" t="str">
            <v>Mahonia aquifolium</v>
          </cell>
          <cell r="C959" t="str">
            <v>PL 500</v>
          </cell>
          <cell r="D959" t="str">
            <v>June 2021</v>
          </cell>
          <cell r="F959">
            <v>0.48</v>
          </cell>
          <cell r="G959">
            <v>0.37</v>
          </cell>
          <cell r="H959">
            <v>0.31</v>
          </cell>
          <cell r="J959">
            <v>0.58751999999999993</v>
          </cell>
          <cell r="K959">
            <v>0.45288</v>
          </cell>
          <cell r="L959">
            <v>0.31</v>
          </cell>
        </row>
        <row r="960">
          <cell r="A960" t="str">
            <v>87-10-1715</v>
          </cell>
          <cell r="B960" t="str">
            <v>Magnolia kobus</v>
          </cell>
          <cell r="C960" t="str">
            <v>PL 500</v>
          </cell>
          <cell r="D960" t="str">
            <v>Directly</v>
          </cell>
          <cell r="F960">
            <v>1.51</v>
          </cell>
          <cell r="G960">
            <v>1.4</v>
          </cell>
          <cell r="H960">
            <v>1.34</v>
          </cell>
          <cell r="J960">
            <v>1.8482399999999999</v>
          </cell>
          <cell r="K960">
            <v>1.7136</v>
          </cell>
          <cell r="L960">
            <v>1.34</v>
          </cell>
        </row>
        <row r="961">
          <cell r="A961" t="str">
            <v>87-10-1716</v>
          </cell>
          <cell r="B961" t="str">
            <v>Myrica gale</v>
          </cell>
          <cell r="C961" t="str">
            <v>PL 500</v>
          </cell>
          <cell r="D961" t="str">
            <v>Directly</v>
          </cell>
          <cell r="F961">
            <v>0.48</v>
          </cell>
          <cell r="G961">
            <v>0.37</v>
          </cell>
          <cell r="H961">
            <v>0.31</v>
          </cell>
          <cell r="J961">
            <v>0.58751999999999993</v>
          </cell>
          <cell r="K961">
            <v>0.45288</v>
          </cell>
          <cell r="L961">
            <v>0.31</v>
          </cell>
        </row>
        <row r="962">
          <cell r="A962" t="str">
            <v>87-10-1717</v>
          </cell>
          <cell r="B962" t="str">
            <v>Quercus palustris</v>
          </cell>
          <cell r="C962" t="str">
            <v>PL 500</v>
          </cell>
          <cell r="D962" t="str">
            <v>Directly</v>
          </cell>
          <cell r="F962">
            <v>0.74</v>
          </cell>
          <cell r="G962">
            <v>0.63</v>
          </cell>
          <cell r="H962">
            <v>0.56999999999999995</v>
          </cell>
          <cell r="J962">
            <v>0.90576000000000001</v>
          </cell>
          <cell r="K962">
            <v>0.77112000000000003</v>
          </cell>
          <cell r="L962">
            <v>0.56999999999999995</v>
          </cell>
        </row>
        <row r="963">
          <cell r="A963" t="str">
            <v>87-10-1718</v>
          </cell>
          <cell r="B963" t="str">
            <v>Quercus robur</v>
          </cell>
          <cell r="C963" t="str">
            <v>PL 500</v>
          </cell>
          <cell r="D963" t="str">
            <v>Directly</v>
          </cell>
          <cell r="F963">
            <v>0.74</v>
          </cell>
          <cell r="G963">
            <v>0.63</v>
          </cell>
          <cell r="H963">
            <v>0.56999999999999995</v>
          </cell>
          <cell r="J963">
            <v>0.90576000000000001</v>
          </cell>
          <cell r="K963">
            <v>0.77112000000000003</v>
          </cell>
          <cell r="L963">
            <v>0.56999999999999995</v>
          </cell>
        </row>
        <row r="964">
          <cell r="A964" t="str">
            <v>87-10-1719</v>
          </cell>
          <cell r="B964" t="str">
            <v>Syringa josikae</v>
          </cell>
          <cell r="C964" t="str">
            <v>PL 500</v>
          </cell>
          <cell r="D964" t="str">
            <v>Directly</v>
          </cell>
          <cell r="F964">
            <v>0.51</v>
          </cell>
          <cell r="G964">
            <v>0.4</v>
          </cell>
          <cell r="H964">
            <v>0.34</v>
          </cell>
          <cell r="J964">
            <v>0.62424000000000002</v>
          </cell>
          <cell r="K964">
            <v>0.48959999999999998</v>
          </cell>
          <cell r="L964">
            <v>0.34</v>
          </cell>
        </row>
        <row r="965">
          <cell r="A965" t="str">
            <v>87-10-1720</v>
          </cell>
          <cell r="B965" t="str">
            <v>Syringa vulgaris</v>
          </cell>
          <cell r="C965" t="str">
            <v>PL 500</v>
          </cell>
          <cell r="D965" t="str">
            <v>Directly</v>
          </cell>
          <cell r="F965">
            <v>0.51</v>
          </cell>
          <cell r="G965">
            <v>0.4</v>
          </cell>
          <cell r="H965">
            <v>0.34</v>
          </cell>
          <cell r="J965">
            <v>0.62424000000000002</v>
          </cell>
          <cell r="K965">
            <v>0.48959999999999998</v>
          </cell>
          <cell r="L965">
            <v>0.34</v>
          </cell>
        </row>
        <row r="966">
          <cell r="A966" t="str">
            <v>87-10-1721</v>
          </cell>
          <cell r="B966" t="str">
            <v>Abies alba</v>
          </cell>
          <cell r="C966" t="str">
            <v>PL 500</v>
          </cell>
          <cell r="D966" t="str">
            <v>Directly</v>
          </cell>
          <cell r="F966">
            <v>0.67</v>
          </cell>
          <cell r="G966">
            <v>0.56000000000000005</v>
          </cell>
          <cell r="H966">
            <v>0.5</v>
          </cell>
          <cell r="J966">
            <v>0.82008000000000003</v>
          </cell>
          <cell r="K966">
            <v>0.68544000000000005</v>
          </cell>
          <cell r="L966">
            <v>0.5</v>
          </cell>
        </row>
        <row r="967">
          <cell r="A967" t="str">
            <v>87-10-1722</v>
          </cell>
          <cell r="B967" t="str">
            <v>Abies concolor</v>
          </cell>
          <cell r="C967" t="str">
            <v>PL 500</v>
          </cell>
          <cell r="D967" t="str">
            <v>Directly</v>
          </cell>
          <cell r="F967">
            <v>0.65</v>
          </cell>
          <cell r="G967">
            <v>0.54</v>
          </cell>
          <cell r="H967">
            <v>0.48</v>
          </cell>
          <cell r="J967">
            <v>0.79560000000000008</v>
          </cell>
          <cell r="K967">
            <v>0.66095999999999999</v>
          </cell>
          <cell r="L967">
            <v>0.48</v>
          </cell>
        </row>
        <row r="968">
          <cell r="A968" t="str">
            <v>87-10-1723</v>
          </cell>
          <cell r="B968" t="str">
            <v>Abies fraseri</v>
          </cell>
          <cell r="C968" t="str">
            <v>PL 500</v>
          </cell>
          <cell r="D968" t="str">
            <v>Directly</v>
          </cell>
          <cell r="F968">
            <v>0.65</v>
          </cell>
          <cell r="G968">
            <v>0.54</v>
          </cell>
          <cell r="H968">
            <v>0.48</v>
          </cell>
          <cell r="J968">
            <v>0.79560000000000008</v>
          </cell>
          <cell r="K968">
            <v>0.66095999999999999</v>
          </cell>
          <cell r="L968">
            <v>0.48</v>
          </cell>
        </row>
        <row r="969">
          <cell r="A969" t="str">
            <v>87-10-1724</v>
          </cell>
          <cell r="B969" t="str">
            <v>Abies grandis</v>
          </cell>
          <cell r="C969" t="str">
            <v>PL 500</v>
          </cell>
          <cell r="D969" t="str">
            <v>Directly</v>
          </cell>
          <cell r="F969">
            <v>0.70000000000000007</v>
          </cell>
          <cell r="G969">
            <v>0.59</v>
          </cell>
          <cell r="H969">
            <v>0.53</v>
          </cell>
          <cell r="J969">
            <v>0.85680000000000012</v>
          </cell>
          <cell r="K969">
            <v>0.72216000000000002</v>
          </cell>
          <cell r="L969">
            <v>0.53</v>
          </cell>
        </row>
        <row r="970">
          <cell r="A970" t="str">
            <v>87-10-1725</v>
          </cell>
          <cell r="B970" t="str">
            <v>Abies koreana</v>
          </cell>
          <cell r="C970" t="str">
            <v>PL 500</v>
          </cell>
          <cell r="D970" t="str">
            <v>Directly</v>
          </cell>
          <cell r="F970">
            <v>0.56000000000000005</v>
          </cell>
          <cell r="G970">
            <v>0.45</v>
          </cell>
          <cell r="H970">
            <v>0.39</v>
          </cell>
          <cell r="J970">
            <v>0.68544000000000005</v>
          </cell>
          <cell r="K970">
            <v>0.55080000000000007</v>
          </cell>
          <cell r="L970">
            <v>0.39</v>
          </cell>
        </row>
        <row r="971">
          <cell r="A971" t="str">
            <v>87-10-1726</v>
          </cell>
          <cell r="B971" t="str">
            <v>Abies lasiocarpa</v>
          </cell>
          <cell r="C971" t="str">
            <v>PL 500</v>
          </cell>
          <cell r="D971" t="str">
            <v>Directly</v>
          </cell>
          <cell r="F971">
            <v>0.56000000000000005</v>
          </cell>
          <cell r="G971">
            <v>0.45</v>
          </cell>
          <cell r="H971">
            <v>0.39</v>
          </cell>
          <cell r="J971">
            <v>0.68544000000000005</v>
          </cell>
          <cell r="K971">
            <v>0.55080000000000007</v>
          </cell>
          <cell r="L971">
            <v>0.39</v>
          </cell>
        </row>
        <row r="972">
          <cell r="A972" t="str">
            <v>87-10-1727</v>
          </cell>
          <cell r="B972" t="str">
            <v>Abies nordmanniana</v>
          </cell>
          <cell r="C972" t="str">
            <v>PL 500</v>
          </cell>
          <cell r="D972" t="str">
            <v>Directly</v>
          </cell>
          <cell r="F972">
            <v>0.56000000000000005</v>
          </cell>
          <cell r="G972">
            <v>0.45</v>
          </cell>
          <cell r="H972">
            <v>0.39</v>
          </cell>
          <cell r="J972">
            <v>0.68544000000000005</v>
          </cell>
          <cell r="K972">
            <v>0.55080000000000007</v>
          </cell>
          <cell r="L972">
            <v>0.39</v>
          </cell>
        </row>
        <row r="973">
          <cell r="A973" t="str">
            <v>87-10-1728</v>
          </cell>
          <cell r="B973" t="str">
            <v>Abies pinsapo</v>
          </cell>
          <cell r="C973" t="str">
            <v>PL 500</v>
          </cell>
          <cell r="D973" t="str">
            <v>Directly</v>
          </cell>
          <cell r="F973">
            <v>0.76</v>
          </cell>
          <cell r="G973">
            <v>0.65</v>
          </cell>
          <cell r="H973">
            <v>0.59</v>
          </cell>
          <cell r="J973">
            <v>0.93023999999999996</v>
          </cell>
          <cell r="K973">
            <v>0.79560000000000008</v>
          </cell>
          <cell r="L973">
            <v>0.59</v>
          </cell>
        </row>
        <row r="974">
          <cell r="A974" t="str">
            <v>87-10-1729</v>
          </cell>
          <cell r="B974" t="str">
            <v>Abies procera  = nobilis</v>
          </cell>
          <cell r="C974" t="str">
            <v>PL 500</v>
          </cell>
          <cell r="D974" t="str">
            <v>Directly</v>
          </cell>
          <cell r="F974">
            <v>0.56000000000000005</v>
          </cell>
          <cell r="G974">
            <v>0.45</v>
          </cell>
          <cell r="H974">
            <v>0.39</v>
          </cell>
          <cell r="J974">
            <v>0.68544000000000005</v>
          </cell>
          <cell r="K974">
            <v>0.55080000000000007</v>
          </cell>
          <cell r="L974">
            <v>0.39</v>
          </cell>
        </row>
        <row r="975">
          <cell r="A975" t="str">
            <v>87-10-1730</v>
          </cell>
          <cell r="B975" t="str">
            <v>Cedrus deodara</v>
          </cell>
          <cell r="C975" t="str">
            <v>PL 500</v>
          </cell>
          <cell r="D975" t="str">
            <v>june 2020</v>
          </cell>
          <cell r="F975">
            <v>0.56000000000000005</v>
          </cell>
          <cell r="G975">
            <v>0.45</v>
          </cell>
          <cell r="H975">
            <v>0.39</v>
          </cell>
          <cell r="J975">
            <v>0.68544000000000005</v>
          </cell>
          <cell r="K975">
            <v>0.55080000000000007</v>
          </cell>
          <cell r="L975">
            <v>0.39</v>
          </cell>
        </row>
        <row r="976">
          <cell r="A976" t="str">
            <v>87-10-1731</v>
          </cell>
          <cell r="B976" t="str">
            <v>Chamaecyparis lawsoniana</v>
          </cell>
          <cell r="C976" t="str">
            <v>PL 500</v>
          </cell>
          <cell r="D976" t="str">
            <v>Directly</v>
          </cell>
          <cell r="F976">
            <v>0.44</v>
          </cell>
          <cell r="G976">
            <v>0.34</v>
          </cell>
          <cell r="H976">
            <v>0.28000000000000003</v>
          </cell>
          <cell r="J976">
            <v>0.53856000000000004</v>
          </cell>
          <cell r="K976">
            <v>0.41616000000000003</v>
          </cell>
          <cell r="L976">
            <v>0.28000000000000003</v>
          </cell>
        </row>
        <row r="977">
          <cell r="A977" t="str">
            <v>87-10-1732</v>
          </cell>
          <cell r="B977" t="str">
            <v>Cryptomeria japonica</v>
          </cell>
          <cell r="C977" t="str">
            <v>PL 500</v>
          </cell>
          <cell r="D977" t="str">
            <v>Directly</v>
          </cell>
          <cell r="F977">
            <v>0.72000000000000008</v>
          </cell>
          <cell r="G977">
            <v>0.61</v>
          </cell>
          <cell r="H977">
            <v>0.55000000000000004</v>
          </cell>
          <cell r="J977">
            <v>0.88128000000000006</v>
          </cell>
          <cell r="K977">
            <v>0.74663999999999997</v>
          </cell>
          <cell r="L977">
            <v>0.55000000000000004</v>
          </cell>
        </row>
        <row r="978">
          <cell r="A978" t="str">
            <v>87-10-1734</v>
          </cell>
          <cell r="B978" t="str">
            <v>Ginkgo biloba</v>
          </cell>
          <cell r="C978" t="str">
            <v>PL 500</v>
          </cell>
          <cell r="D978" t="str">
            <v>Directly</v>
          </cell>
          <cell r="F978">
            <v>0.88</v>
          </cell>
          <cell r="G978">
            <v>0.77</v>
          </cell>
          <cell r="H978">
            <v>0.71</v>
          </cell>
          <cell r="J978">
            <v>1.0771200000000001</v>
          </cell>
          <cell r="K978">
            <v>0.94247999999999998</v>
          </cell>
          <cell r="L978">
            <v>0.71</v>
          </cell>
        </row>
        <row r="979">
          <cell r="A979" t="str">
            <v>87-10-1733</v>
          </cell>
          <cell r="B979" t="str">
            <v>Juniperus virginiana</v>
          </cell>
          <cell r="C979" t="str">
            <v>PL 500</v>
          </cell>
          <cell r="D979" t="str">
            <v>Directly</v>
          </cell>
          <cell r="F979">
            <v>0.48</v>
          </cell>
          <cell r="G979">
            <v>0.37</v>
          </cell>
          <cell r="H979">
            <v>0.31</v>
          </cell>
          <cell r="J979">
            <v>0.58751999999999993</v>
          </cell>
          <cell r="K979">
            <v>0.45288</v>
          </cell>
          <cell r="L979">
            <v>0.31</v>
          </cell>
        </row>
        <row r="980">
          <cell r="A980" t="str">
            <v>87-10-1735</v>
          </cell>
          <cell r="B980" t="str">
            <v>Larix decidua</v>
          </cell>
          <cell r="C980" t="str">
            <v>PL 500</v>
          </cell>
          <cell r="D980" t="str">
            <v>Directly</v>
          </cell>
          <cell r="F980">
            <v>0.51</v>
          </cell>
          <cell r="G980">
            <v>0.4</v>
          </cell>
          <cell r="H980">
            <v>0.34</v>
          </cell>
          <cell r="J980">
            <v>0.62424000000000002</v>
          </cell>
          <cell r="K980">
            <v>0.48959999999999998</v>
          </cell>
          <cell r="L980">
            <v>0.34</v>
          </cell>
        </row>
        <row r="981">
          <cell r="A981" t="str">
            <v>87-10-1736</v>
          </cell>
          <cell r="B981" t="str">
            <v>Larix kaempferi</v>
          </cell>
          <cell r="C981" t="str">
            <v>PL 500</v>
          </cell>
          <cell r="D981" t="str">
            <v>Directly</v>
          </cell>
          <cell r="F981">
            <v>0.56000000000000005</v>
          </cell>
          <cell r="G981">
            <v>0.45</v>
          </cell>
          <cell r="H981">
            <v>0.39</v>
          </cell>
          <cell r="J981">
            <v>0.68544000000000005</v>
          </cell>
          <cell r="K981">
            <v>0.55080000000000007</v>
          </cell>
          <cell r="L981">
            <v>0.39</v>
          </cell>
        </row>
        <row r="982">
          <cell r="A982" t="str">
            <v>87-10-1737</v>
          </cell>
          <cell r="B982" t="str">
            <v>Larix leptolepis</v>
          </cell>
          <cell r="C982" t="str">
            <v>PL 500</v>
          </cell>
          <cell r="D982" t="str">
            <v>Directly</v>
          </cell>
          <cell r="F982">
            <v>0.48</v>
          </cell>
          <cell r="G982">
            <v>0.37</v>
          </cell>
          <cell r="H982">
            <v>0.31</v>
          </cell>
          <cell r="J982">
            <v>0.58751999999999993</v>
          </cell>
          <cell r="K982">
            <v>0.45288</v>
          </cell>
          <cell r="L982">
            <v>0.31</v>
          </cell>
        </row>
        <row r="983">
          <cell r="A983" t="str">
            <v>87-10-1738</v>
          </cell>
          <cell r="B983" t="str">
            <v>Metasequoia glyptostroboides</v>
          </cell>
          <cell r="C983" t="str">
            <v>PL 500</v>
          </cell>
          <cell r="D983" t="str">
            <v>Directly</v>
          </cell>
          <cell r="F983">
            <v>1.08</v>
          </cell>
          <cell r="G983">
            <v>0.97</v>
          </cell>
          <cell r="H983">
            <v>0.91</v>
          </cell>
          <cell r="J983">
            <v>1.32192</v>
          </cell>
          <cell r="K983">
            <v>1.1872799999999999</v>
          </cell>
          <cell r="L983">
            <v>0.91</v>
          </cell>
        </row>
        <row r="984">
          <cell r="A984" t="str">
            <v>87-10-1739</v>
          </cell>
          <cell r="B984" t="str">
            <v>Picea abies</v>
          </cell>
          <cell r="C984" t="str">
            <v>PL 500</v>
          </cell>
          <cell r="D984" t="str">
            <v>Directly</v>
          </cell>
          <cell r="F984">
            <v>0.58000000000000007</v>
          </cell>
          <cell r="G984">
            <v>0.47</v>
          </cell>
          <cell r="H984">
            <v>0.41</v>
          </cell>
          <cell r="J984">
            <v>0.70992000000000011</v>
          </cell>
          <cell r="K984">
            <v>0.5752799999999999</v>
          </cell>
          <cell r="L984">
            <v>0.41</v>
          </cell>
        </row>
        <row r="985">
          <cell r="A985" t="str">
            <v>87-10-1740</v>
          </cell>
          <cell r="B985" t="str">
            <v>Picea omorika</v>
          </cell>
          <cell r="C985" t="str">
            <v>PL 500</v>
          </cell>
          <cell r="D985" t="str">
            <v>Directly</v>
          </cell>
          <cell r="F985">
            <v>0.44</v>
          </cell>
          <cell r="G985">
            <v>0.34</v>
          </cell>
          <cell r="H985">
            <v>0.28000000000000003</v>
          </cell>
          <cell r="J985">
            <v>0.53856000000000004</v>
          </cell>
          <cell r="K985">
            <v>0.41616000000000003</v>
          </cell>
          <cell r="L985">
            <v>0.28000000000000003</v>
          </cell>
        </row>
        <row r="986">
          <cell r="A986" t="str">
            <v>87-10-1741</v>
          </cell>
          <cell r="B986" t="str">
            <v>Picea pungens Glauca</v>
          </cell>
          <cell r="C986" t="str">
            <v>PL 500</v>
          </cell>
          <cell r="D986" t="str">
            <v>Directly</v>
          </cell>
          <cell r="F986">
            <v>0.48</v>
          </cell>
          <cell r="G986">
            <v>0.37</v>
          </cell>
          <cell r="H986">
            <v>0.31</v>
          </cell>
          <cell r="J986">
            <v>0.58751999999999993</v>
          </cell>
          <cell r="K986">
            <v>0.45288</v>
          </cell>
          <cell r="L986">
            <v>0.31</v>
          </cell>
        </row>
        <row r="987">
          <cell r="A987" t="str">
            <v>87-10-1742</v>
          </cell>
          <cell r="B987" t="str">
            <v>Picea pungens 'Glauca' Apache</v>
          </cell>
          <cell r="C987" t="str">
            <v>PL 500</v>
          </cell>
          <cell r="D987" t="str">
            <v>Directly</v>
          </cell>
          <cell r="F987">
            <v>0.48</v>
          </cell>
          <cell r="G987">
            <v>0.37</v>
          </cell>
          <cell r="H987">
            <v>0.31</v>
          </cell>
          <cell r="J987">
            <v>0.58751999999999993</v>
          </cell>
          <cell r="K987">
            <v>0.45288</v>
          </cell>
          <cell r="L987">
            <v>0.31</v>
          </cell>
        </row>
        <row r="988">
          <cell r="A988" t="str">
            <v>87-10-1743</v>
          </cell>
          <cell r="B988" t="str">
            <v>Picea pungens 'Glauca' Kaibab</v>
          </cell>
          <cell r="C988" t="str">
            <v>PL 500</v>
          </cell>
          <cell r="D988" t="str">
            <v>Directly</v>
          </cell>
          <cell r="F988">
            <v>0.48</v>
          </cell>
          <cell r="G988">
            <v>0.37</v>
          </cell>
          <cell r="H988">
            <v>0.31</v>
          </cell>
          <cell r="J988">
            <v>0.58751999999999993</v>
          </cell>
          <cell r="K988">
            <v>0.45288</v>
          </cell>
          <cell r="L988">
            <v>0.31</v>
          </cell>
        </row>
        <row r="989">
          <cell r="A989" t="str">
            <v>87-10-1744</v>
          </cell>
          <cell r="B989" t="str">
            <v>Picea pungens 'Glauca' Majestic Blue</v>
          </cell>
          <cell r="C989" t="str">
            <v>PL 500</v>
          </cell>
          <cell r="D989" t="str">
            <v>Directly</v>
          </cell>
          <cell r="F989">
            <v>0.48</v>
          </cell>
          <cell r="G989">
            <v>0.37</v>
          </cell>
          <cell r="H989">
            <v>0.31</v>
          </cell>
          <cell r="J989">
            <v>0.58751999999999993</v>
          </cell>
          <cell r="K989">
            <v>0.45288</v>
          </cell>
          <cell r="L989">
            <v>0.31</v>
          </cell>
        </row>
        <row r="990">
          <cell r="A990" t="str">
            <v>87-10-1745</v>
          </cell>
          <cell r="B990" t="str">
            <v>Picea pungens 'Super Blue Seedling'</v>
          </cell>
          <cell r="C990" t="str">
            <v>PL 500</v>
          </cell>
          <cell r="D990" t="str">
            <v>Directly</v>
          </cell>
          <cell r="F990">
            <v>1.28</v>
          </cell>
          <cell r="G990">
            <v>1.17</v>
          </cell>
          <cell r="H990">
            <v>1.1100000000000001</v>
          </cell>
          <cell r="J990">
            <v>1.5667200000000001</v>
          </cell>
          <cell r="K990">
            <v>1.43208</v>
          </cell>
          <cell r="L990">
            <v>1.1100000000000001</v>
          </cell>
        </row>
        <row r="991">
          <cell r="A991" t="str">
            <v>87-10-1746</v>
          </cell>
          <cell r="B991" t="str">
            <v>Pinus aristata</v>
          </cell>
          <cell r="C991" t="str">
            <v>PL 500</v>
          </cell>
          <cell r="D991" t="str">
            <v>Directly</v>
          </cell>
          <cell r="F991">
            <v>0.48</v>
          </cell>
          <cell r="G991">
            <v>0.37</v>
          </cell>
          <cell r="H991">
            <v>0.31</v>
          </cell>
          <cell r="J991">
            <v>0.58751999999999993</v>
          </cell>
          <cell r="K991">
            <v>0.45288</v>
          </cell>
          <cell r="L991">
            <v>0.31</v>
          </cell>
        </row>
        <row r="992">
          <cell r="A992" t="str">
            <v>87-10-1747</v>
          </cell>
          <cell r="B992" t="str">
            <v>Pinus armandii</v>
          </cell>
          <cell r="C992" t="str">
            <v>PL 500</v>
          </cell>
          <cell r="D992" t="str">
            <v>Directly</v>
          </cell>
          <cell r="F992">
            <v>0.58000000000000007</v>
          </cell>
          <cell r="G992">
            <v>0.47</v>
          </cell>
          <cell r="H992">
            <v>0.41</v>
          </cell>
          <cell r="J992">
            <v>0.70992000000000011</v>
          </cell>
          <cell r="K992">
            <v>0.5752799999999999</v>
          </cell>
          <cell r="L992">
            <v>0.41</v>
          </cell>
        </row>
        <row r="993">
          <cell r="A993" t="str">
            <v>87-10-1748</v>
          </cell>
          <cell r="B993" t="str">
            <v>Pinus cembra</v>
          </cell>
          <cell r="C993" t="str">
            <v>PL 500</v>
          </cell>
          <cell r="D993" t="str">
            <v>Directly</v>
          </cell>
          <cell r="F993">
            <v>0.58000000000000007</v>
          </cell>
          <cell r="G993">
            <v>0.47</v>
          </cell>
          <cell r="H993">
            <v>0.41</v>
          </cell>
          <cell r="J993">
            <v>0.70992000000000011</v>
          </cell>
          <cell r="K993">
            <v>0.5752799999999999</v>
          </cell>
          <cell r="L993">
            <v>0.41</v>
          </cell>
        </row>
        <row r="994">
          <cell r="A994" t="str">
            <v>87-10-1749</v>
          </cell>
          <cell r="B994" t="str">
            <v>Pinus contorta</v>
          </cell>
          <cell r="C994" t="str">
            <v>PL 500</v>
          </cell>
          <cell r="D994" t="str">
            <v>Directly</v>
          </cell>
          <cell r="F994">
            <v>0.44</v>
          </cell>
          <cell r="G994">
            <v>0.34</v>
          </cell>
          <cell r="H994">
            <v>0.28000000000000003</v>
          </cell>
          <cell r="J994">
            <v>0.53856000000000004</v>
          </cell>
          <cell r="K994">
            <v>0.41616000000000003</v>
          </cell>
          <cell r="L994">
            <v>0.28000000000000003</v>
          </cell>
        </row>
        <row r="995">
          <cell r="A995" t="str">
            <v>87-10-1784</v>
          </cell>
          <cell r="B995" t="str">
            <v>Pinus grifithii = walichiana</v>
          </cell>
          <cell r="C995" t="str">
            <v>PL 500</v>
          </cell>
          <cell r="D995" t="str">
            <v>Directly</v>
          </cell>
          <cell r="F995">
            <v>0.45999999999999996</v>
          </cell>
          <cell r="G995">
            <v>0.35</v>
          </cell>
          <cell r="H995">
            <v>0.28999999999999998</v>
          </cell>
          <cell r="J995">
            <v>0.56303999999999998</v>
          </cell>
          <cell r="K995">
            <v>0.4284</v>
          </cell>
          <cell r="L995">
            <v>0.28999999999999998</v>
          </cell>
        </row>
        <row r="996">
          <cell r="A996" t="str">
            <v>87-10-1751</v>
          </cell>
          <cell r="B996" t="str">
            <v>Pinus leucodermis</v>
          </cell>
          <cell r="C996" t="str">
            <v>PL 500</v>
          </cell>
          <cell r="D996" t="str">
            <v>Directly</v>
          </cell>
          <cell r="F996">
            <v>0.48</v>
          </cell>
          <cell r="G996">
            <v>0.37</v>
          </cell>
          <cell r="H996">
            <v>0.31</v>
          </cell>
          <cell r="J996">
            <v>0.58751999999999993</v>
          </cell>
          <cell r="K996">
            <v>0.45288</v>
          </cell>
          <cell r="L996">
            <v>0.31</v>
          </cell>
        </row>
        <row r="997">
          <cell r="A997" t="str">
            <v>87-10-1752</v>
          </cell>
          <cell r="B997" t="str">
            <v>Pinus mugo Mughus</v>
          </cell>
          <cell r="C997" t="str">
            <v>PL 500</v>
          </cell>
          <cell r="D997" t="str">
            <v>Directly</v>
          </cell>
          <cell r="F997">
            <v>0.44</v>
          </cell>
          <cell r="G997">
            <v>0.34</v>
          </cell>
          <cell r="H997">
            <v>0.28000000000000003</v>
          </cell>
          <cell r="J997">
            <v>0.53856000000000004</v>
          </cell>
          <cell r="K997">
            <v>0.41616000000000003</v>
          </cell>
          <cell r="L997">
            <v>0.28000000000000003</v>
          </cell>
        </row>
        <row r="998">
          <cell r="A998" t="str">
            <v>87-10-1754</v>
          </cell>
          <cell r="B998" t="str">
            <v>Pinus mugo Pumilio</v>
          </cell>
          <cell r="C998" t="str">
            <v>PL 500</v>
          </cell>
          <cell r="D998" t="str">
            <v>Directly</v>
          </cell>
          <cell r="F998">
            <v>0.44</v>
          </cell>
          <cell r="G998">
            <v>0.34</v>
          </cell>
          <cell r="H998">
            <v>0.28000000000000003</v>
          </cell>
          <cell r="J998">
            <v>0.53856000000000004</v>
          </cell>
          <cell r="K998">
            <v>0.41616000000000003</v>
          </cell>
          <cell r="L998">
            <v>0.28000000000000003</v>
          </cell>
        </row>
        <row r="999">
          <cell r="A999" t="str">
            <v>87-10-1753</v>
          </cell>
          <cell r="B999" t="str">
            <v>Pinus nigra nigra</v>
          </cell>
          <cell r="C999" t="str">
            <v>PL 500</v>
          </cell>
          <cell r="D999" t="str">
            <v>Directly</v>
          </cell>
          <cell r="F999">
            <v>0.44</v>
          </cell>
          <cell r="G999">
            <v>0.34</v>
          </cell>
          <cell r="H999">
            <v>0.28000000000000003</v>
          </cell>
          <cell r="J999">
            <v>0.53856000000000004</v>
          </cell>
          <cell r="K999">
            <v>0.41616000000000003</v>
          </cell>
          <cell r="L999">
            <v>0.28000000000000003</v>
          </cell>
        </row>
        <row r="1000">
          <cell r="A1000" t="str">
            <v>87-10-1755</v>
          </cell>
          <cell r="B1000" t="str">
            <v>Pinus peuce</v>
          </cell>
          <cell r="C1000" t="str">
            <v>PL 500</v>
          </cell>
          <cell r="D1000" t="str">
            <v>Directly</v>
          </cell>
          <cell r="F1000">
            <v>0.49</v>
          </cell>
          <cell r="G1000">
            <v>0.38</v>
          </cell>
          <cell r="H1000">
            <v>0.32</v>
          </cell>
          <cell r="J1000">
            <v>0.59975999999999996</v>
          </cell>
          <cell r="K1000">
            <v>0.46511999999999998</v>
          </cell>
          <cell r="L1000">
            <v>0.32</v>
          </cell>
        </row>
        <row r="1001">
          <cell r="A1001" t="str">
            <v>87-10-1756</v>
          </cell>
          <cell r="B1001" t="str">
            <v>Pinus ponderosa</v>
          </cell>
          <cell r="C1001" t="str">
            <v>PL 500</v>
          </cell>
          <cell r="D1001" t="str">
            <v>Directly</v>
          </cell>
          <cell r="F1001">
            <v>0.49</v>
          </cell>
          <cell r="G1001">
            <v>0.38</v>
          </cell>
          <cell r="H1001">
            <v>0.32</v>
          </cell>
          <cell r="J1001">
            <v>0.59975999999999996</v>
          </cell>
          <cell r="K1001">
            <v>0.46511999999999998</v>
          </cell>
          <cell r="L1001">
            <v>0.32</v>
          </cell>
        </row>
        <row r="1002">
          <cell r="A1002" t="str">
            <v>87-10-1757</v>
          </cell>
          <cell r="B1002" t="str">
            <v>Pinus strobus</v>
          </cell>
          <cell r="C1002" t="str">
            <v>PL 500</v>
          </cell>
          <cell r="D1002" t="str">
            <v>Directly</v>
          </cell>
          <cell r="F1002">
            <v>0.49</v>
          </cell>
          <cell r="G1002">
            <v>0.38</v>
          </cell>
          <cell r="H1002">
            <v>0.32</v>
          </cell>
          <cell r="J1002">
            <v>0.59975999999999996</v>
          </cell>
          <cell r="K1002">
            <v>0.46511999999999998</v>
          </cell>
          <cell r="L1002">
            <v>0.32</v>
          </cell>
        </row>
        <row r="1003">
          <cell r="A1003" t="str">
            <v>87-10-1758</v>
          </cell>
          <cell r="B1003" t="str">
            <v>Pinus sylvestris</v>
          </cell>
          <cell r="C1003" t="str">
            <v>PL 500</v>
          </cell>
          <cell r="D1003" t="str">
            <v>Directly</v>
          </cell>
          <cell r="F1003">
            <v>0.44</v>
          </cell>
          <cell r="G1003">
            <v>0.34</v>
          </cell>
          <cell r="H1003">
            <v>0.28000000000000003</v>
          </cell>
          <cell r="J1003">
            <v>0.53856000000000004</v>
          </cell>
          <cell r="K1003">
            <v>0.41616000000000003</v>
          </cell>
          <cell r="L1003">
            <v>0.28000000000000003</v>
          </cell>
        </row>
        <row r="1004">
          <cell r="A1004" t="str">
            <v>87-10-1759</v>
          </cell>
          <cell r="B1004" t="str">
            <v>Pinus uncinata</v>
          </cell>
          <cell r="C1004" t="str">
            <v>PL 500</v>
          </cell>
          <cell r="D1004" t="str">
            <v>Directly</v>
          </cell>
          <cell r="F1004">
            <v>0.44</v>
          </cell>
          <cell r="G1004">
            <v>0.34</v>
          </cell>
          <cell r="H1004">
            <v>0.28000000000000003</v>
          </cell>
          <cell r="J1004">
            <v>0.53856000000000004</v>
          </cell>
          <cell r="K1004">
            <v>0.41616000000000003</v>
          </cell>
          <cell r="L1004">
            <v>0.28000000000000003</v>
          </cell>
        </row>
        <row r="1005">
          <cell r="A1005" t="str">
            <v>87-10-1760</v>
          </cell>
          <cell r="B1005" t="str">
            <v>Pseudotsuga menziesii</v>
          </cell>
          <cell r="C1005" t="str">
            <v>PL 500</v>
          </cell>
          <cell r="D1005" t="str">
            <v>Directly</v>
          </cell>
          <cell r="F1005">
            <v>0.48</v>
          </cell>
          <cell r="G1005">
            <v>0.37</v>
          </cell>
          <cell r="H1005">
            <v>0.31</v>
          </cell>
          <cell r="J1005">
            <v>0.58751999999999993</v>
          </cell>
          <cell r="K1005">
            <v>0.45288</v>
          </cell>
          <cell r="L1005">
            <v>0.31</v>
          </cell>
        </row>
        <row r="1006">
          <cell r="A1006" t="str">
            <v>87-10-1761</v>
          </cell>
          <cell r="B1006" t="str">
            <v>Sequoiadendron giganteum</v>
          </cell>
          <cell r="C1006" t="str">
            <v>PL 500</v>
          </cell>
          <cell r="D1006" t="str">
            <v>Directly</v>
          </cell>
          <cell r="F1006">
            <v>1.1100000000000001</v>
          </cell>
          <cell r="G1006">
            <v>1</v>
          </cell>
          <cell r="H1006">
            <v>0.94</v>
          </cell>
          <cell r="J1006">
            <v>1.3586400000000001</v>
          </cell>
          <cell r="K1006">
            <v>1.224</v>
          </cell>
          <cell r="L1006">
            <v>0.94</v>
          </cell>
        </row>
        <row r="1007">
          <cell r="A1007" t="str">
            <v>87-10-1762</v>
          </cell>
          <cell r="B1007" t="str">
            <v>Taxodium distichum</v>
          </cell>
          <cell r="C1007" t="str">
            <v>PL 500</v>
          </cell>
          <cell r="D1007" t="str">
            <v>Directly</v>
          </cell>
          <cell r="F1007">
            <v>1.1100000000000001</v>
          </cell>
          <cell r="G1007">
            <v>1</v>
          </cell>
          <cell r="H1007">
            <v>0.94</v>
          </cell>
          <cell r="J1007">
            <v>1.3586400000000001</v>
          </cell>
          <cell r="K1007">
            <v>1.224</v>
          </cell>
          <cell r="L1007">
            <v>0.94</v>
          </cell>
        </row>
        <row r="1008">
          <cell r="A1008" t="str">
            <v>87-10-1763</v>
          </cell>
          <cell r="B1008" t="str">
            <v>Taxus baccata</v>
          </cell>
          <cell r="C1008" t="str">
            <v>PL 500</v>
          </cell>
          <cell r="D1008" t="str">
            <v>Directly</v>
          </cell>
          <cell r="F1008">
            <v>0.56000000000000005</v>
          </cell>
          <cell r="G1008">
            <v>0.45</v>
          </cell>
          <cell r="H1008">
            <v>0.39</v>
          </cell>
          <cell r="J1008">
            <v>0.68544000000000005</v>
          </cell>
          <cell r="K1008">
            <v>0.55080000000000007</v>
          </cell>
          <cell r="L1008">
            <v>0.39</v>
          </cell>
        </row>
        <row r="1009">
          <cell r="A1009" t="str">
            <v>87-10-1764</v>
          </cell>
          <cell r="B1009" t="str">
            <v>Thuja orientalis</v>
          </cell>
          <cell r="C1009" t="str">
            <v>PL 500</v>
          </cell>
          <cell r="D1009" t="str">
            <v>Directly</v>
          </cell>
          <cell r="F1009">
            <v>0.45999999999999996</v>
          </cell>
          <cell r="G1009">
            <v>0.35</v>
          </cell>
          <cell r="H1009">
            <v>0.28999999999999998</v>
          </cell>
          <cell r="J1009">
            <v>0.56303999999999998</v>
          </cell>
          <cell r="K1009">
            <v>0.4284</v>
          </cell>
          <cell r="L1009">
            <v>0.28999999999999998</v>
          </cell>
        </row>
        <row r="1010">
          <cell r="A1010" t="str">
            <v>87-10-1765</v>
          </cell>
          <cell r="B1010" t="str">
            <v>Thuja plicata</v>
          </cell>
          <cell r="C1010" t="str">
            <v>PL 500</v>
          </cell>
          <cell r="D1010" t="str">
            <v>Directly</v>
          </cell>
          <cell r="F1010">
            <v>0.44</v>
          </cell>
          <cell r="G1010">
            <v>0.34</v>
          </cell>
          <cell r="H1010">
            <v>0.28000000000000003</v>
          </cell>
          <cell r="J1010">
            <v>0.53856000000000004</v>
          </cell>
          <cell r="K1010">
            <v>0.41616000000000003</v>
          </cell>
          <cell r="L1010">
            <v>0.28000000000000003</v>
          </cell>
        </row>
        <row r="1011">
          <cell r="A1011" t="str">
            <v>87-10-1766</v>
          </cell>
          <cell r="B1011" t="str">
            <v>Tsuga canadensis</v>
          </cell>
          <cell r="C1011" t="str">
            <v>PL 500</v>
          </cell>
          <cell r="D1011" t="str">
            <v>Directly</v>
          </cell>
          <cell r="F1011">
            <v>0.58000000000000007</v>
          </cell>
          <cell r="G1011">
            <v>0.47</v>
          </cell>
          <cell r="H1011">
            <v>0.41</v>
          </cell>
          <cell r="J1011">
            <v>0.70992000000000011</v>
          </cell>
          <cell r="K1011">
            <v>0.5752799999999999</v>
          </cell>
          <cell r="L1011">
            <v>0.41</v>
          </cell>
        </row>
        <row r="1012">
          <cell r="A1012" t="str">
            <v>87-10-1767</v>
          </cell>
          <cell r="B1012" t="str">
            <v>Tsuga heterophylla</v>
          </cell>
          <cell r="C1012" t="str">
            <v>PL 500</v>
          </cell>
          <cell r="D1012" t="str">
            <v>Directly</v>
          </cell>
          <cell r="F1012">
            <v>0.58000000000000007</v>
          </cell>
          <cell r="G1012">
            <v>0.47</v>
          </cell>
          <cell r="H1012">
            <v>0.41</v>
          </cell>
          <cell r="J1012">
            <v>0.70992000000000011</v>
          </cell>
          <cell r="K1012">
            <v>0.5752799999999999</v>
          </cell>
          <cell r="L1012">
            <v>0.41</v>
          </cell>
        </row>
      </sheetData>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новинки_nouveautes "/>
      <sheetName val="гортензия на доращивание "/>
      <sheetName val="PDXALV"/>
      <sheetName val="PDX"/>
      <sheetName val="Feuille11"/>
      <sheetName val="RENTAB"/>
    </sheetNames>
    <sheetDataSet>
      <sheetData sheetId="0" refreshError="1"/>
      <sheetData sheetId="1"/>
      <sheetData sheetId="2" refreshError="1"/>
      <sheetData sheetId="3"/>
      <sheetData sheetId="4" refreshError="1"/>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новинки_nouveautes "/>
      <sheetName val="гортензия на доращивание "/>
      <sheetName val="PDXALV"/>
      <sheetName val="PDX"/>
      <sheetName val="Feuille11"/>
      <sheetName val="RENTAB"/>
    </sheetNames>
    <sheetDataSet>
      <sheetData sheetId="0" refreshError="1"/>
      <sheetData sheetId="1"/>
      <sheetData sheetId="2" refreshError="1"/>
      <sheetData sheetId="3"/>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1"/>
      <sheetName val="Лист2"/>
    </sheetNames>
    <sheetDataSet>
      <sheetData sheetId="0"/>
      <sheetData sheetId="1">
        <row r="1">
          <cell r="C1">
            <v>11905</v>
          </cell>
        </row>
        <row r="2">
          <cell r="A2" t="str">
            <v>Артикул</v>
          </cell>
          <cell r="B2" t="str">
            <v>Номенклатура</v>
          </cell>
          <cell r="C2" t="str">
            <v>отказ</v>
          </cell>
        </row>
        <row r="3">
          <cell r="A3" t="str">
            <v>87-104-0004</v>
          </cell>
          <cell r="B3" t="str">
            <v>Пион молочноцветковый (Paeonia lactiflora Albert Crousse BR 2-3 eye)</v>
          </cell>
          <cell r="C3">
            <v>0</v>
          </cell>
        </row>
        <row r="4">
          <cell r="A4" t="str">
            <v>87-104-0005</v>
          </cell>
          <cell r="B4" t="str">
            <v>Пион молочноцветковый (Paeonia lactiflora Albert Crousse BR 3-5 eye)</v>
          </cell>
          <cell r="C4">
            <v>0</v>
          </cell>
        </row>
        <row r="5">
          <cell r="A5" t="str">
            <v>87-104-0010</v>
          </cell>
          <cell r="B5" t="str">
            <v>Пион молочноцветковый (Paeonia lactiflora Alice Harding BR 2-3 eye)</v>
          </cell>
          <cell r="C5">
            <v>0</v>
          </cell>
        </row>
        <row r="6">
          <cell r="A6" t="str">
            <v>87-104-0017</v>
          </cell>
          <cell r="B6" t="str">
            <v>Пион молочноцветковый (Paeonia lactiflora Amalia Olsen BR 3-5 eye)</v>
          </cell>
          <cell r="C6">
            <v>0</v>
          </cell>
        </row>
        <row r="7">
          <cell r="A7" t="str">
            <v>87-104-0018</v>
          </cell>
          <cell r="B7" t="str">
            <v>Пион гибридный (Paeonia hybrida America BR 2-3 eye)</v>
          </cell>
          <cell r="C7">
            <v>0</v>
          </cell>
        </row>
        <row r="8">
          <cell r="A8" t="str">
            <v>87-104-0038</v>
          </cell>
          <cell r="B8" t="str">
            <v>Пион молочноцветковый (Paeonia lactiflora Barbara BR 2-3 eye)</v>
          </cell>
          <cell r="C8">
            <v>0</v>
          </cell>
        </row>
        <row r="9">
          <cell r="A9" t="str">
            <v>87-104-0056</v>
          </cell>
          <cell r="B9" t="str">
            <v>Пион молочноцветковый (Paeonia lactiflora Blush Queen BR 3-5 eye)</v>
          </cell>
          <cell r="C9">
            <v>0</v>
          </cell>
        </row>
        <row r="10">
          <cell r="A10" t="str">
            <v>87-104-0057</v>
          </cell>
          <cell r="B10" t="str">
            <v>Пион гибридный (Paeonia hybrida Blushing Princess BR 2-3 eye)</v>
          </cell>
          <cell r="C10">
            <v>0</v>
          </cell>
        </row>
        <row r="11">
          <cell r="A11" t="str">
            <v>87-104-0089</v>
          </cell>
          <cell r="B11" t="str">
            <v>Пион молочноцветковый (Paeonia lactiflora Butter bowl BR 3-5 eye)</v>
          </cell>
          <cell r="C11">
            <v>0</v>
          </cell>
        </row>
        <row r="12">
          <cell r="A12" t="str">
            <v>87-104-0139</v>
          </cell>
          <cell r="B12" t="str">
            <v>Пион молочноцветковый (Paeonia lactiflora Cora Stubbs BR 3-5 eye)</v>
          </cell>
          <cell r="C12">
            <v>0</v>
          </cell>
        </row>
        <row r="13">
          <cell r="A13" t="str">
            <v>87-104-0148</v>
          </cell>
          <cell r="B13" t="str">
            <v>Пион гибридный (Paeonia hybrida Coral Magic BR 3-5 eye)</v>
          </cell>
          <cell r="C13">
            <v>0</v>
          </cell>
        </row>
        <row r="14">
          <cell r="A14" t="str">
            <v>87-104-0152</v>
          </cell>
          <cell r="B14" t="str">
            <v>Пион молочноцветковый (Paeonia lactiflora Cotton Candy BR 3-5 eye)</v>
          </cell>
          <cell r="C14">
            <v>0</v>
          </cell>
        </row>
        <row r="15">
          <cell r="A15" t="str">
            <v>87-104-0154</v>
          </cell>
          <cell r="B15" t="str">
            <v>Пион молочноцветковый (Paeonia lactiflora Couronne d'Or BR 3-5 eye)</v>
          </cell>
          <cell r="C15">
            <v>0</v>
          </cell>
        </row>
        <row r="16">
          <cell r="A16" t="str">
            <v>87-104-0257</v>
          </cell>
          <cell r="B16" t="str">
            <v>Пион молочноцветковый (Paeonia lactiflora Green Halo BR 2-3 eye)</v>
          </cell>
          <cell r="C16">
            <v>0</v>
          </cell>
        </row>
        <row r="17">
          <cell r="A17" t="str">
            <v>87-104-0258</v>
          </cell>
          <cell r="B17" t="str">
            <v>Пион молочноцветковый (Paeonia lactiflora Green Halo BR 3-5 eye)</v>
          </cell>
          <cell r="C17">
            <v>0</v>
          </cell>
        </row>
        <row r="18">
          <cell r="A18" t="str">
            <v>87-104-0273</v>
          </cell>
          <cell r="B18" t="str">
            <v>Пион молочноцветковый (Paeonia lactiflora Hot Chocolate BR 3-5 eye)</v>
          </cell>
          <cell r="C18">
            <v>0</v>
          </cell>
        </row>
        <row r="19">
          <cell r="A19" t="str">
            <v>87-104-0309</v>
          </cell>
          <cell r="B19" t="str">
            <v xml:space="preserve">Пион молочноцветковый (Paeonia lactiflora Kings Day BR 2-3 eye) </v>
          </cell>
          <cell r="C19">
            <v>0</v>
          </cell>
        </row>
        <row r="20">
          <cell r="A20" t="str">
            <v>87-104-0321</v>
          </cell>
          <cell r="B20" t="str">
            <v>Пион молочноцветковый (Paeonia lactiflora Lady Alexander Duff BR 3-5 eye)</v>
          </cell>
          <cell r="C20">
            <v>0</v>
          </cell>
        </row>
        <row r="21">
          <cell r="A21" t="str">
            <v>87-104-0360</v>
          </cell>
          <cell r="B21" t="str">
            <v>Пион гибридный (Paeonia hybrida Mackinac Grand BR 2-3 eye)</v>
          </cell>
          <cell r="C21">
            <v>0</v>
          </cell>
        </row>
        <row r="22">
          <cell r="A22" t="str">
            <v>87-104-0361</v>
          </cell>
          <cell r="B22" t="str">
            <v>Пион гибридный (Paeonia hybrida Mackinac Grand BR 3-5 eye)</v>
          </cell>
          <cell r="C22">
            <v>0</v>
          </cell>
        </row>
        <row r="23">
          <cell r="A23" t="str">
            <v>87-104-0362</v>
          </cell>
          <cell r="B23" t="str">
            <v>Пион молочноцветковый (Paeonia lactiflora Madame Calot BR 2-3 eye)</v>
          </cell>
          <cell r="C23">
            <v>0</v>
          </cell>
        </row>
        <row r="24">
          <cell r="A24" t="str">
            <v>87-104-0363</v>
          </cell>
          <cell r="B24" t="str">
            <v>Пион молочноцветковый (Paeonia lactiflora Madame Calot BR 3-5 eye)</v>
          </cell>
          <cell r="C24">
            <v>0</v>
          </cell>
        </row>
        <row r="25">
          <cell r="A25" t="str">
            <v>87-104-0367</v>
          </cell>
          <cell r="B25" t="str">
            <v>Пион молочноцветковый (Paeonia lactiflora Madame de Verneville BR 3-5 eye)</v>
          </cell>
          <cell r="C25">
            <v>0</v>
          </cell>
        </row>
        <row r="26">
          <cell r="A26" t="str">
            <v>87-104-0404</v>
          </cell>
          <cell r="B26" t="str">
            <v>Пион молочноцветковый (Paeonia lactiflora Monsieur Jules Elie BR 3-5 eye)</v>
          </cell>
          <cell r="C26">
            <v>0</v>
          </cell>
        </row>
        <row r="27">
          <cell r="A27" t="str">
            <v>87-104-0414</v>
          </cell>
          <cell r="B27" t="str">
            <v>Пион молочноцветковый (Paeonia lactiflora Moon River BR 3-5 eye)</v>
          </cell>
          <cell r="C27">
            <v>0</v>
          </cell>
        </row>
        <row r="28">
          <cell r="A28" t="str">
            <v>87-104-0417</v>
          </cell>
          <cell r="B28" t="str">
            <v>Пион молочноцветковый (Paeonia lactiflora Morning Kiss BR 2-3 eye)</v>
          </cell>
          <cell r="C28">
            <v>0</v>
          </cell>
        </row>
        <row r="29">
          <cell r="A29" t="str">
            <v>87-104-0418</v>
          </cell>
          <cell r="B29" t="str">
            <v>Пион молочноцветковый (Paeonia lactiflora Morning Kiss BR 3-5 eye)</v>
          </cell>
          <cell r="C29">
            <v>0</v>
          </cell>
        </row>
        <row r="30">
          <cell r="A30" t="str">
            <v>87-104-0433</v>
          </cell>
          <cell r="B30" t="str">
            <v>Пион молочноцветковый (Paeonia lactiflora Neon BR 2-3 eye)</v>
          </cell>
          <cell r="C30">
            <v>0</v>
          </cell>
        </row>
        <row r="31">
          <cell r="A31" t="str">
            <v>87-104-0434</v>
          </cell>
          <cell r="B31" t="str">
            <v>Пион молочноцветковый (Paeonia lactiflora Neon BR 3-5 eye)</v>
          </cell>
          <cell r="C31">
            <v>0</v>
          </cell>
        </row>
        <row r="32">
          <cell r="A32" t="str">
            <v>87-104-0442</v>
          </cell>
          <cell r="B32" t="str">
            <v>Пион гибридный (Paeonia hybrida Nosegay BR 3-5 eye)</v>
          </cell>
          <cell r="C32">
            <v>0</v>
          </cell>
        </row>
        <row r="33">
          <cell r="A33" t="str">
            <v>87-104-0462</v>
          </cell>
          <cell r="B33" t="str">
            <v>Пион молочноцветковый (Paeonia lactiflora Peaches and Cream BR 3-5 eye)</v>
          </cell>
          <cell r="C33">
            <v>0</v>
          </cell>
        </row>
        <row r="34">
          <cell r="A34" t="str">
            <v>87-104-0472</v>
          </cell>
          <cell r="B34" t="str">
            <v>Пион молочноцветковый (Paeonia lactiflora Pietertje Vriend BR 2-3 eye)</v>
          </cell>
          <cell r="C34">
            <v>0</v>
          </cell>
        </row>
        <row r="35">
          <cell r="A35" t="str">
            <v>87-104-0473</v>
          </cell>
          <cell r="B35" t="str">
            <v>Пион молочноцветковый (Paeonia lactiflora Pietertje Vriend BR 3-5 eye)</v>
          </cell>
          <cell r="C35">
            <v>0</v>
          </cell>
        </row>
        <row r="36">
          <cell r="A36" t="str">
            <v>87-104-0489</v>
          </cell>
          <cell r="B36" t="str">
            <v>Пион молочноцветковый (Paeonia lactiflora Pink Lemonade BR 3-5 eye)</v>
          </cell>
          <cell r="C36">
            <v>0</v>
          </cell>
        </row>
        <row r="37">
          <cell r="A37" t="str">
            <v>87-104-0491</v>
          </cell>
          <cell r="B37" t="str">
            <v>Пион молочноцветковый (Paeonia lactiflora Pink Luau BR 3-5 eye)</v>
          </cell>
          <cell r="C37">
            <v>0</v>
          </cell>
        </row>
        <row r="38">
          <cell r="A38" t="str">
            <v>87-104-0492</v>
          </cell>
          <cell r="B38" t="str">
            <v>Пион молочноцветковый (Paeonia lactiflora Pink Parfait BR 2-3 eye)</v>
          </cell>
          <cell r="C38">
            <v>0</v>
          </cell>
        </row>
        <row r="39">
          <cell r="A39" t="str">
            <v>87-104-0493</v>
          </cell>
          <cell r="B39" t="str">
            <v>Пион молочноцветковый (Paeonia lactiflora Pink Parfait BR 3-5 eye)</v>
          </cell>
          <cell r="C39">
            <v>0</v>
          </cell>
        </row>
        <row r="40">
          <cell r="A40" t="str">
            <v>87-104-0509</v>
          </cell>
          <cell r="B40" t="str">
            <v>Пион молочноцветковый (Paeonia lactiflora Princess Margaret BR 3-5 eye)</v>
          </cell>
          <cell r="C40">
            <v>0</v>
          </cell>
        </row>
        <row r="41">
          <cell r="A41" t="str">
            <v>87-104-0519</v>
          </cell>
          <cell r="B41" t="str">
            <v>Пион молочноцветковый (Paeonia lactiflora Raspberry Ice BR 3-5 eye)</v>
          </cell>
          <cell r="C41">
            <v>0</v>
          </cell>
        </row>
        <row r="42">
          <cell r="A42" t="str">
            <v>87-104-0528</v>
          </cell>
          <cell r="B42" t="str">
            <v>Пион гибридный (Paeonia hybrida Red Grace BR 2-3 eye)</v>
          </cell>
          <cell r="C42">
            <v>0</v>
          </cell>
        </row>
        <row r="43">
          <cell r="A43" t="str">
            <v>87-104-0529</v>
          </cell>
          <cell r="B43" t="str">
            <v>Пион гибридный (Paeonia hybrida Red Grace BR 3-5 eye)</v>
          </cell>
          <cell r="C43">
            <v>0</v>
          </cell>
        </row>
        <row r="44">
          <cell r="A44" t="str">
            <v>87-104-0538</v>
          </cell>
          <cell r="B44" t="str">
            <v>Пион молочноцветковый (Paeonia lactiflora red spider BR 2-3 eye)</v>
          </cell>
          <cell r="C44">
            <v>0</v>
          </cell>
        </row>
        <row r="45">
          <cell r="A45" t="str">
            <v>87-104-0539</v>
          </cell>
          <cell r="B45" t="str">
            <v>Пион молочноцветковый (Paeonia lactiflora red spider BR 3-5 eye)</v>
          </cell>
          <cell r="C45">
            <v>0</v>
          </cell>
        </row>
        <row r="46">
          <cell r="A46" t="str">
            <v>87-104-0540</v>
          </cell>
          <cell r="B46" t="str">
            <v>Пион молочноцветковый (Paeonia lactiflora Reine Hortense BR 2-3 eye)</v>
          </cell>
          <cell r="C46">
            <v>0</v>
          </cell>
        </row>
        <row r="47">
          <cell r="A47" t="str">
            <v>87-104-0556</v>
          </cell>
          <cell r="B47" t="str">
            <v>Пион гибридный (Paeonia hybrida Salmon Chiffon BR 2-3 eye)</v>
          </cell>
          <cell r="C47">
            <v>0</v>
          </cell>
        </row>
        <row r="48">
          <cell r="A48" t="str">
            <v>87-104-0557</v>
          </cell>
          <cell r="B48" t="str">
            <v>Пион гибридный (Paeonia hybrida Salmon Chiffon BR 3-5 eye)</v>
          </cell>
          <cell r="C48">
            <v>0</v>
          </cell>
        </row>
        <row r="49">
          <cell r="A49" t="str">
            <v>87-104-0583</v>
          </cell>
          <cell r="B49" t="str">
            <v>Пион молочноцветковый (Paeonia lactiflora Snow Mountain BR 3-5 eye)</v>
          </cell>
          <cell r="C49">
            <v>0</v>
          </cell>
        </row>
        <row r="50">
          <cell r="A50" t="str">
            <v>87-104-0594</v>
          </cell>
          <cell r="B50" t="str">
            <v>Пион гибридный (Paeonia hybrida Summer Glow BR 2-3 eye)</v>
          </cell>
          <cell r="C50">
            <v>0</v>
          </cell>
        </row>
        <row r="51">
          <cell r="A51" t="str">
            <v>87-104-0595</v>
          </cell>
          <cell r="B51" t="str">
            <v>Пион гибридный (Paeonia hybrida Summer Glow BR 3-5 eye)</v>
          </cell>
          <cell r="C51">
            <v>0</v>
          </cell>
        </row>
        <row r="52">
          <cell r="A52" t="str">
            <v>87-104-0596</v>
          </cell>
          <cell r="B52" t="str">
            <v>Пион гибридный (Paeonia hybrida Sunny Girl BR 2-3 eye)</v>
          </cell>
          <cell r="C52">
            <v>0</v>
          </cell>
        </row>
        <row r="53">
          <cell r="A53" t="str">
            <v>87-104-0598</v>
          </cell>
          <cell r="B53" t="str">
            <v>Пион молочноцветковый (Paeonia lactiflora Suzie Q BR 2-3 eye)</v>
          </cell>
          <cell r="C53">
            <v>0</v>
          </cell>
        </row>
        <row r="54">
          <cell r="A54" t="str">
            <v>87-104-0599</v>
          </cell>
          <cell r="B54" t="str">
            <v>Пион молочноцветковый (Paeonia lactiflora Suzie Q BR 3-5 eye)</v>
          </cell>
          <cell r="C54">
            <v>0</v>
          </cell>
        </row>
        <row r="55">
          <cell r="A55" t="str">
            <v>87-104-0611</v>
          </cell>
          <cell r="B55" t="str">
            <v>Пион молочноцветковый (Paeonia lactiflora Tom Cat BR 3-5 eye)</v>
          </cell>
          <cell r="C55">
            <v>0</v>
          </cell>
        </row>
        <row r="56">
          <cell r="A56" t="str">
            <v>87-104-0642</v>
          </cell>
          <cell r="B56" t="str">
            <v>Пион молочноцветковый (Paeonia lactiflora White Sarah Bernhardt BR 2-3 eye)</v>
          </cell>
          <cell r="C56">
            <v>0</v>
          </cell>
        </row>
        <row r="57">
          <cell r="A57" t="str">
            <v>87-104-0643</v>
          </cell>
          <cell r="B57" t="str">
            <v>Пион молочноцветковый (Paeonia lactiflora White Sarah Bernhardt BR 3-5 eye)</v>
          </cell>
          <cell r="C57">
            <v>0</v>
          </cell>
        </row>
        <row r="58">
          <cell r="A58" t="str">
            <v>87-104-0644</v>
          </cell>
          <cell r="B58" t="str">
            <v>Пион молочноцветковый (Paeonia lactiflora White Towers BR 2-3 eye)</v>
          </cell>
          <cell r="C58">
            <v>0</v>
          </cell>
        </row>
        <row r="59">
          <cell r="A59" t="str">
            <v>87-104-0645</v>
          </cell>
          <cell r="B59" t="str">
            <v>Пион молочноцветковый (Paeonia lactiflora White Towers BR 3-5 eye)</v>
          </cell>
          <cell r="C59">
            <v>0</v>
          </cell>
        </row>
        <row r="60">
          <cell r="A60" t="str">
            <v>87-104-0657</v>
          </cell>
          <cell r="B60" t="str">
            <v>Пион лекарственный (Paeonia officinalis Alba Plena BR 2/+ eye)</v>
          </cell>
          <cell r="C60">
            <v>0</v>
          </cell>
        </row>
        <row r="61">
          <cell r="A61" t="str">
            <v>87-104-0677</v>
          </cell>
          <cell r="B61" t="str">
            <v>Пион ито-гибрид (Paeonia Itoh-Hybrids Belle Toulousaine BR 2-3 eye)</v>
          </cell>
          <cell r="C61">
            <v>0</v>
          </cell>
        </row>
        <row r="62">
          <cell r="A62" t="str">
            <v>87-104-0689</v>
          </cell>
          <cell r="B62" t="str">
            <v>Пион ито-гибрид (Paeonia Itoh-Hybrids Caroline Constabel BR 2-3 eye)</v>
          </cell>
          <cell r="C62">
            <v>0</v>
          </cell>
        </row>
        <row r="63">
          <cell r="A63" t="str">
            <v>87-104-0703</v>
          </cell>
          <cell r="B63" t="str">
            <v>Пион ито-гибрид (Paeonia Itoh-Hybrids Duchesse de Lorraine BR 2-3 eye)</v>
          </cell>
          <cell r="C63">
            <v>0</v>
          </cell>
        </row>
        <row r="64">
          <cell r="A64" t="str">
            <v>87-104-0705</v>
          </cell>
          <cell r="B64" t="str">
            <v>Пион ито-гибрид (Paeonia Itoh-Hybrids First Arrival BR 2-3 eye)</v>
          </cell>
          <cell r="C64">
            <v>0</v>
          </cell>
        </row>
        <row r="65">
          <cell r="A65" t="str">
            <v>87-104-0711</v>
          </cell>
          <cell r="B65" t="str">
            <v>Пион ито-гибрид (Paeonia Itoh-Hybrids Gordon E. Simonson BR 2-3 eye)</v>
          </cell>
          <cell r="C65">
            <v>0</v>
          </cell>
        </row>
        <row r="66">
          <cell r="A66" t="str">
            <v>87-104-0745</v>
          </cell>
          <cell r="B66" t="str">
            <v>Пион ито-гибрид (Paeonia Itoh-Hybrids Rageddy Ann BR 2-3 eye)</v>
          </cell>
          <cell r="C66">
            <v>0</v>
          </cell>
        </row>
        <row r="67">
          <cell r="A67" t="str">
            <v>87-104-0764</v>
          </cell>
          <cell r="B67" t="str">
            <v>Пион ито-гибрид (Paeonia Itoh-Hybrids Sonoma Halo BR 3-5 eye)</v>
          </cell>
          <cell r="C67">
            <v>0</v>
          </cell>
        </row>
        <row r="68">
          <cell r="A68" t="str">
            <v>87-104-0766</v>
          </cell>
          <cell r="B68" t="str">
            <v>Пион ито-гибрид (Paeonia Itoh-Hybrids Sonoma Yedo BR 3-5 eye)</v>
          </cell>
          <cell r="C68">
            <v>0</v>
          </cell>
        </row>
        <row r="69">
          <cell r="A69" t="str">
            <v>87-104-0786</v>
          </cell>
          <cell r="B69" t="str">
            <v>Пион ито-гибрид (Paeonia Itoh-Hybrids Yellow Doodle Dandy BR 3-5 eye)</v>
          </cell>
          <cell r="C69">
            <v>0</v>
          </cell>
        </row>
        <row r="70">
          <cell r="A70" t="str">
            <v>87-104-0957</v>
          </cell>
          <cell r="B70" t="str">
            <v>Пион ито-гибрид (Paeonia Itoh-Hybrids Sonoma Kaleidoscope BR 3-5 eye)</v>
          </cell>
          <cell r="C70">
            <v>0</v>
          </cell>
        </row>
        <row r="71">
          <cell r="A71" t="str">
            <v>87-107-0091</v>
          </cell>
          <cell r="B71" t="str">
            <v>Пион ито-гибрид (Paeonia Itoh-Hybrids Copper Kettle BR 2/3 eye)</v>
          </cell>
          <cell r="C71">
            <v>0</v>
          </cell>
        </row>
        <row r="72">
          <cell r="A72" t="str">
            <v>87-107-0092</v>
          </cell>
          <cell r="B72" t="str">
            <v>Пион ито-гибрид (Paeonia Itoh-Hybrids Copper Kettle BR 3/5 eye)</v>
          </cell>
          <cell r="C72">
            <v>0</v>
          </cell>
        </row>
        <row r="73">
          <cell r="A73" t="str">
            <v>87-107-0099</v>
          </cell>
          <cell r="B73" t="str">
            <v>Пион ито-гибрид (Paeonia Itoh-Hybrids Hillary BR 2/3 eye)</v>
          </cell>
          <cell r="C73">
            <v>0</v>
          </cell>
        </row>
        <row r="74">
          <cell r="A74" t="str">
            <v>87-107-0100</v>
          </cell>
          <cell r="B74" t="str">
            <v>Пион ито-гибрид (Paeonia Itoh-Hybrids Hillary BR 3/5 eye)</v>
          </cell>
          <cell r="C74">
            <v>240</v>
          </cell>
        </row>
        <row r="75">
          <cell r="A75" t="str">
            <v>87-107-0101</v>
          </cell>
          <cell r="B75" t="str">
            <v>Пион ито-гибрид (Paeonia Itoh-Hybrids Julia Rose BR 2/3 eye)</v>
          </cell>
          <cell r="C75">
            <v>60</v>
          </cell>
        </row>
        <row r="76">
          <cell r="A76" t="str">
            <v>87-107-0125</v>
          </cell>
          <cell r="B76" t="str">
            <v>Пион молочноцветковый (Paeonia lactiflora Krinkled White BR 2/3 eye)</v>
          </cell>
          <cell r="C76">
            <v>75</v>
          </cell>
        </row>
        <row r="77">
          <cell r="A77" t="str">
            <v>87-107-0128</v>
          </cell>
          <cell r="B77" t="str">
            <v>Пион молочноцветковый (Paeonia lactiflora Sorbet BR 2/3 eye)</v>
          </cell>
          <cell r="C77">
            <v>300</v>
          </cell>
        </row>
        <row r="78">
          <cell r="A78" t="str">
            <v>87-107-0129</v>
          </cell>
          <cell r="B78" t="str">
            <v>Пион молочноцветковый (Paeonia lactiflora Sorbet BR 3/5 eye)</v>
          </cell>
          <cell r="C78">
            <v>150</v>
          </cell>
        </row>
        <row r="79">
          <cell r="A79" t="str">
            <v>87-107-0131</v>
          </cell>
          <cell r="B79" t="str">
            <v>Пион молочноцветковый (Paeonia lactiflora Alertie BR 3/5 eye)</v>
          </cell>
          <cell r="C79">
            <v>0</v>
          </cell>
        </row>
        <row r="80">
          <cell r="A80" t="str">
            <v>87-107-0132</v>
          </cell>
          <cell r="B80" t="str">
            <v>Пион молочноцветковый (Paeonia lactiflora Alexander Fleming BR 2/3 eye)</v>
          </cell>
          <cell r="C80">
            <v>0</v>
          </cell>
        </row>
        <row r="81">
          <cell r="A81" t="str">
            <v>87-107-0133</v>
          </cell>
          <cell r="B81" t="str">
            <v>Пион молочноцветковый (Paeonia lactiflora Alexander Fleming BR 3/5 eye)</v>
          </cell>
          <cell r="C81">
            <v>0</v>
          </cell>
        </row>
        <row r="82">
          <cell r="A82" t="str">
            <v>87-107-0137</v>
          </cell>
          <cell r="B82" t="str">
            <v>Пион молочноцветковый (Paeonia lactiflora Angel Cheeks BR 2/3 eye)</v>
          </cell>
          <cell r="C82">
            <v>0</v>
          </cell>
        </row>
        <row r="83">
          <cell r="A83" t="str">
            <v>87-107-0143</v>
          </cell>
          <cell r="B83" t="str">
            <v>Пион молочноцветковый (Paeonia lactiflora Blaze BR 2/3 eye)</v>
          </cell>
          <cell r="C83">
            <v>0</v>
          </cell>
        </row>
        <row r="84">
          <cell r="A84" t="str">
            <v>87-107-0150</v>
          </cell>
          <cell r="B84" t="str">
            <v>Пион молочноцветковый (Paeonia lactiflora Bowl of Cream BR 3/5 eye)</v>
          </cell>
          <cell r="C84">
            <v>0</v>
          </cell>
        </row>
        <row r="85">
          <cell r="A85" t="str">
            <v>87-107-0158</v>
          </cell>
          <cell r="B85" t="str">
            <v>Пион молочноцветковый (Paeonia lactiflora Candy Stripe BR 3/5 eye)</v>
          </cell>
          <cell r="C85">
            <v>0</v>
          </cell>
        </row>
        <row r="86">
          <cell r="A86" t="str">
            <v>87-107-0169</v>
          </cell>
          <cell r="B86" t="str">
            <v>Пион гибридный (Paeonia hybrida Coral Supreme BR 2/3 eye)</v>
          </cell>
          <cell r="C86">
            <v>0</v>
          </cell>
        </row>
        <row r="87">
          <cell r="A87" t="str">
            <v>87-107-0170</v>
          </cell>
          <cell r="B87" t="str">
            <v>Пион гибридный (Paeonia hybrida Coral Supreme BR 3/5 eye)</v>
          </cell>
          <cell r="C87">
            <v>0</v>
          </cell>
        </row>
        <row r="88">
          <cell r="A88" t="str">
            <v>87-107-0171</v>
          </cell>
          <cell r="B88" t="str">
            <v>Пион гибридный (Paeonia hybrida Cytherea BR 2/3 eye)</v>
          </cell>
          <cell r="C88">
            <v>0</v>
          </cell>
        </row>
        <row r="89">
          <cell r="A89" t="str">
            <v>87-107-0172</v>
          </cell>
          <cell r="B89" t="str">
            <v>Пион гибридный (Paeonia hybrida Cytherea BR 3/5 eye)</v>
          </cell>
          <cell r="C89">
            <v>0</v>
          </cell>
        </row>
        <row r="90">
          <cell r="A90" t="str">
            <v>87-107-0173</v>
          </cell>
          <cell r="B90" t="str">
            <v>Пион молочноцветковый (Paeonia lactiflora Dinner Plate BR 2/3 eye)</v>
          </cell>
          <cell r="C90">
            <v>0</v>
          </cell>
        </row>
        <row r="91">
          <cell r="A91" t="str">
            <v>87-107-0174</v>
          </cell>
          <cell r="B91" t="str">
            <v>Пион молочноцветковый (Paeonia lactiflora Dinner Plate BR 3/5 eye)</v>
          </cell>
          <cell r="C91">
            <v>100</v>
          </cell>
        </row>
        <row r="92">
          <cell r="A92" t="str">
            <v>87-107-0177</v>
          </cell>
          <cell r="B92" t="str">
            <v>Пион молочноцветковый (Paeonia lactiflora Duchesse de Nemours BR 2/3 eye)</v>
          </cell>
          <cell r="C92">
            <v>0</v>
          </cell>
        </row>
        <row r="93">
          <cell r="A93" t="str">
            <v>87-107-0178</v>
          </cell>
          <cell r="B93" t="str">
            <v>Пион молочноцветковый (Paeonia lactiflora Duchesse de Nemours BR 3/5 eye)</v>
          </cell>
          <cell r="C93">
            <v>0</v>
          </cell>
        </row>
        <row r="94">
          <cell r="A94" t="str">
            <v>87-107-0183</v>
          </cell>
          <cell r="B94" t="str">
            <v>Пион молочноцветковый (Paeonia lactiflora Elsa Sass BR 2/3 eye)</v>
          </cell>
          <cell r="C94">
            <v>0</v>
          </cell>
        </row>
        <row r="95">
          <cell r="A95" t="str">
            <v>87-107-0184</v>
          </cell>
          <cell r="B95" t="str">
            <v>Пион молочноцветковый (Paeonia lactiflora Elsa Sass BR 3/5 eye)</v>
          </cell>
          <cell r="C95">
            <v>100</v>
          </cell>
        </row>
        <row r="96">
          <cell r="A96" t="str">
            <v>87-107-0195</v>
          </cell>
          <cell r="B96" t="str">
            <v>Пион молочноцветковый (Paeonia lactiflora Florence Nicholls BR 2/3 eye)</v>
          </cell>
          <cell r="C96">
            <v>100</v>
          </cell>
        </row>
        <row r="97">
          <cell r="A97" t="str">
            <v>87-107-0197</v>
          </cell>
          <cell r="B97" t="str">
            <v>Пион молочноцветковый (Paeonia lactiflora Gardenia BR 2/3 eye)</v>
          </cell>
          <cell r="C97">
            <v>0</v>
          </cell>
        </row>
        <row r="98">
          <cell r="A98" t="str">
            <v>87-107-0198</v>
          </cell>
          <cell r="B98" t="str">
            <v>Пион молочноцветковый (Paeonia lactiflora Gardenia BR 3/5 eye)</v>
          </cell>
          <cell r="C98">
            <v>0</v>
          </cell>
        </row>
        <row r="99">
          <cell r="A99" t="str">
            <v>87-107-0200</v>
          </cell>
          <cell r="B99" t="str">
            <v>Пион молочноцветковый (Paeonia lactiflora Gay Paree BR 3/5 eye)</v>
          </cell>
          <cell r="C99">
            <v>0</v>
          </cell>
        </row>
        <row r="100">
          <cell r="A100" t="str">
            <v>87-107-0204</v>
          </cell>
          <cell r="B100" t="str">
            <v>Пион молочноцветковый (Paeonia lactiflora Honey Gold BR 3/5 eye)</v>
          </cell>
          <cell r="C100">
            <v>0</v>
          </cell>
        </row>
        <row r="101">
          <cell r="A101" t="str">
            <v>87-107-0208</v>
          </cell>
          <cell r="B101" t="str">
            <v>Пион молочноцветковый (Paeonia lactiflora Inspecteur Lavergne BR 2/3 eye)</v>
          </cell>
          <cell r="C101">
            <v>0</v>
          </cell>
        </row>
        <row r="102">
          <cell r="A102" t="str">
            <v>87-107-0209</v>
          </cell>
          <cell r="B102" t="str">
            <v>Пион молочноцветковый (Paeonia lactiflora Inspecteur Lavergne BR 3/5 eye)</v>
          </cell>
          <cell r="C102">
            <v>50</v>
          </cell>
        </row>
        <row r="103">
          <cell r="A103" t="str">
            <v>87-107-0213</v>
          </cell>
          <cell r="B103" t="str">
            <v>Пион молочноцветковый (Paeonia lactiflora Kansas BR 2/3 eye)</v>
          </cell>
          <cell r="C103">
            <v>0</v>
          </cell>
        </row>
        <row r="104">
          <cell r="A104" t="str">
            <v>87-107-0214</v>
          </cell>
          <cell r="B104" t="str">
            <v>Пион молочноцветковый (Paeonia lactiflora Kansas BR 3/5 eye)</v>
          </cell>
          <cell r="C104">
            <v>50</v>
          </cell>
        </row>
        <row r="105">
          <cell r="A105" t="str">
            <v>87-107-0216</v>
          </cell>
          <cell r="B105" t="str">
            <v>Пион молочноцветковый (Paeonia lactiflora Karl Rosenfield BR 2/3 eye)</v>
          </cell>
          <cell r="C105">
            <v>0</v>
          </cell>
        </row>
        <row r="106">
          <cell r="A106" t="str">
            <v>87-107-0224</v>
          </cell>
          <cell r="B106" t="str">
            <v>Пион молочноцветковый (Paeonia lactiflora Lilian Wild BR 3/5 eye)</v>
          </cell>
          <cell r="C106">
            <v>0</v>
          </cell>
        </row>
        <row r="107">
          <cell r="A107" t="str">
            <v>87-107-0234</v>
          </cell>
          <cell r="B107" t="str">
            <v>Пион молочноцветковый (Paeonia lactiflora Mothers Choice BR 2/3 eye)</v>
          </cell>
          <cell r="C107">
            <v>75</v>
          </cell>
        </row>
        <row r="108">
          <cell r="A108" t="str">
            <v>87-107-0235</v>
          </cell>
          <cell r="B108" t="str">
            <v>Пион молочноцветковый (Paeonia lactiflora Mothers Choice BR 3/5 eye)</v>
          </cell>
          <cell r="C108">
            <v>0</v>
          </cell>
        </row>
        <row r="109">
          <cell r="A109" t="str">
            <v>87-107-0238</v>
          </cell>
          <cell r="B109" t="str">
            <v>Пион молочноцветковый (Paeonia lactiflora Ole Faithful BR 2/3 eye)</v>
          </cell>
          <cell r="C109">
            <v>0</v>
          </cell>
        </row>
        <row r="110">
          <cell r="A110" t="str">
            <v>87-107-0241</v>
          </cell>
          <cell r="B110" t="str">
            <v>Пион молочноцветковый (Paeonia lactiflora Paul M. Wild BR 3/5 eye)</v>
          </cell>
          <cell r="C110">
            <v>50</v>
          </cell>
        </row>
        <row r="111">
          <cell r="A111" t="str">
            <v>87-107-0242</v>
          </cell>
          <cell r="B111" t="str">
            <v>Пион гибридный (Paeonia hybrida Paula Fay BR 2/3 eye)</v>
          </cell>
          <cell r="C111">
            <v>0</v>
          </cell>
        </row>
        <row r="112">
          <cell r="A112" t="str">
            <v>87-107-0243</v>
          </cell>
          <cell r="B112" t="str">
            <v>Пион гибридный (Paeonia hybrida Paula Fay BR 3/5 eye)</v>
          </cell>
          <cell r="C112">
            <v>0</v>
          </cell>
        </row>
        <row r="113">
          <cell r="A113" t="str">
            <v>87-107-0245</v>
          </cell>
          <cell r="B113" t="str">
            <v>Пион молочноцветковый (Paeonia lactiflora Pecher BR 2/3 eye)</v>
          </cell>
          <cell r="C113">
            <v>0</v>
          </cell>
        </row>
        <row r="114">
          <cell r="A114" t="str">
            <v>87-107-0246</v>
          </cell>
          <cell r="B114" t="str">
            <v>Пион молочноцветковый (Paeonia lactiflora Pecher BR 3/5 eye)</v>
          </cell>
          <cell r="C114">
            <v>50</v>
          </cell>
        </row>
        <row r="115">
          <cell r="A115" t="str">
            <v>87-107-0253</v>
          </cell>
          <cell r="B115" t="str">
            <v>Пион молочноцветковый (Paeonia lactiflora President Wilson BR 2/3 eye)</v>
          </cell>
          <cell r="C115">
            <v>0</v>
          </cell>
        </row>
        <row r="116">
          <cell r="A116" t="str">
            <v>87-107-0254</v>
          </cell>
          <cell r="B116" t="str">
            <v>Пион молочноцветковый (Paeonia lactiflora President Wilson BR 3/5 eye)</v>
          </cell>
          <cell r="C116">
            <v>0</v>
          </cell>
        </row>
        <row r="117">
          <cell r="A117" t="str">
            <v>87-107-0298</v>
          </cell>
          <cell r="B117" t="str">
            <v>Пион молочноцветковый (Paeonia lactiflora Nippon Beauty BR 3/5 eye)</v>
          </cell>
          <cell r="C117">
            <v>0</v>
          </cell>
        </row>
        <row r="118">
          <cell r="A118" t="str">
            <v>87-107-0311</v>
          </cell>
          <cell r="B118" t="str">
            <v>Пион лекарственный (Paeonia officinalis Anemoniflora BR 3/5 eye)</v>
          </cell>
          <cell r="C118">
            <v>50</v>
          </cell>
        </row>
        <row r="119">
          <cell r="A119" t="str">
            <v>87-107-0314</v>
          </cell>
          <cell r="B119" t="str">
            <v>Пион гибридный (Paeonia hybrida Red Charm BR 2/3 eye)</v>
          </cell>
          <cell r="C119">
            <v>0</v>
          </cell>
        </row>
        <row r="120">
          <cell r="A120" t="str">
            <v>87-107-0315</v>
          </cell>
          <cell r="B120" t="str">
            <v>Пион гибридный (Paeonia hybrida Red Charm BR 3/5 eye)</v>
          </cell>
          <cell r="C120">
            <v>100</v>
          </cell>
        </row>
        <row r="121">
          <cell r="A121" t="str">
            <v>87-52-0002</v>
          </cell>
          <cell r="B121" t="str">
            <v>Пион Ито (Paeonia Itoh Bartzella BR 2-3 глазка)</v>
          </cell>
          <cell r="C121">
            <v>0</v>
          </cell>
        </row>
        <row r="122">
          <cell r="A122" t="str">
            <v>87-52-0003</v>
          </cell>
          <cell r="B122" t="str">
            <v>Пион Ито (Paeonia Itoh Border Charm BR 2-3 глазка)</v>
          </cell>
          <cell r="C122">
            <v>0</v>
          </cell>
        </row>
        <row r="123">
          <cell r="A123" t="str">
            <v>87-52-0004</v>
          </cell>
          <cell r="B123" t="str">
            <v xml:space="preserve">Пион Ито (Paeonia Itoh Callies Memory BR 2-3 глазка) </v>
          </cell>
          <cell r="C123">
            <v>85</v>
          </cell>
        </row>
        <row r="124">
          <cell r="A124" t="str">
            <v>87-52-0005</v>
          </cell>
          <cell r="B124" t="str">
            <v xml:space="preserve">Пион Ито (Paeonia Itoh Canary Brilliants BR 2-3 глазка) </v>
          </cell>
          <cell r="C124">
            <v>170</v>
          </cell>
        </row>
        <row r="125">
          <cell r="A125" t="str">
            <v>87-52-0007</v>
          </cell>
          <cell r="B125" t="str">
            <v>Пион Ито (Paeonia Itoh Cora Louise BR 2-3 глазка)</v>
          </cell>
          <cell r="C125">
            <v>0</v>
          </cell>
        </row>
        <row r="126">
          <cell r="A126" t="str">
            <v>87-52-0011</v>
          </cell>
          <cell r="B126" t="str">
            <v>Пион Ито (Paeonia Itoh Hillary BR 2-3 глазка)</v>
          </cell>
          <cell r="C126">
            <v>0</v>
          </cell>
        </row>
        <row r="127">
          <cell r="A127" t="str">
            <v>87-52-0018</v>
          </cell>
          <cell r="B127" t="str">
            <v>Пион Ито (Paeonia Itoh Pastel Splendour BR 2-3 глазка)</v>
          </cell>
          <cell r="C127">
            <v>0</v>
          </cell>
        </row>
        <row r="128">
          <cell r="A128" t="str">
            <v>87-52-0019</v>
          </cell>
          <cell r="B128" t="str">
            <v>Пион Ито (Paeonia Itoh Pink Adour BR 2-3 глазка)</v>
          </cell>
          <cell r="C128">
            <v>0</v>
          </cell>
        </row>
        <row r="129">
          <cell r="A129" t="str">
            <v>87-52-0021</v>
          </cell>
          <cell r="B129" t="str">
            <v>Пион Ито (Paeonia Itoh Scarlet Heaven BR 2-3 глазка)</v>
          </cell>
          <cell r="C129">
            <v>0</v>
          </cell>
        </row>
        <row r="130">
          <cell r="A130" t="str">
            <v>87-52-0034</v>
          </cell>
          <cell r="B130" t="str">
            <v>Пион (Paeonia Patio Peony  Athens BR 2-3 глазка)</v>
          </cell>
          <cell r="C130">
            <v>75</v>
          </cell>
        </row>
        <row r="131">
          <cell r="A131" t="str">
            <v>87-52-0035</v>
          </cell>
          <cell r="B131" t="str">
            <v>Пион (Paeonia Patio Peony Dublin BR 2-3 глазка)</v>
          </cell>
          <cell r="C131">
            <v>75</v>
          </cell>
        </row>
        <row r="132">
          <cell r="A132" t="str">
            <v>87-52-0036</v>
          </cell>
          <cell r="B132" t="str">
            <v>Пион (Paeonia Patio Peony Kiev BR 2-3 глазка)</v>
          </cell>
          <cell r="C132">
            <v>75</v>
          </cell>
        </row>
        <row r="133">
          <cell r="A133" t="str">
            <v>87-52-0037</v>
          </cell>
          <cell r="B133" t="str">
            <v>Пион (Paeonia Patio Peony London BR 2-3 глазка)</v>
          </cell>
          <cell r="C133">
            <v>0</v>
          </cell>
        </row>
        <row r="134">
          <cell r="A134" t="str">
            <v>87-52-0038</v>
          </cell>
          <cell r="B134" t="str">
            <v>Пион (Paeonia Patio Peony Madrid BR 2-3 глазка)</v>
          </cell>
          <cell r="C134">
            <v>0</v>
          </cell>
        </row>
        <row r="135">
          <cell r="A135" t="str">
            <v>87-52-0039</v>
          </cell>
          <cell r="B135" t="str">
            <v>Пион (Paeonia Patio Peony Moscow BR 2-3 глазка)</v>
          </cell>
          <cell r="C135">
            <v>75</v>
          </cell>
        </row>
        <row r="136">
          <cell r="A136" t="str">
            <v>87-52-0041</v>
          </cell>
          <cell r="B136" t="str">
            <v>Пион (Paeonia Patio Peony Rome BR 2-3 глазка)</v>
          </cell>
          <cell r="C136">
            <v>0</v>
          </cell>
        </row>
        <row r="137">
          <cell r="A137" t="str">
            <v>87-52-0042</v>
          </cell>
          <cell r="B137" t="str">
            <v>Пион (Paeonia Alertie BR 2-3 глазка)</v>
          </cell>
          <cell r="C137">
            <v>0</v>
          </cell>
        </row>
        <row r="138">
          <cell r="A138" t="str">
            <v>87-52-0043</v>
          </cell>
          <cell r="B138" t="str">
            <v>Пион (Paeonia Alexander Fleming BR 2-3 глазка)</v>
          </cell>
          <cell r="C138">
            <v>0</v>
          </cell>
        </row>
        <row r="139">
          <cell r="A139" t="str">
            <v>87-52-0050</v>
          </cell>
          <cell r="B139" t="str">
            <v>Пион (Paeonia Bella Donna BR 2-3 глазка)</v>
          </cell>
          <cell r="C139">
            <v>0</v>
          </cell>
        </row>
        <row r="140">
          <cell r="A140" t="str">
            <v>87-52-0053</v>
          </cell>
          <cell r="B140" t="str">
            <v>Пион (Paeonia Black Beauty BR 2-3 глазка)</v>
          </cell>
          <cell r="C140">
            <v>0</v>
          </cell>
        </row>
        <row r="141">
          <cell r="A141" t="str">
            <v>87-52-0055</v>
          </cell>
          <cell r="B141" t="str">
            <v>Пион (Paeonia Blush Queen BR 2-3 глазка)</v>
          </cell>
          <cell r="C141">
            <v>150</v>
          </cell>
        </row>
        <row r="142">
          <cell r="A142" t="str">
            <v>87-52-0056</v>
          </cell>
          <cell r="B142" t="str">
            <v>Пион (Paeonia Bouquet Perfect BR 2-3 глазка)</v>
          </cell>
          <cell r="C142">
            <v>75</v>
          </cell>
        </row>
        <row r="143">
          <cell r="A143" t="str">
            <v>87-52-0061</v>
          </cell>
          <cell r="B143" t="str">
            <v>Пион (Paeonia Buckeye Belle BR 2-3 глазка)</v>
          </cell>
          <cell r="C143">
            <v>0</v>
          </cell>
        </row>
        <row r="144">
          <cell r="A144" t="str">
            <v>87-52-0068</v>
          </cell>
          <cell r="B144" t="str">
            <v>Пион (Paeonia Chiffon Parfait BR 2-3 глазка)</v>
          </cell>
          <cell r="C144">
            <v>0</v>
          </cell>
        </row>
        <row r="145">
          <cell r="A145" t="str">
            <v>87-52-0069</v>
          </cell>
          <cell r="B145" t="str">
            <v>Пион (Paeonia Christmas Velvet BR 2-3 глазка)</v>
          </cell>
          <cell r="C145">
            <v>75</v>
          </cell>
        </row>
        <row r="146">
          <cell r="A146" t="str">
            <v>87-52-0070</v>
          </cell>
          <cell r="B146" t="str">
            <v>Пион (Paeonia Class Act BR 2-3 глазка)</v>
          </cell>
          <cell r="C146">
            <v>75</v>
          </cell>
        </row>
        <row r="147">
          <cell r="A147" t="str">
            <v>87-52-0071</v>
          </cell>
          <cell r="B147" t="str">
            <v>Пион (Paeonia Command Performance BR 2-3 глазка)</v>
          </cell>
          <cell r="C147">
            <v>75</v>
          </cell>
        </row>
        <row r="148">
          <cell r="A148" t="str">
            <v>87-52-0072</v>
          </cell>
          <cell r="B148" t="str">
            <v>Пион (Paeonia Coral Charm BR 2-3 глазка)</v>
          </cell>
          <cell r="C148">
            <v>0</v>
          </cell>
        </row>
        <row r="149">
          <cell r="A149" t="str">
            <v>87-52-0073</v>
          </cell>
          <cell r="B149" t="str">
            <v>Пион (Paeonia Coral Sunset BR 2-3 глазка)</v>
          </cell>
          <cell r="C149">
            <v>0</v>
          </cell>
        </row>
        <row r="150">
          <cell r="A150" t="str">
            <v>87-52-0075</v>
          </cell>
          <cell r="B150" t="str">
            <v>Пион (Paeonia Cytherea BR 2-3 глазка)</v>
          </cell>
          <cell r="C150">
            <v>0</v>
          </cell>
        </row>
        <row r="151">
          <cell r="A151" t="str">
            <v>87-52-0077</v>
          </cell>
          <cell r="B151" t="str">
            <v>Пион (Paeonia Diana Parks BR 2-3 глазка)</v>
          </cell>
          <cell r="C151">
            <v>150</v>
          </cell>
        </row>
        <row r="152">
          <cell r="A152" t="str">
            <v>87-52-0079</v>
          </cell>
          <cell r="B152" t="str">
            <v>Пион (Paeonia Doreen BR 2-3 глазка)</v>
          </cell>
          <cell r="C152">
            <v>150</v>
          </cell>
        </row>
        <row r="153">
          <cell r="A153" t="str">
            <v>87-52-0080</v>
          </cell>
          <cell r="B153" t="str">
            <v>Пион (Paeonia Duchesse De Nemours BR 2-3 глазка)</v>
          </cell>
          <cell r="C153">
            <v>0</v>
          </cell>
        </row>
        <row r="154">
          <cell r="A154" t="str">
            <v>87-52-0082</v>
          </cell>
          <cell r="B154" t="str">
            <v>Пион (Paeonia Edulis Superba BR 2-3 глазка)</v>
          </cell>
          <cell r="C154">
            <v>0</v>
          </cell>
        </row>
        <row r="155">
          <cell r="A155" t="str">
            <v>87-52-0088</v>
          </cell>
          <cell r="B155" t="str">
            <v>Пион (Paeonia Florence Nicholls BR 2-3 глазка)</v>
          </cell>
          <cell r="C155">
            <v>0</v>
          </cell>
        </row>
        <row r="156">
          <cell r="A156" t="str">
            <v>87-52-0091</v>
          </cell>
          <cell r="B156" t="str">
            <v>Пион (Paeonia Gardenia BR 2-3 глазка)</v>
          </cell>
          <cell r="C156">
            <v>0</v>
          </cell>
        </row>
        <row r="157">
          <cell r="A157" t="str">
            <v>87-52-0093</v>
          </cell>
          <cell r="B157" t="str">
            <v>Пион (Paeonia Getrude Allen BR 2-3 глазка)</v>
          </cell>
          <cell r="C157">
            <v>75</v>
          </cell>
        </row>
        <row r="158">
          <cell r="A158" t="str">
            <v>87-52-0094</v>
          </cell>
          <cell r="B158" t="str">
            <v>Пион (Paeonia Henry Bockstoce BR 2-3 глазка)</v>
          </cell>
          <cell r="C158">
            <v>75</v>
          </cell>
        </row>
        <row r="159">
          <cell r="A159" t="str">
            <v>87-52-0095</v>
          </cell>
          <cell r="B159" t="str">
            <v>Пион (Paeonia Henry Sass BR 2-3 глазка)</v>
          </cell>
          <cell r="C159">
            <v>75</v>
          </cell>
        </row>
        <row r="160">
          <cell r="A160" t="str">
            <v>87-52-0097</v>
          </cell>
          <cell r="B160" t="str">
            <v>Пион (Paeonia Highlight BR 2-3 глазка)</v>
          </cell>
          <cell r="C160">
            <v>75</v>
          </cell>
        </row>
        <row r="161">
          <cell r="A161" t="str">
            <v>87-52-0098</v>
          </cell>
          <cell r="B161" t="str">
            <v>Пион (Paeonia Honey Gold BR 2-3 глазка)</v>
          </cell>
          <cell r="C161">
            <v>0</v>
          </cell>
        </row>
        <row r="162">
          <cell r="A162" t="str">
            <v>87-52-0262</v>
          </cell>
          <cell r="B162" t="str">
            <v>Ivory Victory_3-5</v>
          </cell>
          <cell r="C162">
            <v>50</v>
          </cell>
        </row>
        <row r="163">
          <cell r="A163" t="str">
            <v>87-52-0101</v>
          </cell>
          <cell r="B163" t="str">
            <v>Пион (Paeonia Ivory Victory BR 2-3 глазка)</v>
          </cell>
          <cell r="C163">
            <v>0</v>
          </cell>
        </row>
        <row r="164">
          <cell r="A164" t="str">
            <v>87-52-0102</v>
          </cell>
          <cell r="B164" t="str">
            <v>Пион (Paeonia Jacorma BR 2-3 глазка)</v>
          </cell>
          <cell r="C164">
            <v>0</v>
          </cell>
        </row>
        <row r="165">
          <cell r="A165" t="str">
            <v>87-52-0104</v>
          </cell>
          <cell r="B165" t="str">
            <v>Пион (Paeonia Joker BR 2-3 глазка)</v>
          </cell>
          <cell r="C165">
            <v>0</v>
          </cell>
        </row>
        <row r="166">
          <cell r="A166" t="str">
            <v>87-52-0113</v>
          </cell>
          <cell r="B166" t="str">
            <v>Пион (Paeonia Lemon Chiffon BR 2-3 глазка)</v>
          </cell>
          <cell r="C166">
            <v>0</v>
          </cell>
        </row>
        <row r="167">
          <cell r="A167" t="str">
            <v>87-52-0115</v>
          </cell>
          <cell r="B167" t="str">
            <v>Пион (Paeonia Many Happy Returns BR 2-3 глазка)</v>
          </cell>
          <cell r="C167">
            <v>0</v>
          </cell>
        </row>
        <row r="168">
          <cell r="A168" t="str">
            <v>87-52-0116</v>
          </cell>
          <cell r="B168" t="str">
            <v>Пион (Paeonia Marie Lemoine BR 2-3 глазка)</v>
          </cell>
          <cell r="C168">
            <v>225</v>
          </cell>
        </row>
        <row r="169">
          <cell r="A169" t="str">
            <v>87-52-0118</v>
          </cell>
          <cell r="B169" t="str">
            <v>Пион (Paeonia Mary E. Nicholls BR 2-3 глазка)</v>
          </cell>
          <cell r="C169">
            <v>0</v>
          </cell>
        </row>
        <row r="170">
          <cell r="A170" t="str">
            <v>87-52-0119</v>
          </cell>
          <cell r="B170" t="str">
            <v>Пион (Paeonia Miss America BR 2-3 глазка)</v>
          </cell>
          <cell r="C170">
            <v>75</v>
          </cell>
        </row>
        <row r="171">
          <cell r="A171" t="str">
            <v>87-52-0123</v>
          </cell>
          <cell r="B171" t="str">
            <v>Пион (Paeonia Moon over Barrington BR 2-3 глазка)</v>
          </cell>
          <cell r="C171">
            <v>0</v>
          </cell>
        </row>
        <row r="172">
          <cell r="A172" t="str">
            <v>87-52-0125</v>
          </cell>
          <cell r="B172" t="str">
            <v>Пион (Paeonia My Love BR 2-3 глазка)</v>
          </cell>
          <cell r="C172">
            <v>225</v>
          </cell>
        </row>
        <row r="173">
          <cell r="A173" t="str">
            <v>87-52-0126</v>
          </cell>
          <cell r="B173" t="str">
            <v>Пион (Paeonia Nice Gal BR 2-3 глазка)</v>
          </cell>
          <cell r="C173">
            <v>150</v>
          </cell>
        </row>
        <row r="174">
          <cell r="A174" t="str">
            <v>87-52-0127</v>
          </cell>
          <cell r="B174" t="str">
            <v>Пион (Paeonia Nick Shaylor BR 2-3 глазка)</v>
          </cell>
          <cell r="C174">
            <v>0</v>
          </cell>
        </row>
        <row r="175">
          <cell r="A175" t="str">
            <v>87-52-0136</v>
          </cell>
          <cell r="B175" t="str">
            <v>Пион (Paeonia Pillow Talk BR 2-3 глазка)</v>
          </cell>
          <cell r="C175">
            <v>0</v>
          </cell>
        </row>
        <row r="176">
          <cell r="A176" t="str">
            <v>87-52-0138</v>
          </cell>
          <cell r="B176" t="str">
            <v>Пион (Paeonia Raspberry Sundae BR 2-3 глазка)</v>
          </cell>
          <cell r="C176">
            <v>0</v>
          </cell>
        </row>
        <row r="177">
          <cell r="A177" t="str">
            <v>87-52-0143</v>
          </cell>
          <cell r="B177" t="str">
            <v>Пион (Paeonia Sarah Bernhardt BR 2-3 глазка)</v>
          </cell>
          <cell r="C177">
            <v>75</v>
          </cell>
        </row>
        <row r="178">
          <cell r="A178" t="str">
            <v>87-52-0144</v>
          </cell>
          <cell r="B178" t="str">
            <v>Пион (Paeonia Sarah Bernhardt "Select" BR 2-3 глазка)</v>
          </cell>
          <cell r="C178">
            <v>150</v>
          </cell>
        </row>
        <row r="179">
          <cell r="A179" t="str">
            <v>87-52-0145</v>
          </cell>
          <cell r="B179" t="str">
            <v>Пион (Paeonia Sarah Bernhardt "Unique™" BR 2-3 глазка)</v>
          </cell>
          <cell r="C179">
            <v>0</v>
          </cell>
        </row>
        <row r="180">
          <cell r="A180" t="str">
            <v>87-52-0150</v>
          </cell>
          <cell r="B180" t="str">
            <v>Пион (Paeonia Sunny Girl BR 2-3 глазка)</v>
          </cell>
          <cell r="C180">
            <v>0</v>
          </cell>
        </row>
        <row r="181">
          <cell r="A181" t="str">
            <v>87-52-0151</v>
          </cell>
          <cell r="B181" t="str">
            <v>Пион (Paeonia Sword Dance BR 2-3 глазка)</v>
          </cell>
          <cell r="C181">
            <v>75</v>
          </cell>
        </row>
        <row r="182">
          <cell r="A182" t="str">
            <v>87-52-0157</v>
          </cell>
          <cell r="B182" t="str">
            <v>Пион (Paeonia Wladyslava BR 2-3 глазка)</v>
          </cell>
          <cell r="C182">
            <v>0</v>
          </cell>
        </row>
        <row r="183">
          <cell r="A183" t="str">
            <v>87-52-0158</v>
          </cell>
          <cell r="B183" t="str">
            <v>Пион Ито (Paeonia Itoh Ballerena de Saval BR 3-5 глазка)</v>
          </cell>
          <cell r="C183">
            <v>0</v>
          </cell>
        </row>
        <row r="184">
          <cell r="A184" t="str">
            <v>87-52-0159</v>
          </cell>
          <cell r="B184" t="str">
            <v>Пион Ито (Paeonia Itoh Bartzella BR 3-5 глазка)</v>
          </cell>
          <cell r="C184">
            <v>0</v>
          </cell>
        </row>
        <row r="185">
          <cell r="A185" t="str">
            <v>87-52-0160</v>
          </cell>
          <cell r="B185" t="str">
            <v>Пион Ито (Paeonia Itoh Border Charm BR 3-5 глазка)</v>
          </cell>
          <cell r="C185">
            <v>120</v>
          </cell>
        </row>
        <row r="186">
          <cell r="A186" t="str">
            <v>87-52-0161</v>
          </cell>
          <cell r="B186" t="str">
            <v xml:space="preserve">Пион Ито (Paeonia Itoh Callies Memory BR 3-5 глазка) </v>
          </cell>
          <cell r="C186">
            <v>0</v>
          </cell>
        </row>
        <row r="187">
          <cell r="A187" t="str">
            <v>87-52-0162</v>
          </cell>
          <cell r="B187" t="str">
            <v xml:space="preserve">Пион Ито (Paeonia Itoh Canary Brilliants BR 3-5 глазка) </v>
          </cell>
          <cell r="C187">
            <v>0</v>
          </cell>
        </row>
        <row r="188">
          <cell r="A188" t="str">
            <v>87-52-0164</v>
          </cell>
          <cell r="B188" t="str">
            <v>Пион Ито (Paeonia Itoh Cora Louise BR 3-5 глазка)</v>
          </cell>
          <cell r="C188">
            <v>240</v>
          </cell>
        </row>
        <row r="189">
          <cell r="A189" t="str">
            <v>87-52-0165</v>
          </cell>
          <cell r="B189" t="str">
            <v>Пион Ито (Paeonia Itoh First Arrival BR 3-5 глазка)</v>
          </cell>
          <cell r="C189">
            <v>0</v>
          </cell>
        </row>
        <row r="190">
          <cell r="A190" t="str">
            <v>87-52-0166</v>
          </cell>
          <cell r="B190" t="str">
            <v>Пион Ито (Paeonia Itoh Garden treasure BR 3-5 глазка)</v>
          </cell>
          <cell r="C190">
            <v>300</v>
          </cell>
        </row>
        <row r="191">
          <cell r="A191" t="str">
            <v>87-52-0169</v>
          </cell>
          <cell r="B191" t="str">
            <v>Пион Ито (Paeonia Itoh Julia Rose BR 3-5 глазка)</v>
          </cell>
          <cell r="C191">
            <v>180</v>
          </cell>
        </row>
        <row r="192">
          <cell r="A192" t="str">
            <v>87-52-0170</v>
          </cell>
          <cell r="B192" t="str">
            <v>Пион Ито (Paeonia Itoh Lemon Dream BR 3-5 глазка)</v>
          </cell>
          <cell r="C192">
            <v>0</v>
          </cell>
        </row>
        <row r="193">
          <cell r="A193" t="str">
            <v>87-52-0174</v>
          </cell>
          <cell r="B193" t="str">
            <v>Пион Ито (Paeonia Itoh Old Rose Dandy BR 3-5 глазка)</v>
          </cell>
          <cell r="C193">
            <v>0</v>
          </cell>
        </row>
        <row r="194">
          <cell r="A194" t="str">
            <v>87-52-0177</v>
          </cell>
          <cell r="B194" t="str">
            <v>Пион Ито (Paeonia Itoh Prairie Charm BR 3-5 глазка)</v>
          </cell>
          <cell r="C194">
            <v>0</v>
          </cell>
        </row>
        <row r="195">
          <cell r="A195" t="str">
            <v>87-52-0178</v>
          </cell>
          <cell r="B195" t="str">
            <v>Пион Ито (Paeonia Itoh Scarlet Heaven BR 3-5 глазка)</v>
          </cell>
          <cell r="C195">
            <v>120</v>
          </cell>
        </row>
        <row r="196">
          <cell r="A196" t="str">
            <v>87-52-0191</v>
          </cell>
          <cell r="B196" t="str">
            <v>Пион (Paeonia Patio Peony  Athens BR 3-5 глазка)</v>
          </cell>
          <cell r="C196">
            <v>0</v>
          </cell>
        </row>
        <row r="197">
          <cell r="A197" t="str">
            <v>87-52-0192</v>
          </cell>
          <cell r="B197" t="str">
            <v>Пион (Paeonia Patio Peony Dublin BR 3-5 глазка)</v>
          </cell>
          <cell r="C197">
            <v>0</v>
          </cell>
        </row>
        <row r="198">
          <cell r="A198" t="str">
            <v>87-52-0193</v>
          </cell>
          <cell r="B198" t="str">
            <v>Пион (Paeonia Patio Peony Kiev BR 3-5 глазка)</v>
          </cell>
          <cell r="C198">
            <v>0</v>
          </cell>
        </row>
        <row r="199">
          <cell r="A199" t="str">
            <v>87-52-0194</v>
          </cell>
          <cell r="B199" t="str">
            <v>Пион (Paeonia Patio Peony London BR 3-5 глазка)</v>
          </cell>
          <cell r="C199">
            <v>50</v>
          </cell>
        </row>
        <row r="200">
          <cell r="A200" t="str">
            <v>87-52-0195</v>
          </cell>
          <cell r="B200" t="str">
            <v>Пион (Paeonia Patio Peony Madrid BR 3-5 глазка)</v>
          </cell>
          <cell r="C200">
            <v>0</v>
          </cell>
        </row>
        <row r="201">
          <cell r="A201" t="str">
            <v>87-52-0196</v>
          </cell>
          <cell r="B201" t="str">
            <v>Пион (Paeonia Patio Peony Moscow BR 3-5 глазка)</v>
          </cell>
          <cell r="C201">
            <v>50</v>
          </cell>
        </row>
        <row r="202">
          <cell r="A202" t="str">
            <v>87-52-0197</v>
          </cell>
          <cell r="B202" t="str">
            <v>Пион (Paeonia Patio Peony Oslo BR 3-5 глазка)</v>
          </cell>
          <cell r="C202">
            <v>0</v>
          </cell>
        </row>
        <row r="203">
          <cell r="A203" t="str">
            <v>87-52-0198</v>
          </cell>
          <cell r="B203" t="str">
            <v>Пион (Paeonia Patio Peony Rome BR 3-5 глазка)</v>
          </cell>
          <cell r="C203">
            <v>0</v>
          </cell>
        </row>
        <row r="204">
          <cell r="A204" t="str">
            <v>87-52-0203</v>
          </cell>
          <cell r="B204" t="str">
            <v>Пион (Paeonia Alertie BR 3-5 глазка)</v>
          </cell>
          <cell r="C204">
            <v>0</v>
          </cell>
        </row>
        <row r="205">
          <cell r="A205" t="str">
            <v>87-52-0205</v>
          </cell>
          <cell r="B205" t="str">
            <v>Пион (Paeonia Amabilis BR 3-5 глазка)</v>
          </cell>
          <cell r="C205">
            <v>0</v>
          </cell>
        </row>
        <row r="206">
          <cell r="A206" t="str">
            <v>87-52-0206</v>
          </cell>
          <cell r="B206" t="str">
            <v>Пион (Paeonia Angel Cheeks BR 3-5 глазка)</v>
          </cell>
          <cell r="C206">
            <v>0</v>
          </cell>
        </row>
        <row r="207">
          <cell r="A207" t="str">
            <v>87-52-0213</v>
          </cell>
          <cell r="B207" t="str">
            <v>Пион (Paeonia Big Ben BR 3-5 глазка)</v>
          </cell>
          <cell r="C207">
            <v>0</v>
          </cell>
        </row>
        <row r="208">
          <cell r="A208" t="str">
            <v>87-52-0214</v>
          </cell>
          <cell r="B208" t="str">
            <v>Пион (Paeonia Black Beauty BR 3-5 глазка)</v>
          </cell>
          <cell r="C208">
            <v>50</v>
          </cell>
        </row>
        <row r="209">
          <cell r="A209" t="str">
            <v>87-52-0216</v>
          </cell>
          <cell r="B209" t="str">
            <v>Пион (Paeonia Blush Queen BR 3-5 глазка)</v>
          </cell>
          <cell r="C209">
            <v>50</v>
          </cell>
        </row>
        <row r="210">
          <cell r="A210" t="str">
            <v>87-52-0220</v>
          </cell>
          <cell r="B210" t="str">
            <v>Пион (Paeonia Bridal Shower BR 3-5 глазка)</v>
          </cell>
          <cell r="C210">
            <v>50</v>
          </cell>
        </row>
        <row r="211">
          <cell r="A211" t="str">
            <v>87-52-0221</v>
          </cell>
          <cell r="B211" t="str">
            <v>Пион (Paeonia Brother Chuck BR 3-5 глазка)</v>
          </cell>
          <cell r="C211">
            <v>0</v>
          </cell>
        </row>
        <row r="212">
          <cell r="A212" t="str">
            <v>87-52-0222</v>
          </cell>
          <cell r="B212" t="str">
            <v>Пион (Paeonia Buckeye Belle BR 3-5 глазка)</v>
          </cell>
          <cell r="C212">
            <v>100</v>
          </cell>
        </row>
        <row r="213">
          <cell r="A213" t="str">
            <v>87-52-0223</v>
          </cell>
          <cell r="B213" t="str">
            <v>Пион (Paeonia Bunker Hill BR 3-5 глазка)</v>
          </cell>
          <cell r="C213">
            <v>0</v>
          </cell>
        </row>
        <row r="214">
          <cell r="A214" t="str">
            <v>87-52-0225</v>
          </cell>
          <cell r="B214" t="str">
            <v>Пион (Paeonia Catharina Fontijn BR 3-5 глазка)</v>
          </cell>
          <cell r="C214">
            <v>50</v>
          </cell>
        </row>
        <row r="215">
          <cell r="A215" t="str">
            <v>87-52-0229</v>
          </cell>
          <cell r="B215" t="str">
            <v>Пион (Paeonia Chiffon Parfait BR 3-5 глазка)</v>
          </cell>
          <cell r="C215">
            <v>50</v>
          </cell>
        </row>
        <row r="216">
          <cell r="A216" t="str">
            <v>87-52-0230</v>
          </cell>
          <cell r="B216" t="str">
            <v>Пион (Paeonia Christmas Velvet BR 3-5 глазка)</v>
          </cell>
          <cell r="C216">
            <v>50</v>
          </cell>
        </row>
        <row r="217">
          <cell r="A217" t="str">
            <v>87-52-0231</v>
          </cell>
          <cell r="B217" t="str">
            <v>Пион (Paeonia Class Act BR 3-5 глазка)</v>
          </cell>
          <cell r="C217">
            <v>50</v>
          </cell>
        </row>
        <row r="218">
          <cell r="A218" t="str">
            <v>87-52-0232</v>
          </cell>
          <cell r="B218" t="str">
            <v>Пион (Paeonia Command Performance BR 3-5 глазка)</v>
          </cell>
          <cell r="C218">
            <v>0</v>
          </cell>
        </row>
        <row r="219">
          <cell r="A219" t="str">
            <v>87-52-0233</v>
          </cell>
          <cell r="B219" t="str">
            <v>Пион (Paeonia Coral Charm BR 3-5 глазка)</v>
          </cell>
          <cell r="C219">
            <v>300</v>
          </cell>
        </row>
        <row r="220">
          <cell r="A220" t="str">
            <v>87-52-0234</v>
          </cell>
          <cell r="B220" t="str">
            <v>Пион (Paeonia Coral Sunset BR 3-5 глазка)</v>
          </cell>
          <cell r="C220">
            <v>250</v>
          </cell>
        </row>
        <row r="221">
          <cell r="A221" t="str">
            <v>87-52-0238</v>
          </cell>
          <cell r="B221" t="str">
            <v>Пион (Paeonia Diana Parks BR 3-5 глазка)</v>
          </cell>
          <cell r="C221">
            <v>0</v>
          </cell>
        </row>
        <row r="222">
          <cell r="A222" t="str">
            <v>87-52-0242</v>
          </cell>
          <cell r="B222" t="str">
            <v>Пион (Paeonia Duchesse de Nemours "Select" BR 3-5 глазка)</v>
          </cell>
          <cell r="C222">
            <v>50</v>
          </cell>
        </row>
        <row r="223">
          <cell r="A223" t="str">
            <v>87-52-0250</v>
          </cell>
          <cell r="B223" t="str">
            <v>Пион (Paeonia Francoise Ortegat BR 3-5 глазка)</v>
          </cell>
          <cell r="C223">
            <v>0</v>
          </cell>
        </row>
        <row r="224">
          <cell r="A224" t="str">
            <v>87-52-0251</v>
          </cell>
          <cell r="B224" t="str">
            <v>Пион (Paeonia Garden Lace BR 3-5 глазка)</v>
          </cell>
          <cell r="C224">
            <v>0</v>
          </cell>
        </row>
        <row r="225">
          <cell r="A225" t="str">
            <v>87-52-0252</v>
          </cell>
          <cell r="B225" t="str">
            <v>Пион (Paeonia Gardenia BR 3-5 глазка)</v>
          </cell>
          <cell r="C225">
            <v>0</v>
          </cell>
        </row>
        <row r="226">
          <cell r="A226" t="str">
            <v>87-52-0255</v>
          </cell>
          <cell r="B226" t="str">
            <v>Пион (Paeonia Henry Bockstoce BR 3-5 глазка)</v>
          </cell>
          <cell r="C226">
            <v>50</v>
          </cell>
        </row>
        <row r="227">
          <cell r="A227" t="str">
            <v>87-52-0258</v>
          </cell>
          <cell r="B227" t="str">
            <v>Пион (Paeonia Highlight BR 3-5 глазка)</v>
          </cell>
          <cell r="C227">
            <v>50</v>
          </cell>
        </row>
        <row r="228">
          <cell r="A228" t="str">
            <v>87-52-0263</v>
          </cell>
          <cell r="B228" t="str">
            <v>Пион (Paeonia Jacorma BR 3-5 глазка)</v>
          </cell>
          <cell r="C228">
            <v>100</v>
          </cell>
        </row>
        <row r="229">
          <cell r="A229" t="str">
            <v>87-52-0264</v>
          </cell>
          <cell r="B229" t="str">
            <v>Пион (Paeonia Jan van Leeuwen BR 3-5 глазка)</v>
          </cell>
          <cell r="C229">
            <v>0</v>
          </cell>
        </row>
        <row r="230">
          <cell r="A230" t="str">
            <v>87-52-0265</v>
          </cell>
          <cell r="B230" t="str">
            <v>Пион (Paeonia Joker BR 3-5 глазка)</v>
          </cell>
          <cell r="C230">
            <v>50</v>
          </cell>
        </row>
        <row r="231">
          <cell r="A231" t="str">
            <v>87-52-0266</v>
          </cell>
          <cell r="B231" t="str">
            <v>Пион (Paeonia Jubilee BR 3-5 глазка)</v>
          </cell>
          <cell r="C231">
            <v>0</v>
          </cell>
        </row>
        <row r="232">
          <cell r="A232" t="str">
            <v>87-52-0274</v>
          </cell>
          <cell r="B232" t="str">
            <v>Пион (Paeonia Lemon Chiffon BR 3-5 глазка)</v>
          </cell>
          <cell r="C232">
            <v>250</v>
          </cell>
        </row>
        <row r="233">
          <cell r="A233" t="str">
            <v>87-52-0276</v>
          </cell>
          <cell r="B233" t="str">
            <v>Пион (Paeonia Many Happy Returns BR 3-5 глазка)</v>
          </cell>
          <cell r="C233">
            <v>50</v>
          </cell>
        </row>
        <row r="234">
          <cell r="A234" t="str">
            <v>87-52-0277</v>
          </cell>
          <cell r="B234" t="str">
            <v>Пион (Paeonia Marie Lemoine BR 3-5 глазка)</v>
          </cell>
          <cell r="C234">
            <v>300</v>
          </cell>
        </row>
        <row r="235">
          <cell r="A235" t="str">
            <v>87-52-0279</v>
          </cell>
          <cell r="B235" t="str">
            <v>Пион (Paeonia Mary E. Nicholls BR 3-5 глазка)</v>
          </cell>
          <cell r="C235">
            <v>50</v>
          </cell>
        </row>
        <row r="236">
          <cell r="A236" t="str">
            <v>87-52-0280</v>
          </cell>
          <cell r="B236" t="str">
            <v>Пион (Paeonia Miss America BR 3-5 глазка)</v>
          </cell>
          <cell r="C236">
            <v>50</v>
          </cell>
        </row>
        <row r="237">
          <cell r="A237" t="str">
            <v>87-52-0284</v>
          </cell>
          <cell r="B237" t="str">
            <v>Пион (Paeonia Moon over Barrington BR 3-5 глазка)</v>
          </cell>
          <cell r="C237">
            <v>0</v>
          </cell>
        </row>
        <row r="238">
          <cell r="A238" t="str">
            <v>87-52-0286</v>
          </cell>
          <cell r="B238" t="str">
            <v>Пион (Paeonia My Love BR 3-5 глазка)</v>
          </cell>
          <cell r="C238">
            <v>150</v>
          </cell>
        </row>
        <row r="239">
          <cell r="A239" t="str">
            <v>87-52-0287</v>
          </cell>
          <cell r="B239" t="str">
            <v>Пион (Paeonia Nice Gal BR 3-5 глазка)</v>
          </cell>
          <cell r="C239">
            <v>0</v>
          </cell>
        </row>
        <row r="240">
          <cell r="A240" t="str">
            <v>87-52-0288</v>
          </cell>
          <cell r="B240" t="str">
            <v>Пион (Paeonia Nick Shaylor BR 3-5 глазка)</v>
          </cell>
          <cell r="C240">
            <v>100</v>
          </cell>
        </row>
        <row r="241">
          <cell r="A241" t="str">
            <v>87-52-0290</v>
          </cell>
          <cell r="B241" t="str">
            <v>Пион (Paeonia Ole Faithful BR 3-5 глазка)</v>
          </cell>
          <cell r="C241">
            <v>0</v>
          </cell>
        </row>
        <row r="242">
          <cell r="A242" t="str">
            <v>87-52-0297</v>
          </cell>
          <cell r="B242" t="str">
            <v>Пион (Paeonia Pillow Talk BR 3-5 глазка)</v>
          </cell>
          <cell r="C242">
            <v>0</v>
          </cell>
        </row>
        <row r="243">
          <cell r="A243" t="str">
            <v>87-52-0299</v>
          </cell>
          <cell r="B243" t="str">
            <v>Пион (Paeonia Raspberry Sundae BR 3-5 глазка)</v>
          </cell>
          <cell r="C243">
            <v>0</v>
          </cell>
        </row>
        <row r="244">
          <cell r="A244" t="str">
            <v>87-52-0300</v>
          </cell>
          <cell r="B244" t="str">
            <v>Пион (Paeonia Red Charm BR 3-5 глазка)</v>
          </cell>
          <cell r="C244">
            <v>0</v>
          </cell>
        </row>
        <row r="245">
          <cell r="A245" t="str">
            <v>87-52-0304</v>
          </cell>
          <cell r="B245" t="str">
            <v>Пион (Paeonia Sarah Bernhardt BR 3-5 глазка)</v>
          </cell>
          <cell r="C245">
            <v>50</v>
          </cell>
        </row>
        <row r="246">
          <cell r="A246" t="str">
            <v>87-52-0305</v>
          </cell>
          <cell r="B246" t="str">
            <v>Пион (Paeonia Sarah Bernhardt "Select" BR 3-5 глазка)</v>
          </cell>
          <cell r="C246">
            <v>0</v>
          </cell>
        </row>
        <row r="247">
          <cell r="A247" t="str">
            <v>87-52-0306</v>
          </cell>
          <cell r="B247" t="str">
            <v>Пион (Paeonia Sarah Bernhardt "Unique™" BR 3-5 глазка)</v>
          </cell>
          <cell r="C247">
            <v>0</v>
          </cell>
        </row>
        <row r="248">
          <cell r="A248" t="str">
            <v>87-52-0311</v>
          </cell>
          <cell r="B248" t="str">
            <v>Пион (Paeonia Sunny Girl BR 3-5 глазка)</v>
          </cell>
          <cell r="C248">
            <v>0</v>
          </cell>
        </row>
        <row r="249">
          <cell r="A249" t="str">
            <v>87-52-0312</v>
          </cell>
          <cell r="B249" t="str">
            <v>Пион (Paeonia Sword Dance BR 3-5 глазка)</v>
          </cell>
          <cell r="C249">
            <v>0</v>
          </cell>
        </row>
        <row r="250">
          <cell r="A250" t="str">
            <v>87-52-0315</v>
          </cell>
          <cell r="B250" t="str">
            <v>Пион (Paeonia Victore de la Marne BR 3-5 глазка)</v>
          </cell>
          <cell r="C250">
            <v>0</v>
          </cell>
        </row>
        <row r="251">
          <cell r="A251" t="str">
            <v>87-52-0318</v>
          </cell>
          <cell r="B251" t="str">
            <v>Пион (Paeonia Wladyslava BR 3-5 глазка)</v>
          </cell>
          <cell r="C251">
            <v>0</v>
          </cell>
        </row>
        <row r="252">
          <cell r="A252" t="str">
            <v>87-52-0335</v>
          </cell>
          <cell r="B252" t="str">
            <v>Пион ITO (Paeonia ITO Bartzella BR 5/+)</v>
          </cell>
          <cell r="C252">
            <v>270</v>
          </cell>
        </row>
        <row r="253">
          <cell r="A253" t="str">
            <v>87-52-0340</v>
          </cell>
          <cell r="B253" t="str">
            <v>Пион Ито (Paeonia Itoh Cora Louise BR 5/+)</v>
          </cell>
          <cell r="C253">
            <v>0</v>
          </cell>
        </row>
        <row r="254">
          <cell r="A254" t="str">
            <v>87-52-0341</v>
          </cell>
          <cell r="B254" t="str">
            <v>Пион Ито (Paeonia Itoh First Arrival BR 5/+)</v>
          </cell>
          <cell r="C254">
            <v>0</v>
          </cell>
        </row>
        <row r="255">
          <cell r="A255" t="str">
            <v>87-52-0342</v>
          </cell>
          <cell r="B255" t="str">
            <v>Пион Ито (Paeonia Itoh Garden treasure BR 5/+)</v>
          </cell>
          <cell r="C255">
            <v>30</v>
          </cell>
        </row>
        <row r="256">
          <cell r="A256" t="str">
            <v>87-52-0344</v>
          </cell>
          <cell r="B256" t="str">
            <v>Пион Ито (Paeonia Itoh Hillary BR 5/+)</v>
          </cell>
          <cell r="C256">
            <v>35</v>
          </cell>
        </row>
        <row r="257">
          <cell r="A257" t="str">
            <v>87-52-0346</v>
          </cell>
          <cell r="B257" t="str">
            <v>Пион Ито (Paeonia Itoh Lemon Dream BR 5/+)</v>
          </cell>
          <cell r="C257">
            <v>40</v>
          </cell>
        </row>
        <row r="258">
          <cell r="A258" t="str">
            <v>87-52-0379</v>
          </cell>
          <cell r="B258" t="str">
            <v xml:space="preserve">Пион (Paeonia Colonel Owens Cousins BR 3-5 глазка) </v>
          </cell>
          <cell r="C258">
            <v>0</v>
          </cell>
        </row>
        <row r="259">
          <cell r="A259" t="str">
            <v>87-52-0380</v>
          </cell>
          <cell r="B259" t="str">
            <v xml:space="preserve">Пион (Paeonia Do Tell BR 2-3 глазка) </v>
          </cell>
          <cell r="C259">
            <v>0</v>
          </cell>
        </row>
        <row r="260">
          <cell r="A260" t="str">
            <v>87-52-0381</v>
          </cell>
          <cell r="B260" t="str">
            <v xml:space="preserve">Пион (Paeonia Do Tell BR 3-5 глазка) </v>
          </cell>
          <cell r="C260">
            <v>0</v>
          </cell>
        </row>
        <row r="261">
          <cell r="A261" t="str">
            <v>87-52-0382</v>
          </cell>
          <cell r="B261" t="str">
            <v xml:space="preserve">Пион (Paeonia Eliza Lundy BR 2-3 глазка) </v>
          </cell>
          <cell r="C261">
            <v>0</v>
          </cell>
        </row>
        <row r="262">
          <cell r="A262" t="str">
            <v>87-52-0387</v>
          </cell>
          <cell r="B262" t="str">
            <v xml:space="preserve">Пион (Paeonia Lorelei BR 2-3 глазка) </v>
          </cell>
          <cell r="C262">
            <v>0</v>
          </cell>
        </row>
        <row r="263">
          <cell r="A263" t="str">
            <v>87-52-0388</v>
          </cell>
          <cell r="B263" t="str">
            <v xml:space="preserve">Пион (Paeonia Lorelei BR 3-5 глазка) </v>
          </cell>
          <cell r="C263">
            <v>0</v>
          </cell>
        </row>
        <row r="264">
          <cell r="A264" t="str">
            <v>87-52-0391</v>
          </cell>
          <cell r="B264" t="str">
            <v xml:space="preserve">Пион (Paeonia Madame Claude Tain BR 2-3 глазка) </v>
          </cell>
          <cell r="C264">
            <v>0</v>
          </cell>
        </row>
        <row r="265">
          <cell r="A265" t="str">
            <v>87-52-0392</v>
          </cell>
          <cell r="B265" t="str">
            <v xml:space="preserve">Пион (Paeonia Madame Claude Tain BR 3-5 глазка) </v>
          </cell>
          <cell r="C265">
            <v>0</v>
          </cell>
        </row>
        <row r="266">
          <cell r="A266" t="str">
            <v>87-52-0395</v>
          </cell>
          <cell r="B266" t="str">
            <v xml:space="preserve">Пион (Paeonia Pastelegance BR 3-5 глазка) </v>
          </cell>
          <cell r="C266">
            <v>0</v>
          </cell>
        </row>
        <row r="267">
          <cell r="A267" t="str">
            <v>87-52-0399</v>
          </cell>
          <cell r="B267" t="str">
            <v xml:space="preserve">Пион (Paeonia Soft Salmon Saucer BR 3-5 глазка) </v>
          </cell>
          <cell r="C267">
            <v>0</v>
          </cell>
        </row>
        <row r="268">
          <cell r="A268" t="str">
            <v>87-52-0448</v>
          </cell>
          <cell r="B268" t="str">
            <v xml:space="preserve">Пион молочноцветковый (Paeonia lactiflora Carl G. Klehm BR 3-5 глазка) </v>
          </cell>
          <cell r="C268">
            <v>50</v>
          </cell>
        </row>
        <row r="269">
          <cell r="A269" t="str">
            <v>87-52-0465</v>
          </cell>
          <cell r="B269" t="str">
            <v xml:space="preserve">Пион гибридный (Paeonia hybrida Mary Jo Legare BR 3-5 глазка) </v>
          </cell>
          <cell r="C269">
            <v>0</v>
          </cell>
        </row>
        <row r="270">
          <cell r="A270" t="str">
            <v>87-52-0488</v>
          </cell>
          <cell r="B270" t="str">
            <v xml:space="preserve">Пион гибридный (Paeonia hybrida Salmon Dream BR 2-3 глазка) </v>
          </cell>
          <cell r="C270">
            <v>0</v>
          </cell>
        </row>
        <row r="271">
          <cell r="A271" t="str">
            <v>87-52-0489</v>
          </cell>
          <cell r="B271" t="str">
            <v xml:space="preserve">Пион гибридный (Paeonia hybrida Salmon Dream BR 3-5 глазка) </v>
          </cell>
          <cell r="C271">
            <v>50</v>
          </cell>
        </row>
        <row r="272">
          <cell r="A272" t="str">
            <v>87-52-0493</v>
          </cell>
          <cell r="B272" t="str">
            <v xml:space="preserve">Пион молочноцветковый (Paeonia lactiflora TheFawn BR 3-5 глазка) </v>
          </cell>
          <cell r="C272">
            <v>0</v>
          </cell>
        </row>
        <row r="273">
          <cell r="A273" t="str">
            <v>87-52-0495</v>
          </cell>
          <cell r="B273" t="str">
            <v xml:space="preserve">Пион молочноцветковый (Paeonia lactiflora Vogue BR 3-5 глазка) </v>
          </cell>
          <cell r="C273">
            <v>0</v>
          </cell>
        </row>
        <row r="274">
          <cell r="A274" t="str">
            <v>87-52-0500</v>
          </cell>
          <cell r="B274" t="str">
            <v xml:space="preserve">Пион Ито (Paeonia Itoh Callies Memory BR 5/+) </v>
          </cell>
          <cell r="C274">
            <v>0</v>
          </cell>
        </row>
        <row r="275">
          <cell r="A275" t="str">
            <v>87-52-0501</v>
          </cell>
          <cell r="B275" t="str">
            <v xml:space="preserve">Пион Ито (Paeonia Itoh Canary Brilliants BR 5/+) </v>
          </cell>
          <cell r="C275">
            <v>0</v>
          </cell>
        </row>
        <row r="276">
          <cell r="A276" t="str">
            <v>87-52-0503</v>
          </cell>
          <cell r="B276" t="str">
            <v xml:space="preserve">Пион Ито (Paeonia Itoh Pink Ardour BR 3-5 глазка) </v>
          </cell>
          <cell r="C276">
            <v>0</v>
          </cell>
        </row>
        <row r="277">
          <cell r="A277" t="str">
            <v>87-52-0511</v>
          </cell>
          <cell r="B277" t="str">
            <v>Пион молочноцветковый (Paeonia lactiflora Charles White BR 2-3 глазка)</v>
          </cell>
          <cell r="C277">
            <v>0</v>
          </cell>
        </row>
        <row r="278">
          <cell r="A278" t="str">
            <v>87-52-0512</v>
          </cell>
          <cell r="B278" t="str">
            <v>Пион молочноцветковый (Paeonia lactiflora Charles White BR 3-5 глазка)</v>
          </cell>
          <cell r="C278">
            <v>0</v>
          </cell>
        </row>
        <row r="279">
          <cell r="A279" t="str">
            <v>87-52-0515</v>
          </cell>
          <cell r="B279" t="str">
            <v>Пион гибридный (Paeonia hybrida Claire de Lune BR 2-3 глазка)</v>
          </cell>
          <cell r="C279">
            <v>75</v>
          </cell>
        </row>
        <row r="280">
          <cell r="A280" t="str">
            <v>87-52-0516</v>
          </cell>
          <cell r="B280" t="str">
            <v>Пион гибридный (Paeonia hybrida Claire de Lune BR 3-5 глазка)</v>
          </cell>
          <cell r="C280">
            <v>150</v>
          </cell>
        </row>
        <row r="281">
          <cell r="A281" t="str">
            <v>87-52-0526</v>
          </cell>
          <cell r="B281" t="str">
            <v>Пион молочноцветковый (Paeonia lactiflora Glory Hallelujah BR 3-5 глазка)</v>
          </cell>
          <cell r="C281">
            <v>0</v>
          </cell>
        </row>
        <row r="282">
          <cell r="A282" t="str">
            <v>87-52-0541</v>
          </cell>
          <cell r="B282" t="str">
            <v>Пион молочноцветковый (Paeonia lactiflora Mister Ed BR 2-3 глазка)</v>
          </cell>
          <cell r="C282">
            <v>0</v>
          </cell>
        </row>
        <row r="283">
          <cell r="A283" t="str">
            <v>87-52-0542</v>
          </cell>
          <cell r="B283" t="str">
            <v>Пион молочноцветковый (Paeonia lactiflora Mister Ed BR 3-5 глазка)</v>
          </cell>
          <cell r="C283">
            <v>50</v>
          </cell>
        </row>
        <row r="284">
          <cell r="A284" t="str">
            <v>87-52-0551</v>
          </cell>
          <cell r="B284" t="str">
            <v>Пион молочноцветковый (Paeonia lactiflora Pink Giant BR 2-3 глазка)</v>
          </cell>
          <cell r="C284">
            <v>0</v>
          </cell>
        </row>
        <row r="285">
          <cell r="A285" t="str">
            <v>87-52-0552</v>
          </cell>
          <cell r="B285" t="str">
            <v>Пион молочноцветковый (Paeonia lactiflora Pink Giant BR 3-5 глазка)</v>
          </cell>
          <cell r="C285">
            <v>100</v>
          </cell>
        </row>
        <row r="286">
          <cell r="A286" t="str">
            <v>87-52-0575</v>
          </cell>
          <cell r="B286" t="str">
            <v xml:space="preserve">Пион ито-гибрид (Paeonia Itoh-Hybrids Magical Mystery Tour BR 2-3 глазка) </v>
          </cell>
          <cell r="C286">
            <v>0</v>
          </cell>
        </row>
        <row r="287">
          <cell r="A287" t="str">
            <v>87-52-0576</v>
          </cell>
          <cell r="B287" t="str">
            <v xml:space="preserve">Пион ито-гибрид (Paeonia Itoh-Hybrids Magical Mystery Tour BR 3-5 глазка) </v>
          </cell>
          <cell r="C287">
            <v>0</v>
          </cell>
        </row>
        <row r="288">
          <cell r="A288" t="str">
            <v>87-52-0579</v>
          </cell>
          <cell r="B288" t="str">
            <v>Пион ито-гибрид (Paeonia Itoh-Hybrids Orange Victory BR 3-5 глазка)</v>
          </cell>
          <cell r="C288">
            <v>0</v>
          </cell>
        </row>
        <row r="289">
          <cell r="A289" t="str">
            <v>87-52-0585</v>
          </cell>
          <cell r="B289" t="str">
            <v>Пион ито-гибрид (Paeonia Itoh-Hybrids Scrumdidleumptious BR 3-5 глазка)</v>
          </cell>
          <cell r="C289">
            <v>0</v>
          </cell>
        </row>
        <row r="290">
          <cell r="A290" t="str">
            <v>87-77-0017</v>
          </cell>
          <cell r="B290" t="str">
            <v xml:space="preserve">Пион молочноцветковый (Paeonia lactiflora Candy Stripe BR 2-3 eye) </v>
          </cell>
          <cell r="C290">
            <v>0</v>
          </cell>
        </row>
        <row r="291">
          <cell r="A291" t="str">
            <v>87-77-0023</v>
          </cell>
          <cell r="B291" t="str">
            <v xml:space="preserve">Пион молочноцветковый (Paeonia lactiflora Evening Dream BR 2-3 eye) </v>
          </cell>
          <cell r="C291">
            <v>0</v>
          </cell>
        </row>
        <row r="292">
          <cell r="A292" t="str">
            <v>87-77-0039</v>
          </cell>
          <cell r="B292" t="str">
            <v xml:space="preserve">Пион лекарственный (Paeonia officinalis Rosea Plena BR 2/+ eye) </v>
          </cell>
          <cell r="C292">
            <v>0</v>
          </cell>
        </row>
        <row r="293">
          <cell r="A293" t="str">
            <v>87-77-0040</v>
          </cell>
          <cell r="B293" t="str">
            <v xml:space="preserve">Пион лекарственный (Paeonia officinalis Rubra Plena BR 2/+ eye) </v>
          </cell>
          <cell r="C293">
            <v>0</v>
          </cell>
        </row>
        <row r="294">
          <cell r="A294" t="str">
            <v>87-77-0045</v>
          </cell>
          <cell r="B294" t="str">
            <v xml:space="preserve">Пион молочноцветковый (Paeonia lactiflora Red Magic BR 2-3 eye) </v>
          </cell>
          <cell r="C294">
            <v>100</v>
          </cell>
        </row>
        <row r="295">
          <cell r="A295" t="str">
            <v>87-77-0053</v>
          </cell>
          <cell r="B295" t="str">
            <v xml:space="preserve">Пион молочноцветковый (Paeonia lactiflora Top Brass BR 2-3 eye) </v>
          </cell>
          <cell r="C295">
            <v>0</v>
          </cell>
        </row>
        <row r="296">
          <cell r="A296" t="str">
            <v>87-77-1308</v>
          </cell>
          <cell r="B296" t="str">
            <v>Пион молочноцветковый (Paeonia lactiflora Adolphe Rousseau BR 2-3 eye)</v>
          </cell>
          <cell r="C296">
            <v>0</v>
          </cell>
        </row>
        <row r="297">
          <cell r="A297" t="str">
            <v>87-77-1314</v>
          </cell>
          <cell r="B297" t="str">
            <v>Пион молочноцветковый (Paeonia lactiflora Alexander Fleming BR 2-3 eye)</v>
          </cell>
          <cell r="C297">
            <v>0</v>
          </cell>
        </row>
        <row r="298">
          <cell r="A298" t="str">
            <v>87-77-1315</v>
          </cell>
          <cell r="B298" t="str">
            <v>Пион молочноцветковый (Paeonia lactiflora Alexander Fleming BR 3-5 eye)</v>
          </cell>
          <cell r="C298">
            <v>0</v>
          </cell>
        </row>
        <row r="299">
          <cell r="A299" t="str">
            <v>87-77-1331</v>
          </cell>
          <cell r="B299" t="str">
            <v>Пион молочноцветковый (Paeonia lactiflora Armani BR 2-3 eye)</v>
          </cell>
          <cell r="C299">
            <v>0</v>
          </cell>
        </row>
        <row r="300">
          <cell r="A300" t="str">
            <v>87-77-1332</v>
          </cell>
          <cell r="B300" t="str">
            <v>Пион молочноцветковый (Paeonia lactiflora Armani BR 3-5 eye)</v>
          </cell>
          <cell r="C300">
            <v>50</v>
          </cell>
        </row>
        <row r="301">
          <cell r="A301" t="str">
            <v>87-77-1336</v>
          </cell>
          <cell r="B301" t="str">
            <v>Пион молочноцветковый (Paeonia lactiflora Avalanche BR 2-3 eye)</v>
          </cell>
          <cell r="C301">
            <v>0</v>
          </cell>
        </row>
        <row r="302">
          <cell r="A302" t="str">
            <v>87-77-1344</v>
          </cell>
          <cell r="B302" t="str">
            <v>Пион гибридный (Paeonia hybrida Belgravia BR 2-3 eye)</v>
          </cell>
          <cell r="C302">
            <v>0</v>
          </cell>
        </row>
        <row r="303">
          <cell r="A303" t="str">
            <v>87-52-0210</v>
          </cell>
          <cell r="B303" t="str">
            <v>Belgravia_3-5</v>
          </cell>
          <cell r="C303">
            <v>50</v>
          </cell>
        </row>
        <row r="304">
          <cell r="A304" t="str">
            <v>87-77-1346</v>
          </cell>
          <cell r="B304" t="str">
            <v>Пион молочноцветковый (Paeonia lactiflora Belleville BR 2-3 eye)</v>
          </cell>
          <cell r="C304">
            <v>0</v>
          </cell>
        </row>
        <row r="305">
          <cell r="A305" t="str">
            <v>87-77-1379</v>
          </cell>
          <cell r="B305" t="str">
            <v>Пион молочноцветковый (Paeonia lactiflora Bridal shower BR 2-3 eye)</v>
          </cell>
          <cell r="C305">
            <v>100</v>
          </cell>
        </row>
        <row r="306">
          <cell r="A306" t="str">
            <v>87-77-1381</v>
          </cell>
          <cell r="B306" t="str">
            <v>Пион молочноцветковый (Paeonia lactiflora Brother Chuck BR 2-3 eye)</v>
          </cell>
          <cell r="C306">
            <v>0</v>
          </cell>
        </row>
        <row r="307">
          <cell r="A307" t="str">
            <v>87-77-1399</v>
          </cell>
          <cell r="B307" t="str">
            <v>Пион молочноцветковый (Paeonia lactiflora Catharina Fontijn BR 2-3 eye)</v>
          </cell>
          <cell r="C307">
            <v>0</v>
          </cell>
        </row>
        <row r="308">
          <cell r="A308" t="str">
            <v>87-77-1422</v>
          </cell>
          <cell r="B308" t="str">
            <v>Пион гибридный (Paeonia hybrida Command Performance BR 3-5 eye)</v>
          </cell>
          <cell r="C308">
            <v>450</v>
          </cell>
        </row>
        <row r="309">
          <cell r="A309" t="str">
            <v>87-77-1428</v>
          </cell>
          <cell r="B309" t="str">
            <v>Пион гибридный (Paeonia hybrida Coral Charm BR 2-3 eye)</v>
          </cell>
          <cell r="C309">
            <v>275</v>
          </cell>
        </row>
        <row r="310">
          <cell r="A310" t="str">
            <v>87-77-1434</v>
          </cell>
          <cell r="B310" t="str">
            <v>Пион гибридный (Paeonia hybrida Coral Sunset BR 2-3 eye)</v>
          </cell>
          <cell r="C310">
            <v>275</v>
          </cell>
        </row>
        <row r="311">
          <cell r="A311" t="str">
            <v>87-77-1456</v>
          </cell>
          <cell r="B311" t="str">
            <v>Пион молочноцветковый (Paeonia lactiflora Dr. F.G. Brethour BR 2-3 eye)</v>
          </cell>
          <cell r="C311">
            <v>100</v>
          </cell>
        </row>
        <row r="312">
          <cell r="A312" t="str">
            <v>87-77-1472</v>
          </cell>
          <cell r="B312" t="str">
            <v>Пион гибридный (Paeonia hybrida Ellen Cowley BR 3-5 eye)</v>
          </cell>
          <cell r="C312">
            <v>0</v>
          </cell>
        </row>
        <row r="313">
          <cell r="A313" t="str">
            <v>87-77-1479</v>
          </cell>
          <cell r="B313" t="str">
            <v>Пион молочноцветковый (Paeonia lactiflora Etched Salmon BR 3-5 eye)</v>
          </cell>
          <cell r="C313">
            <v>0</v>
          </cell>
        </row>
        <row r="314">
          <cell r="A314" t="str">
            <v>87-77-1501</v>
          </cell>
          <cell r="B314" t="str">
            <v>Пион гибридный (Paeonia hybrida Flame BR 3-5 eye)</v>
          </cell>
          <cell r="C314">
            <v>50</v>
          </cell>
        </row>
        <row r="315">
          <cell r="A315" t="str">
            <v>87-77-1556</v>
          </cell>
          <cell r="B315" t="str">
            <v>Пион молочноцветковый (Paeonia lactiflora Kansas BR 2-3 eye)</v>
          </cell>
          <cell r="C315">
            <v>0</v>
          </cell>
        </row>
        <row r="316">
          <cell r="A316" t="str">
            <v>87-77-1557</v>
          </cell>
          <cell r="B316" t="str">
            <v>Пион молочноцветковый (Paeonia lactiflora Kansas BR 3-5 eye)</v>
          </cell>
          <cell r="C316">
            <v>250</v>
          </cell>
        </row>
        <row r="317">
          <cell r="A317" t="str">
            <v>87-77-1606</v>
          </cell>
          <cell r="B317" t="str">
            <v>Пион молочноцветковый (Paeonia lactiflora Madame Calot BR 3-5 eye)</v>
          </cell>
          <cell r="C317">
            <v>50</v>
          </cell>
        </row>
        <row r="318">
          <cell r="A318" t="str">
            <v>87-77-1643</v>
          </cell>
          <cell r="B318" t="str">
            <v>Пион молочноцветковый (Paeonia lactiflora Monsieur Jules Elie BR 2-3 eye)</v>
          </cell>
          <cell r="C318">
            <v>75</v>
          </cell>
        </row>
        <row r="319">
          <cell r="A319" t="str">
            <v>87-77-1654</v>
          </cell>
          <cell r="B319" t="str">
            <v>Пион гибридный (Paeonia hybrida Moonrise BR 3-5 eye)</v>
          </cell>
          <cell r="C319">
            <v>0</v>
          </cell>
        </row>
        <row r="320">
          <cell r="A320" t="str">
            <v>87-77-1691</v>
          </cell>
          <cell r="B320" t="str">
            <v>Пион молочноцветковый (Paeonia lactiflora Peter Brand BR 2-3 eye)</v>
          </cell>
          <cell r="C320">
            <v>100</v>
          </cell>
        </row>
        <row r="321">
          <cell r="A321" t="str">
            <v>87-77-1692</v>
          </cell>
          <cell r="B321" t="str">
            <v>Пион молочноцветковый (Paeonia lactiflora Peter Brand BR 3-5 eye)</v>
          </cell>
          <cell r="C321">
            <v>50</v>
          </cell>
        </row>
        <row r="322">
          <cell r="A322" t="str">
            <v>87-77-1706</v>
          </cell>
          <cell r="B322" t="str">
            <v>Пион гибридный (Paeonia hybrida Pink Hawaiian Coral BR 2-3 eye)</v>
          </cell>
          <cell r="C322">
            <v>300</v>
          </cell>
        </row>
        <row r="323">
          <cell r="A323" t="str">
            <v>87-77-1707</v>
          </cell>
          <cell r="B323" t="str">
            <v>Пион гибридный (Paeonia hybrida Pink Hawaiian Coral BR 3-5 eye)</v>
          </cell>
          <cell r="C323">
            <v>300</v>
          </cell>
        </row>
        <row r="324">
          <cell r="A324" t="str">
            <v>87-77-1733</v>
          </cell>
          <cell r="B324" t="str">
            <v>Пион молочноцветковый (Paeonia lactiflora Red Magic BR 3-5 eye)</v>
          </cell>
          <cell r="C324">
            <v>0</v>
          </cell>
        </row>
        <row r="325">
          <cell r="A325" t="str">
            <v>87-77-1735</v>
          </cell>
          <cell r="B325" t="str">
            <v>Пион молочноцветковый (Paeonia lactiflora Red Queen BR 3-5 eye)</v>
          </cell>
          <cell r="C325">
            <v>50</v>
          </cell>
        </row>
        <row r="326">
          <cell r="A326" t="str">
            <v>87-77-1736</v>
          </cell>
          <cell r="B326" t="str">
            <v>Пион молочноцветковый (Paeonia lactiflora Red Sarah Bernhardt (Fiona) BR 2-3 eye)</v>
          </cell>
          <cell r="C326">
            <v>200</v>
          </cell>
        </row>
        <row r="327">
          <cell r="A327" t="str">
            <v>87-77-1737</v>
          </cell>
          <cell r="B327" t="str">
            <v>Пион молочноцветковый (Paeonia lactiflora Red Sarah Bernhardt (Fiona) BR 3-5 eye)</v>
          </cell>
          <cell r="C327">
            <v>0</v>
          </cell>
        </row>
        <row r="328">
          <cell r="A328" t="str">
            <v>87-77-1767</v>
          </cell>
          <cell r="B328" t="str">
            <v>Пион молочноцветковый (Paeonia lactiflora Shirley Temple BR 2-3 eye)</v>
          </cell>
          <cell r="C328">
            <v>100</v>
          </cell>
        </row>
        <row r="329">
          <cell r="A329" t="str">
            <v>87-77-1768</v>
          </cell>
          <cell r="B329" t="str">
            <v>Пион молочноцветковый (Paeonia lactiflora Shirley Temple BR 3-5 eye)</v>
          </cell>
          <cell r="C329">
            <v>200</v>
          </cell>
        </row>
        <row r="330">
          <cell r="A330" t="str">
            <v>87-77-1788</v>
          </cell>
          <cell r="B330" t="str">
            <v>Пион молочноцветковый (Paeonia lactiflora Sweet Sixteen BR 2-3 eye)</v>
          </cell>
          <cell r="C330">
            <v>0</v>
          </cell>
        </row>
        <row r="331">
          <cell r="A331" t="str">
            <v>87-77-1789</v>
          </cell>
          <cell r="B331" t="str">
            <v>Пион молочноцветковый (Paeonia lactiflora Sweet Sixteen BR 3-5 eye)</v>
          </cell>
          <cell r="C331">
            <v>50</v>
          </cell>
        </row>
        <row r="332">
          <cell r="A332" t="str">
            <v>87-77-1830</v>
          </cell>
          <cell r="B332" t="str">
            <v>Пион ито-гибрид (Paeonia Itoh-Hybrids Yellow Crown BR 3-5 eye)</v>
          </cell>
          <cell r="C332">
            <v>0</v>
          </cell>
        </row>
        <row r="333">
          <cell r="A333" t="str">
            <v>87-77-1834</v>
          </cell>
          <cell r="B333" t="str">
            <v>Пион ито-гибрид (Paeonia Itoh-Hybrids All That Jazz BR 3-5 eye)</v>
          </cell>
          <cell r="C333">
            <v>0</v>
          </cell>
        </row>
        <row r="334">
          <cell r="A334" t="str">
            <v>87-77-1848</v>
          </cell>
          <cell r="B334" t="str">
            <v>Пион ито-гибрид (Paeonia Itoh-Hybrids Clouds of Colour BR 3-5 eye)</v>
          </cell>
          <cell r="C334">
            <v>0</v>
          </cell>
        </row>
        <row r="335">
          <cell r="A335" t="str">
            <v>87-77-1858</v>
          </cell>
          <cell r="B335" t="str">
            <v>Пион ито-гибрид (Paeonia Itoh-Hybrids First Arrival BR 3-5 eye)</v>
          </cell>
          <cell r="C335">
            <v>100</v>
          </cell>
        </row>
        <row r="336">
          <cell r="A336" t="str">
            <v>87-77-1859</v>
          </cell>
          <cell r="B336" t="str">
            <v>Пион ито-гибрид (Paeonia Itoh-Hybrids Garden Treasure BR 2-3 eye)</v>
          </cell>
          <cell r="C336">
            <v>240</v>
          </cell>
        </row>
        <row r="337">
          <cell r="A337" t="str">
            <v>87-77-1862</v>
          </cell>
          <cell r="B337" t="str">
            <v>Пион ито-гибрид (Paeonia Itoh-Hybrids Going Bananas BR 3-5 eye)</v>
          </cell>
          <cell r="C337">
            <v>0</v>
          </cell>
        </row>
        <row r="338">
          <cell r="A338" t="str">
            <v>87-77-1871</v>
          </cell>
          <cell r="B338" t="str">
            <v>Пион ито-гибрид (Paeonia Itoh-Hybrids Lollipop BR 2-3 eye)</v>
          </cell>
          <cell r="C338">
            <v>0</v>
          </cell>
        </row>
        <row r="339">
          <cell r="A339" t="str">
            <v>87-77-1904</v>
          </cell>
          <cell r="B339" t="str">
            <v>Пион ито-гибрид (Paeonia Itoh-Hybrids Sonoma Halo BR 2-3 eye)</v>
          </cell>
          <cell r="C339">
            <v>0</v>
          </cell>
        </row>
        <row r="340">
          <cell r="A340" t="str">
            <v>87-77-1908</v>
          </cell>
          <cell r="B340" t="str">
            <v>Пион ито-гибрид (Paeonia Itoh-Hybrids Sonoma Yedo BR 2-3 eye)</v>
          </cell>
          <cell r="C340">
            <v>0</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2"/>
      <sheetName val="Условия работы"/>
    </sheetNames>
    <sheetDataSet>
      <sheetData sheetId="0"/>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от ОКУ"/>
      <sheetName val="87-77"/>
      <sheetName val="87-107-"/>
      <sheetName val="87-05-"/>
      <sheetName val="рабочий"/>
      <sheetName val="рабочий новый"/>
      <sheetName val="Лист2"/>
      <sheetName val="2023"/>
      <sheetName val="Лист1"/>
      <sheetName val="артикулы"/>
      <sheetName val="Лист9"/>
      <sheetName val="Условия работы"/>
      <sheetName val="20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t.me/plantmarket_russi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8AA2-0F4C-4DB0-8257-22192AA6806E}">
  <sheetPr codeName="Лист3"/>
  <dimension ref="A1:Q267"/>
  <sheetViews>
    <sheetView showGridLines="0" tabSelected="1" workbookViewId="0">
      <selection activeCell="K21" sqref="K21"/>
    </sheetView>
  </sheetViews>
  <sheetFormatPr defaultColWidth="11.3046875" defaultRowHeight="14.6" outlineLevelCol="1"/>
  <cols>
    <col min="1" max="1" width="4.765625" style="2" customWidth="1"/>
    <col min="2" max="2" width="12.69140625" style="2" hidden="1" customWidth="1" outlineLevel="1"/>
    <col min="3" max="3" width="30.69140625" style="3" customWidth="1" collapsed="1"/>
    <col min="4" max="4" width="30.69140625" style="4" customWidth="1"/>
    <col min="5" max="5" width="10.61328125" style="4" customWidth="1"/>
    <col min="6" max="6" width="8" style="5" customWidth="1"/>
    <col min="7" max="7" width="9.07421875" style="5" customWidth="1"/>
    <col min="8" max="8" width="9.07421875" style="2" customWidth="1"/>
    <col min="9" max="9" width="7.07421875" style="2" customWidth="1"/>
    <col min="10" max="10" width="13.921875" style="2" hidden="1" customWidth="1"/>
    <col min="11" max="11" width="10" style="2" customWidth="1"/>
    <col min="12" max="12" width="11.84375" style="6" customWidth="1"/>
    <col min="13" max="13" width="13.53515625" style="6" customWidth="1"/>
    <col min="14" max="14" width="14.84375" style="7" customWidth="1"/>
    <col min="15" max="15" width="11.3046875" style="2"/>
    <col min="16" max="16" width="25.3046875" style="2" customWidth="1"/>
    <col min="17" max="17" width="31.69140625" style="2" customWidth="1"/>
    <col min="18" max="150" width="11.3046875" style="2"/>
    <col min="151" max="151" width="13.84375" style="2" customWidth="1"/>
    <col min="152" max="152" width="24.3046875" style="2" customWidth="1"/>
    <col min="153" max="153" width="25.69140625" style="2" customWidth="1"/>
    <col min="154" max="154" width="17.07421875" style="2" customWidth="1"/>
    <col min="155" max="155" width="11.3046875" style="2"/>
    <col min="156" max="156" width="11.23046875" style="2" customWidth="1"/>
    <col min="157" max="157" width="13.23046875" style="2" customWidth="1"/>
    <col min="158" max="158" width="11.3046875" style="2"/>
    <col min="159" max="159" width="13.69140625" style="2" customWidth="1"/>
    <col min="160" max="160" width="18.23046875" style="2" customWidth="1"/>
    <col min="161" max="161" width="21.23046875" style="2" customWidth="1"/>
    <col min="162" max="406" width="11.3046875" style="2"/>
    <col min="407" max="407" width="13.84375" style="2" customWidth="1"/>
    <col min="408" max="408" width="24.3046875" style="2" customWidth="1"/>
    <col min="409" max="409" width="25.69140625" style="2" customWidth="1"/>
    <col min="410" max="410" width="17.07421875" style="2" customWidth="1"/>
    <col min="411" max="411" width="11.3046875" style="2"/>
    <col min="412" max="412" width="11.23046875" style="2" customWidth="1"/>
    <col min="413" max="413" width="13.23046875" style="2" customWidth="1"/>
    <col min="414" max="414" width="11.3046875" style="2"/>
    <col min="415" max="415" width="13.69140625" style="2" customWidth="1"/>
    <col min="416" max="416" width="18.23046875" style="2" customWidth="1"/>
    <col min="417" max="417" width="21.23046875" style="2" customWidth="1"/>
    <col min="418" max="662" width="11.3046875" style="2"/>
    <col min="663" max="663" width="13.84375" style="2" customWidth="1"/>
    <col min="664" max="664" width="24.3046875" style="2" customWidth="1"/>
    <col min="665" max="665" width="25.69140625" style="2" customWidth="1"/>
    <col min="666" max="666" width="17.07421875" style="2" customWidth="1"/>
    <col min="667" max="667" width="11.3046875" style="2"/>
    <col min="668" max="668" width="11.23046875" style="2" customWidth="1"/>
    <col min="669" max="669" width="13.23046875" style="2" customWidth="1"/>
    <col min="670" max="670" width="11.3046875" style="2"/>
    <col min="671" max="671" width="13.69140625" style="2" customWidth="1"/>
    <col min="672" max="672" width="18.23046875" style="2" customWidth="1"/>
    <col min="673" max="673" width="21.23046875" style="2" customWidth="1"/>
    <col min="674" max="918" width="11.3046875" style="2"/>
    <col min="919" max="919" width="13.84375" style="2" customWidth="1"/>
    <col min="920" max="920" width="24.3046875" style="2" customWidth="1"/>
    <col min="921" max="921" width="25.69140625" style="2" customWidth="1"/>
    <col min="922" max="922" width="17.07421875" style="2" customWidth="1"/>
    <col min="923" max="923" width="11.3046875" style="2"/>
    <col min="924" max="924" width="11.23046875" style="2" customWidth="1"/>
    <col min="925" max="925" width="13.23046875" style="2" customWidth="1"/>
    <col min="926" max="926" width="11.3046875" style="2"/>
    <col min="927" max="927" width="13.69140625" style="2" customWidth="1"/>
    <col min="928" max="928" width="18.23046875" style="2" customWidth="1"/>
    <col min="929" max="929" width="21.23046875" style="2" customWidth="1"/>
    <col min="930" max="1174" width="11.3046875" style="2"/>
    <col min="1175" max="1175" width="13.84375" style="2" customWidth="1"/>
    <col min="1176" max="1176" width="24.3046875" style="2" customWidth="1"/>
    <col min="1177" max="1177" width="25.69140625" style="2" customWidth="1"/>
    <col min="1178" max="1178" width="17.07421875" style="2" customWidth="1"/>
    <col min="1179" max="1179" width="11.3046875" style="2"/>
    <col min="1180" max="1180" width="11.23046875" style="2" customWidth="1"/>
    <col min="1181" max="1181" width="13.23046875" style="2" customWidth="1"/>
    <col min="1182" max="1182" width="11.3046875" style="2"/>
    <col min="1183" max="1183" width="13.69140625" style="2" customWidth="1"/>
    <col min="1184" max="1184" width="18.23046875" style="2" customWidth="1"/>
    <col min="1185" max="1185" width="21.23046875" style="2" customWidth="1"/>
    <col min="1186" max="1430" width="11.3046875" style="2"/>
    <col min="1431" max="1431" width="13.84375" style="2" customWidth="1"/>
    <col min="1432" max="1432" width="24.3046875" style="2" customWidth="1"/>
    <col min="1433" max="1433" width="25.69140625" style="2" customWidth="1"/>
    <col min="1434" max="1434" width="17.07421875" style="2" customWidth="1"/>
    <col min="1435" max="1435" width="11.3046875" style="2"/>
    <col min="1436" max="1436" width="11.23046875" style="2" customWidth="1"/>
    <col min="1437" max="1437" width="13.23046875" style="2" customWidth="1"/>
    <col min="1438" max="1438" width="11.3046875" style="2"/>
    <col min="1439" max="1439" width="13.69140625" style="2" customWidth="1"/>
    <col min="1440" max="1440" width="18.23046875" style="2" customWidth="1"/>
    <col min="1441" max="1441" width="21.23046875" style="2" customWidth="1"/>
    <col min="1442" max="1686" width="11.3046875" style="2"/>
    <col min="1687" max="1687" width="13.84375" style="2" customWidth="1"/>
    <col min="1688" max="1688" width="24.3046875" style="2" customWidth="1"/>
    <col min="1689" max="1689" width="25.69140625" style="2" customWidth="1"/>
    <col min="1690" max="1690" width="17.07421875" style="2" customWidth="1"/>
    <col min="1691" max="1691" width="11.3046875" style="2"/>
    <col min="1692" max="1692" width="11.23046875" style="2" customWidth="1"/>
    <col min="1693" max="1693" width="13.23046875" style="2" customWidth="1"/>
    <col min="1694" max="1694" width="11.3046875" style="2"/>
    <col min="1695" max="1695" width="13.69140625" style="2" customWidth="1"/>
    <col min="1696" max="1696" width="18.23046875" style="2" customWidth="1"/>
    <col min="1697" max="1697" width="21.23046875" style="2" customWidth="1"/>
    <col min="1698" max="1942" width="11.3046875" style="2"/>
    <col min="1943" max="1943" width="13.84375" style="2" customWidth="1"/>
    <col min="1944" max="1944" width="24.3046875" style="2" customWidth="1"/>
    <col min="1945" max="1945" width="25.69140625" style="2" customWidth="1"/>
    <col min="1946" max="1946" width="17.07421875" style="2" customWidth="1"/>
    <col min="1947" max="1947" width="11.3046875" style="2"/>
    <col min="1948" max="1948" width="11.23046875" style="2" customWidth="1"/>
    <col min="1949" max="1949" width="13.23046875" style="2" customWidth="1"/>
    <col min="1950" max="1950" width="11.3046875" style="2"/>
    <col min="1951" max="1951" width="13.69140625" style="2" customWidth="1"/>
    <col min="1952" max="1952" width="18.23046875" style="2" customWidth="1"/>
    <col min="1953" max="1953" width="21.23046875" style="2" customWidth="1"/>
    <col min="1954" max="2198" width="11.3046875" style="2"/>
    <col min="2199" max="2199" width="13.84375" style="2" customWidth="1"/>
    <col min="2200" max="2200" width="24.3046875" style="2" customWidth="1"/>
    <col min="2201" max="2201" width="25.69140625" style="2" customWidth="1"/>
    <col min="2202" max="2202" width="17.07421875" style="2" customWidth="1"/>
    <col min="2203" max="2203" width="11.3046875" style="2"/>
    <col min="2204" max="2204" width="11.23046875" style="2" customWidth="1"/>
    <col min="2205" max="2205" width="13.23046875" style="2" customWidth="1"/>
    <col min="2206" max="2206" width="11.3046875" style="2"/>
    <col min="2207" max="2207" width="13.69140625" style="2" customWidth="1"/>
    <col min="2208" max="2208" width="18.23046875" style="2" customWidth="1"/>
    <col min="2209" max="2209" width="21.23046875" style="2" customWidth="1"/>
    <col min="2210" max="2454" width="11.3046875" style="2"/>
    <col min="2455" max="2455" width="13.84375" style="2" customWidth="1"/>
    <col min="2456" max="2456" width="24.3046875" style="2" customWidth="1"/>
    <col min="2457" max="2457" width="25.69140625" style="2" customWidth="1"/>
    <col min="2458" max="2458" width="17.07421875" style="2" customWidth="1"/>
    <col min="2459" max="2459" width="11.3046875" style="2"/>
    <col min="2460" max="2460" width="11.23046875" style="2" customWidth="1"/>
    <col min="2461" max="2461" width="13.23046875" style="2" customWidth="1"/>
    <col min="2462" max="2462" width="11.3046875" style="2"/>
    <col min="2463" max="2463" width="13.69140625" style="2" customWidth="1"/>
    <col min="2464" max="2464" width="18.23046875" style="2" customWidth="1"/>
    <col min="2465" max="2465" width="21.23046875" style="2" customWidth="1"/>
    <col min="2466" max="2710" width="11.3046875" style="2"/>
    <col min="2711" max="2711" width="13.84375" style="2" customWidth="1"/>
    <col min="2712" max="2712" width="24.3046875" style="2" customWidth="1"/>
    <col min="2713" max="2713" width="25.69140625" style="2" customWidth="1"/>
    <col min="2714" max="2714" width="17.07421875" style="2" customWidth="1"/>
    <col min="2715" max="2715" width="11.3046875" style="2"/>
    <col min="2716" max="2716" width="11.23046875" style="2" customWidth="1"/>
    <col min="2717" max="2717" width="13.23046875" style="2" customWidth="1"/>
    <col min="2718" max="2718" width="11.3046875" style="2"/>
    <col min="2719" max="2719" width="13.69140625" style="2" customWidth="1"/>
    <col min="2720" max="2720" width="18.23046875" style="2" customWidth="1"/>
    <col min="2721" max="2721" width="21.23046875" style="2" customWidth="1"/>
    <col min="2722" max="2966" width="11.3046875" style="2"/>
    <col min="2967" max="2967" width="13.84375" style="2" customWidth="1"/>
    <col min="2968" max="2968" width="24.3046875" style="2" customWidth="1"/>
    <col min="2969" max="2969" width="25.69140625" style="2" customWidth="1"/>
    <col min="2970" max="2970" width="17.07421875" style="2" customWidth="1"/>
    <col min="2971" max="2971" width="11.3046875" style="2"/>
    <col min="2972" max="2972" width="11.23046875" style="2" customWidth="1"/>
    <col min="2973" max="2973" width="13.23046875" style="2" customWidth="1"/>
    <col min="2974" max="2974" width="11.3046875" style="2"/>
    <col min="2975" max="2975" width="13.69140625" style="2" customWidth="1"/>
    <col min="2976" max="2976" width="18.23046875" style="2" customWidth="1"/>
    <col min="2977" max="2977" width="21.23046875" style="2" customWidth="1"/>
    <col min="2978" max="3222" width="11.3046875" style="2"/>
    <col min="3223" max="3223" width="13.84375" style="2" customWidth="1"/>
    <col min="3224" max="3224" width="24.3046875" style="2" customWidth="1"/>
    <col min="3225" max="3225" width="25.69140625" style="2" customWidth="1"/>
    <col min="3226" max="3226" width="17.07421875" style="2" customWidth="1"/>
    <col min="3227" max="3227" width="11.3046875" style="2"/>
    <col min="3228" max="3228" width="11.23046875" style="2" customWidth="1"/>
    <col min="3229" max="3229" width="13.23046875" style="2" customWidth="1"/>
    <col min="3230" max="3230" width="11.3046875" style="2"/>
    <col min="3231" max="3231" width="13.69140625" style="2" customWidth="1"/>
    <col min="3232" max="3232" width="18.23046875" style="2" customWidth="1"/>
    <col min="3233" max="3233" width="21.23046875" style="2" customWidth="1"/>
    <col min="3234" max="3478" width="11.3046875" style="2"/>
    <col min="3479" max="3479" width="13.84375" style="2" customWidth="1"/>
    <col min="3480" max="3480" width="24.3046875" style="2" customWidth="1"/>
    <col min="3481" max="3481" width="25.69140625" style="2" customWidth="1"/>
    <col min="3482" max="3482" width="17.07421875" style="2" customWidth="1"/>
    <col min="3483" max="3483" width="11.3046875" style="2"/>
    <col min="3484" max="3484" width="11.23046875" style="2" customWidth="1"/>
    <col min="3485" max="3485" width="13.23046875" style="2" customWidth="1"/>
    <col min="3486" max="3486" width="11.3046875" style="2"/>
    <col min="3487" max="3487" width="13.69140625" style="2" customWidth="1"/>
    <col min="3488" max="3488" width="18.23046875" style="2" customWidth="1"/>
    <col min="3489" max="3489" width="21.23046875" style="2" customWidth="1"/>
    <col min="3490" max="3734" width="11.3046875" style="2"/>
    <col min="3735" max="3735" width="13.84375" style="2" customWidth="1"/>
    <col min="3736" max="3736" width="24.3046875" style="2" customWidth="1"/>
    <col min="3737" max="3737" width="25.69140625" style="2" customWidth="1"/>
    <col min="3738" max="3738" width="17.07421875" style="2" customWidth="1"/>
    <col min="3739" max="3739" width="11.3046875" style="2"/>
    <col min="3740" max="3740" width="11.23046875" style="2" customWidth="1"/>
    <col min="3741" max="3741" width="13.23046875" style="2" customWidth="1"/>
    <col min="3742" max="3742" width="11.3046875" style="2"/>
    <col min="3743" max="3743" width="13.69140625" style="2" customWidth="1"/>
    <col min="3744" max="3744" width="18.23046875" style="2" customWidth="1"/>
    <col min="3745" max="3745" width="21.23046875" style="2" customWidth="1"/>
    <col min="3746" max="3990" width="11.3046875" style="2"/>
    <col min="3991" max="3991" width="13.84375" style="2" customWidth="1"/>
    <col min="3992" max="3992" width="24.3046875" style="2" customWidth="1"/>
    <col min="3993" max="3993" width="25.69140625" style="2" customWidth="1"/>
    <col min="3994" max="3994" width="17.07421875" style="2" customWidth="1"/>
    <col min="3995" max="3995" width="11.3046875" style="2"/>
    <col min="3996" max="3996" width="11.23046875" style="2" customWidth="1"/>
    <col min="3997" max="3997" width="13.23046875" style="2" customWidth="1"/>
    <col min="3998" max="3998" width="11.3046875" style="2"/>
    <col min="3999" max="3999" width="13.69140625" style="2" customWidth="1"/>
    <col min="4000" max="4000" width="18.23046875" style="2" customWidth="1"/>
    <col min="4001" max="4001" width="21.23046875" style="2" customWidth="1"/>
    <col min="4002" max="4246" width="11.3046875" style="2"/>
    <col min="4247" max="4247" width="13.84375" style="2" customWidth="1"/>
    <col min="4248" max="4248" width="24.3046875" style="2" customWidth="1"/>
    <col min="4249" max="4249" width="25.69140625" style="2" customWidth="1"/>
    <col min="4250" max="4250" width="17.07421875" style="2" customWidth="1"/>
    <col min="4251" max="4251" width="11.3046875" style="2"/>
    <col min="4252" max="4252" width="11.23046875" style="2" customWidth="1"/>
    <col min="4253" max="4253" width="13.23046875" style="2" customWidth="1"/>
    <col min="4254" max="4254" width="11.3046875" style="2"/>
    <col min="4255" max="4255" width="13.69140625" style="2" customWidth="1"/>
    <col min="4256" max="4256" width="18.23046875" style="2" customWidth="1"/>
    <col min="4257" max="4257" width="21.23046875" style="2" customWidth="1"/>
    <col min="4258" max="4502" width="11.3046875" style="2"/>
    <col min="4503" max="4503" width="13.84375" style="2" customWidth="1"/>
    <col min="4504" max="4504" width="24.3046875" style="2" customWidth="1"/>
    <col min="4505" max="4505" width="25.69140625" style="2" customWidth="1"/>
    <col min="4506" max="4506" width="17.07421875" style="2" customWidth="1"/>
    <col min="4507" max="4507" width="11.3046875" style="2"/>
    <col min="4508" max="4508" width="11.23046875" style="2" customWidth="1"/>
    <col min="4509" max="4509" width="13.23046875" style="2" customWidth="1"/>
    <col min="4510" max="4510" width="11.3046875" style="2"/>
    <col min="4511" max="4511" width="13.69140625" style="2" customWidth="1"/>
    <col min="4512" max="4512" width="18.23046875" style="2" customWidth="1"/>
    <col min="4513" max="4513" width="21.23046875" style="2" customWidth="1"/>
    <col min="4514" max="4758" width="11.3046875" style="2"/>
    <col min="4759" max="4759" width="13.84375" style="2" customWidth="1"/>
    <col min="4760" max="4760" width="24.3046875" style="2" customWidth="1"/>
    <col min="4761" max="4761" width="25.69140625" style="2" customWidth="1"/>
    <col min="4762" max="4762" width="17.07421875" style="2" customWidth="1"/>
    <col min="4763" max="4763" width="11.3046875" style="2"/>
    <col min="4764" max="4764" width="11.23046875" style="2" customWidth="1"/>
    <col min="4765" max="4765" width="13.23046875" style="2" customWidth="1"/>
    <col min="4766" max="4766" width="11.3046875" style="2"/>
    <col min="4767" max="4767" width="13.69140625" style="2" customWidth="1"/>
    <col min="4768" max="4768" width="18.23046875" style="2" customWidth="1"/>
    <col min="4769" max="4769" width="21.23046875" style="2" customWidth="1"/>
    <col min="4770" max="5014" width="11.3046875" style="2"/>
    <col min="5015" max="5015" width="13.84375" style="2" customWidth="1"/>
    <col min="5016" max="5016" width="24.3046875" style="2" customWidth="1"/>
    <col min="5017" max="5017" width="25.69140625" style="2" customWidth="1"/>
    <col min="5018" max="5018" width="17.07421875" style="2" customWidth="1"/>
    <col min="5019" max="5019" width="11.3046875" style="2"/>
    <col min="5020" max="5020" width="11.23046875" style="2" customWidth="1"/>
    <col min="5021" max="5021" width="13.23046875" style="2" customWidth="1"/>
    <col min="5022" max="5022" width="11.3046875" style="2"/>
    <col min="5023" max="5023" width="13.69140625" style="2" customWidth="1"/>
    <col min="5024" max="5024" width="18.23046875" style="2" customWidth="1"/>
    <col min="5025" max="5025" width="21.23046875" style="2" customWidth="1"/>
    <col min="5026" max="5270" width="11.3046875" style="2"/>
    <col min="5271" max="5271" width="13.84375" style="2" customWidth="1"/>
    <col min="5272" max="5272" width="24.3046875" style="2" customWidth="1"/>
    <col min="5273" max="5273" width="25.69140625" style="2" customWidth="1"/>
    <col min="5274" max="5274" width="17.07421875" style="2" customWidth="1"/>
    <col min="5275" max="5275" width="11.3046875" style="2"/>
    <col min="5276" max="5276" width="11.23046875" style="2" customWidth="1"/>
    <col min="5277" max="5277" width="13.23046875" style="2" customWidth="1"/>
    <col min="5278" max="5278" width="11.3046875" style="2"/>
    <col min="5279" max="5279" width="13.69140625" style="2" customWidth="1"/>
    <col min="5280" max="5280" width="18.23046875" style="2" customWidth="1"/>
    <col min="5281" max="5281" width="21.23046875" style="2" customWidth="1"/>
    <col min="5282" max="5526" width="11.3046875" style="2"/>
    <col min="5527" max="5527" width="13.84375" style="2" customWidth="1"/>
    <col min="5528" max="5528" width="24.3046875" style="2" customWidth="1"/>
    <col min="5529" max="5529" width="25.69140625" style="2" customWidth="1"/>
    <col min="5530" max="5530" width="17.07421875" style="2" customWidth="1"/>
    <col min="5531" max="5531" width="11.3046875" style="2"/>
    <col min="5532" max="5532" width="11.23046875" style="2" customWidth="1"/>
    <col min="5533" max="5533" width="13.23046875" style="2" customWidth="1"/>
    <col min="5534" max="5534" width="11.3046875" style="2"/>
    <col min="5535" max="5535" width="13.69140625" style="2" customWidth="1"/>
    <col min="5536" max="5536" width="18.23046875" style="2" customWidth="1"/>
    <col min="5537" max="5537" width="21.23046875" style="2" customWidth="1"/>
    <col min="5538" max="5782" width="11.3046875" style="2"/>
    <col min="5783" max="5783" width="13.84375" style="2" customWidth="1"/>
    <col min="5784" max="5784" width="24.3046875" style="2" customWidth="1"/>
    <col min="5785" max="5785" width="25.69140625" style="2" customWidth="1"/>
    <col min="5786" max="5786" width="17.07421875" style="2" customWidth="1"/>
    <col min="5787" max="5787" width="11.3046875" style="2"/>
    <col min="5788" max="5788" width="11.23046875" style="2" customWidth="1"/>
    <col min="5789" max="5789" width="13.23046875" style="2" customWidth="1"/>
    <col min="5790" max="5790" width="11.3046875" style="2"/>
    <col min="5791" max="5791" width="13.69140625" style="2" customWidth="1"/>
    <col min="5792" max="5792" width="18.23046875" style="2" customWidth="1"/>
    <col min="5793" max="5793" width="21.23046875" style="2" customWidth="1"/>
    <col min="5794" max="6038" width="11.3046875" style="2"/>
    <col min="6039" max="6039" width="13.84375" style="2" customWidth="1"/>
    <col min="6040" max="6040" width="24.3046875" style="2" customWidth="1"/>
    <col min="6041" max="6041" width="25.69140625" style="2" customWidth="1"/>
    <col min="6042" max="6042" width="17.07421875" style="2" customWidth="1"/>
    <col min="6043" max="6043" width="11.3046875" style="2"/>
    <col min="6044" max="6044" width="11.23046875" style="2" customWidth="1"/>
    <col min="6045" max="6045" width="13.23046875" style="2" customWidth="1"/>
    <col min="6046" max="6046" width="11.3046875" style="2"/>
    <col min="6047" max="6047" width="13.69140625" style="2" customWidth="1"/>
    <col min="6048" max="6048" width="18.23046875" style="2" customWidth="1"/>
    <col min="6049" max="6049" width="21.23046875" style="2" customWidth="1"/>
    <col min="6050" max="6294" width="11.3046875" style="2"/>
    <col min="6295" max="6295" width="13.84375" style="2" customWidth="1"/>
    <col min="6296" max="6296" width="24.3046875" style="2" customWidth="1"/>
    <col min="6297" max="6297" width="25.69140625" style="2" customWidth="1"/>
    <col min="6298" max="6298" width="17.07421875" style="2" customWidth="1"/>
    <col min="6299" max="6299" width="11.3046875" style="2"/>
    <col min="6300" max="6300" width="11.23046875" style="2" customWidth="1"/>
    <col min="6301" max="6301" width="13.23046875" style="2" customWidth="1"/>
    <col min="6302" max="6302" width="11.3046875" style="2"/>
    <col min="6303" max="6303" width="13.69140625" style="2" customWidth="1"/>
    <col min="6304" max="6304" width="18.23046875" style="2" customWidth="1"/>
    <col min="6305" max="6305" width="21.23046875" style="2" customWidth="1"/>
    <col min="6306" max="6550" width="11.3046875" style="2"/>
    <col min="6551" max="6551" width="13.84375" style="2" customWidth="1"/>
    <col min="6552" max="6552" width="24.3046875" style="2" customWidth="1"/>
    <col min="6553" max="6553" width="25.69140625" style="2" customWidth="1"/>
    <col min="6554" max="6554" width="17.07421875" style="2" customWidth="1"/>
    <col min="6555" max="6555" width="11.3046875" style="2"/>
    <col min="6556" max="6556" width="11.23046875" style="2" customWidth="1"/>
    <col min="6557" max="6557" width="13.23046875" style="2" customWidth="1"/>
    <col min="6558" max="6558" width="11.3046875" style="2"/>
    <col min="6559" max="6559" width="13.69140625" style="2" customWidth="1"/>
    <col min="6560" max="6560" width="18.23046875" style="2" customWidth="1"/>
    <col min="6561" max="6561" width="21.23046875" style="2" customWidth="1"/>
    <col min="6562" max="6806" width="11.3046875" style="2"/>
    <col min="6807" max="6807" width="13.84375" style="2" customWidth="1"/>
    <col min="6808" max="6808" width="24.3046875" style="2" customWidth="1"/>
    <col min="6809" max="6809" width="25.69140625" style="2" customWidth="1"/>
    <col min="6810" max="6810" width="17.07421875" style="2" customWidth="1"/>
    <col min="6811" max="6811" width="11.3046875" style="2"/>
    <col min="6812" max="6812" width="11.23046875" style="2" customWidth="1"/>
    <col min="6813" max="6813" width="13.23046875" style="2" customWidth="1"/>
    <col min="6814" max="6814" width="11.3046875" style="2"/>
    <col min="6815" max="6815" width="13.69140625" style="2" customWidth="1"/>
    <col min="6816" max="6816" width="18.23046875" style="2" customWidth="1"/>
    <col min="6817" max="6817" width="21.23046875" style="2" customWidth="1"/>
    <col min="6818" max="7062" width="11.3046875" style="2"/>
    <col min="7063" max="7063" width="13.84375" style="2" customWidth="1"/>
    <col min="7064" max="7064" width="24.3046875" style="2" customWidth="1"/>
    <col min="7065" max="7065" width="25.69140625" style="2" customWidth="1"/>
    <col min="7066" max="7066" width="17.07421875" style="2" customWidth="1"/>
    <col min="7067" max="7067" width="11.3046875" style="2"/>
    <col min="7068" max="7068" width="11.23046875" style="2" customWidth="1"/>
    <col min="7069" max="7069" width="13.23046875" style="2" customWidth="1"/>
    <col min="7070" max="7070" width="11.3046875" style="2"/>
    <col min="7071" max="7071" width="13.69140625" style="2" customWidth="1"/>
    <col min="7072" max="7072" width="18.23046875" style="2" customWidth="1"/>
    <col min="7073" max="7073" width="21.23046875" style="2" customWidth="1"/>
    <col min="7074" max="7318" width="11.3046875" style="2"/>
    <col min="7319" max="7319" width="13.84375" style="2" customWidth="1"/>
    <col min="7320" max="7320" width="24.3046875" style="2" customWidth="1"/>
    <col min="7321" max="7321" width="25.69140625" style="2" customWidth="1"/>
    <col min="7322" max="7322" width="17.07421875" style="2" customWidth="1"/>
    <col min="7323" max="7323" width="11.3046875" style="2"/>
    <col min="7324" max="7324" width="11.23046875" style="2" customWidth="1"/>
    <col min="7325" max="7325" width="13.23046875" style="2" customWidth="1"/>
    <col min="7326" max="7326" width="11.3046875" style="2"/>
    <col min="7327" max="7327" width="13.69140625" style="2" customWidth="1"/>
    <col min="7328" max="7328" width="18.23046875" style="2" customWidth="1"/>
    <col min="7329" max="7329" width="21.23046875" style="2" customWidth="1"/>
    <col min="7330" max="7574" width="11.3046875" style="2"/>
    <col min="7575" max="7575" width="13.84375" style="2" customWidth="1"/>
    <col min="7576" max="7576" width="24.3046875" style="2" customWidth="1"/>
    <col min="7577" max="7577" width="25.69140625" style="2" customWidth="1"/>
    <col min="7578" max="7578" width="17.07421875" style="2" customWidth="1"/>
    <col min="7579" max="7579" width="11.3046875" style="2"/>
    <col min="7580" max="7580" width="11.23046875" style="2" customWidth="1"/>
    <col min="7581" max="7581" width="13.23046875" style="2" customWidth="1"/>
    <col min="7582" max="7582" width="11.3046875" style="2"/>
    <col min="7583" max="7583" width="13.69140625" style="2" customWidth="1"/>
    <col min="7584" max="7584" width="18.23046875" style="2" customWidth="1"/>
    <col min="7585" max="7585" width="21.23046875" style="2" customWidth="1"/>
    <col min="7586" max="7830" width="11.3046875" style="2"/>
    <col min="7831" max="7831" width="13.84375" style="2" customWidth="1"/>
    <col min="7832" max="7832" width="24.3046875" style="2" customWidth="1"/>
    <col min="7833" max="7833" width="25.69140625" style="2" customWidth="1"/>
    <col min="7834" max="7834" width="17.07421875" style="2" customWidth="1"/>
    <col min="7835" max="7835" width="11.3046875" style="2"/>
    <col min="7836" max="7836" width="11.23046875" style="2" customWidth="1"/>
    <col min="7837" max="7837" width="13.23046875" style="2" customWidth="1"/>
    <col min="7838" max="7838" width="11.3046875" style="2"/>
    <col min="7839" max="7839" width="13.69140625" style="2" customWidth="1"/>
    <col min="7840" max="7840" width="18.23046875" style="2" customWidth="1"/>
    <col min="7841" max="7841" width="21.23046875" style="2" customWidth="1"/>
    <col min="7842" max="8086" width="11.3046875" style="2"/>
    <col min="8087" max="8087" width="13.84375" style="2" customWidth="1"/>
    <col min="8088" max="8088" width="24.3046875" style="2" customWidth="1"/>
    <col min="8089" max="8089" width="25.69140625" style="2" customWidth="1"/>
    <col min="8090" max="8090" width="17.07421875" style="2" customWidth="1"/>
    <col min="8091" max="8091" width="11.3046875" style="2"/>
    <col min="8092" max="8092" width="11.23046875" style="2" customWidth="1"/>
    <col min="8093" max="8093" width="13.23046875" style="2" customWidth="1"/>
    <col min="8094" max="8094" width="11.3046875" style="2"/>
    <col min="8095" max="8095" width="13.69140625" style="2" customWidth="1"/>
    <col min="8096" max="8096" width="18.23046875" style="2" customWidth="1"/>
    <col min="8097" max="8097" width="21.23046875" style="2" customWidth="1"/>
    <col min="8098" max="8342" width="11.3046875" style="2"/>
    <col min="8343" max="8343" width="13.84375" style="2" customWidth="1"/>
    <col min="8344" max="8344" width="24.3046875" style="2" customWidth="1"/>
    <col min="8345" max="8345" width="25.69140625" style="2" customWidth="1"/>
    <col min="8346" max="8346" width="17.07421875" style="2" customWidth="1"/>
    <col min="8347" max="8347" width="11.3046875" style="2"/>
    <col min="8348" max="8348" width="11.23046875" style="2" customWidth="1"/>
    <col min="8349" max="8349" width="13.23046875" style="2" customWidth="1"/>
    <col min="8350" max="8350" width="11.3046875" style="2"/>
    <col min="8351" max="8351" width="13.69140625" style="2" customWidth="1"/>
    <col min="8352" max="8352" width="18.23046875" style="2" customWidth="1"/>
    <col min="8353" max="8353" width="21.23046875" style="2" customWidth="1"/>
    <col min="8354" max="8598" width="11.3046875" style="2"/>
    <col min="8599" max="8599" width="13.84375" style="2" customWidth="1"/>
    <col min="8600" max="8600" width="24.3046875" style="2" customWidth="1"/>
    <col min="8601" max="8601" width="25.69140625" style="2" customWidth="1"/>
    <col min="8602" max="8602" width="17.07421875" style="2" customWidth="1"/>
    <col min="8603" max="8603" width="11.3046875" style="2"/>
    <col min="8604" max="8604" width="11.23046875" style="2" customWidth="1"/>
    <col min="8605" max="8605" width="13.23046875" style="2" customWidth="1"/>
    <col min="8606" max="8606" width="11.3046875" style="2"/>
    <col min="8607" max="8607" width="13.69140625" style="2" customWidth="1"/>
    <col min="8608" max="8608" width="18.23046875" style="2" customWidth="1"/>
    <col min="8609" max="8609" width="21.23046875" style="2" customWidth="1"/>
    <col min="8610" max="8854" width="11.3046875" style="2"/>
    <col min="8855" max="8855" width="13.84375" style="2" customWidth="1"/>
    <col min="8856" max="8856" width="24.3046875" style="2" customWidth="1"/>
    <col min="8857" max="8857" width="25.69140625" style="2" customWidth="1"/>
    <col min="8858" max="8858" width="17.07421875" style="2" customWidth="1"/>
    <col min="8859" max="8859" width="11.3046875" style="2"/>
    <col min="8860" max="8860" width="11.23046875" style="2" customWidth="1"/>
    <col min="8861" max="8861" width="13.23046875" style="2" customWidth="1"/>
    <col min="8862" max="8862" width="11.3046875" style="2"/>
    <col min="8863" max="8863" width="13.69140625" style="2" customWidth="1"/>
    <col min="8864" max="8864" width="18.23046875" style="2" customWidth="1"/>
    <col min="8865" max="8865" width="21.23046875" style="2" customWidth="1"/>
    <col min="8866" max="9110" width="11.3046875" style="2"/>
    <col min="9111" max="9111" width="13.84375" style="2" customWidth="1"/>
    <col min="9112" max="9112" width="24.3046875" style="2" customWidth="1"/>
    <col min="9113" max="9113" width="25.69140625" style="2" customWidth="1"/>
    <col min="9114" max="9114" width="17.07421875" style="2" customWidth="1"/>
    <col min="9115" max="9115" width="11.3046875" style="2"/>
    <col min="9116" max="9116" width="11.23046875" style="2" customWidth="1"/>
    <col min="9117" max="9117" width="13.23046875" style="2" customWidth="1"/>
    <col min="9118" max="9118" width="11.3046875" style="2"/>
    <col min="9119" max="9119" width="13.69140625" style="2" customWidth="1"/>
    <col min="9120" max="9120" width="18.23046875" style="2" customWidth="1"/>
    <col min="9121" max="9121" width="21.23046875" style="2" customWidth="1"/>
    <col min="9122" max="9366" width="11.3046875" style="2"/>
    <col min="9367" max="9367" width="13.84375" style="2" customWidth="1"/>
    <col min="9368" max="9368" width="24.3046875" style="2" customWidth="1"/>
    <col min="9369" max="9369" width="25.69140625" style="2" customWidth="1"/>
    <col min="9370" max="9370" width="17.07421875" style="2" customWidth="1"/>
    <col min="9371" max="9371" width="11.3046875" style="2"/>
    <col min="9372" max="9372" width="11.23046875" style="2" customWidth="1"/>
    <col min="9373" max="9373" width="13.23046875" style="2" customWidth="1"/>
    <col min="9374" max="9374" width="11.3046875" style="2"/>
    <col min="9375" max="9375" width="13.69140625" style="2" customWidth="1"/>
    <col min="9376" max="9376" width="18.23046875" style="2" customWidth="1"/>
    <col min="9377" max="9377" width="21.23046875" style="2" customWidth="1"/>
    <col min="9378" max="9622" width="11.3046875" style="2"/>
    <col min="9623" max="9623" width="13.84375" style="2" customWidth="1"/>
    <col min="9624" max="9624" width="24.3046875" style="2" customWidth="1"/>
    <col min="9625" max="9625" width="25.69140625" style="2" customWidth="1"/>
    <col min="9626" max="9626" width="17.07421875" style="2" customWidth="1"/>
    <col min="9627" max="9627" width="11.3046875" style="2"/>
    <col min="9628" max="9628" width="11.23046875" style="2" customWidth="1"/>
    <col min="9629" max="9629" width="13.23046875" style="2" customWidth="1"/>
    <col min="9630" max="9630" width="11.3046875" style="2"/>
    <col min="9631" max="9631" width="13.69140625" style="2" customWidth="1"/>
    <col min="9632" max="9632" width="18.23046875" style="2" customWidth="1"/>
    <col min="9633" max="9633" width="21.23046875" style="2" customWidth="1"/>
    <col min="9634" max="9878" width="11.3046875" style="2"/>
    <col min="9879" max="9879" width="13.84375" style="2" customWidth="1"/>
    <col min="9880" max="9880" width="24.3046875" style="2" customWidth="1"/>
    <col min="9881" max="9881" width="25.69140625" style="2" customWidth="1"/>
    <col min="9882" max="9882" width="17.07421875" style="2" customWidth="1"/>
    <col min="9883" max="9883" width="11.3046875" style="2"/>
    <col min="9884" max="9884" width="11.23046875" style="2" customWidth="1"/>
    <col min="9885" max="9885" width="13.23046875" style="2" customWidth="1"/>
    <col min="9886" max="9886" width="11.3046875" style="2"/>
    <col min="9887" max="9887" width="13.69140625" style="2" customWidth="1"/>
    <col min="9888" max="9888" width="18.23046875" style="2" customWidth="1"/>
    <col min="9889" max="9889" width="21.23046875" style="2" customWidth="1"/>
    <col min="9890" max="10134" width="11.3046875" style="2"/>
    <col min="10135" max="10135" width="13.84375" style="2" customWidth="1"/>
    <col min="10136" max="10136" width="24.3046875" style="2" customWidth="1"/>
    <col min="10137" max="10137" width="25.69140625" style="2" customWidth="1"/>
    <col min="10138" max="10138" width="17.07421875" style="2" customWidth="1"/>
    <col min="10139" max="10139" width="11.3046875" style="2"/>
    <col min="10140" max="10140" width="11.23046875" style="2" customWidth="1"/>
    <col min="10141" max="10141" width="13.23046875" style="2" customWidth="1"/>
    <col min="10142" max="10142" width="11.3046875" style="2"/>
    <col min="10143" max="10143" width="13.69140625" style="2" customWidth="1"/>
    <col min="10144" max="10144" width="18.23046875" style="2" customWidth="1"/>
    <col min="10145" max="10145" width="21.23046875" style="2" customWidth="1"/>
    <col min="10146" max="10390" width="11.3046875" style="2"/>
    <col min="10391" max="10391" width="13.84375" style="2" customWidth="1"/>
    <col min="10392" max="10392" width="24.3046875" style="2" customWidth="1"/>
    <col min="10393" max="10393" width="25.69140625" style="2" customWidth="1"/>
    <col min="10394" max="10394" width="17.07421875" style="2" customWidth="1"/>
    <col min="10395" max="10395" width="11.3046875" style="2"/>
    <col min="10396" max="10396" width="11.23046875" style="2" customWidth="1"/>
    <col min="10397" max="10397" width="13.23046875" style="2" customWidth="1"/>
    <col min="10398" max="10398" width="11.3046875" style="2"/>
    <col min="10399" max="10399" width="13.69140625" style="2" customWidth="1"/>
    <col min="10400" max="10400" width="18.23046875" style="2" customWidth="1"/>
    <col min="10401" max="10401" width="21.23046875" style="2" customWidth="1"/>
    <col min="10402" max="10646" width="11.3046875" style="2"/>
    <col min="10647" max="10647" width="13.84375" style="2" customWidth="1"/>
    <col min="10648" max="10648" width="24.3046875" style="2" customWidth="1"/>
    <col min="10649" max="10649" width="25.69140625" style="2" customWidth="1"/>
    <col min="10650" max="10650" width="17.07421875" style="2" customWidth="1"/>
    <col min="10651" max="10651" width="11.3046875" style="2"/>
    <col min="10652" max="10652" width="11.23046875" style="2" customWidth="1"/>
    <col min="10653" max="10653" width="13.23046875" style="2" customWidth="1"/>
    <col min="10654" max="10654" width="11.3046875" style="2"/>
    <col min="10655" max="10655" width="13.69140625" style="2" customWidth="1"/>
    <col min="10656" max="10656" width="18.23046875" style="2" customWidth="1"/>
    <col min="10657" max="10657" width="21.23046875" style="2" customWidth="1"/>
    <col min="10658" max="10902" width="11.3046875" style="2"/>
    <col min="10903" max="10903" width="13.84375" style="2" customWidth="1"/>
    <col min="10904" max="10904" width="24.3046875" style="2" customWidth="1"/>
    <col min="10905" max="10905" width="25.69140625" style="2" customWidth="1"/>
    <col min="10906" max="10906" width="17.07421875" style="2" customWidth="1"/>
    <col min="10907" max="10907" width="11.3046875" style="2"/>
    <col min="10908" max="10908" width="11.23046875" style="2" customWidth="1"/>
    <col min="10909" max="10909" width="13.23046875" style="2" customWidth="1"/>
    <col min="10910" max="10910" width="11.3046875" style="2"/>
    <col min="10911" max="10911" width="13.69140625" style="2" customWidth="1"/>
    <col min="10912" max="10912" width="18.23046875" style="2" customWidth="1"/>
    <col min="10913" max="10913" width="21.23046875" style="2" customWidth="1"/>
    <col min="10914" max="11158" width="11.3046875" style="2"/>
    <col min="11159" max="11159" width="13.84375" style="2" customWidth="1"/>
    <col min="11160" max="11160" width="24.3046875" style="2" customWidth="1"/>
    <col min="11161" max="11161" width="25.69140625" style="2" customWidth="1"/>
    <col min="11162" max="11162" width="17.07421875" style="2" customWidth="1"/>
    <col min="11163" max="11163" width="11.3046875" style="2"/>
    <col min="11164" max="11164" width="11.23046875" style="2" customWidth="1"/>
    <col min="11165" max="11165" width="13.23046875" style="2" customWidth="1"/>
    <col min="11166" max="11166" width="11.3046875" style="2"/>
    <col min="11167" max="11167" width="13.69140625" style="2" customWidth="1"/>
    <col min="11168" max="11168" width="18.23046875" style="2" customWidth="1"/>
    <col min="11169" max="11169" width="21.23046875" style="2" customWidth="1"/>
    <col min="11170" max="11414" width="11.3046875" style="2"/>
    <col min="11415" max="11415" width="13.84375" style="2" customWidth="1"/>
    <col min="11416" max="11416" width="24.3046875" style="2" customWidth="1"/>
    <col min="11417" max="11417" width="25.69140625" style="2" customWidth="1"/>
    <col min="11418" max="11418" width="17.07421875" style="2" customWidth="1"/>
    <col min="11419" max="11419" width="11.3046875" style="2"/>
    <col min="11420" max="11420" width="11.23046875" style="2" customWidth="1"/>
    <col min="11421" max="11421" width="13.23046875" style="2" customWidth="1"/>
    <col min="11422" max="11422" width="11.3046875" style="2"/>
    <col min="11423" max="11423" width="13.69140625" style="2" customWidth="1"/>
    <col min="11424" max="11424" width="18.23046875" style="2" customWidth="1"/>
    <col min="11425" max="11425" width="21.23046875" style="2" customWidth="1"/>
    <col min="11426" max="11670" width="11.3046875" style="2"/>
    <col min="11671" max="11671" width="13.84375" style="2" customWidth="1"/>
    <col min="11672" max="11672" width="24.3046875" style="2" customWidth="1"/>
    <col min="11673" max="11673" width="25.69140625" style="2" customWidth="1"/>
    <col min="11674" max="11674" width="17.07421875" style="2" customWidth="1"/>
    <col min="11675" max="11675" width="11.3046875" style="2"/>
    <col min="11676" max="11676" width="11.23046875" style="2" customWidth="1"/>
    <col min="11677" max="11677" width="13.23046875" style="2" customWidth="1"/>
    <col min="11678" max="11678" width="11.3046875" style="2"/>
    <col min="11679" max="11679" width="13.69140625" style="2" customWidth="1"/>
    <col min="11680" max="11680" width="18.23046875" style="2" customWidth="1"/>
    <col min="11681" max="11681" width="21.23046875" style="2" customWidth="1"/>
    <col min="11682" max="11926" width="11.3046875" style="2"/>
    <col min="11927" max="11927" width="13.84375" style="2" customWidth="1"/>
    <col min="11928" max="11928" width="24.3046875" style="2" customWidth="1"/>
    <col min="11929" max="11929" width="25.69140625" style="2" customWidth="1"/>
    <col min="11930" max="11930" width="17.07421875" style="2" customWidth="1"/>
    <col min="11931" max="11931" width="11.3046875" style="2"/>
    <col min="11932" max="11932" width="11.23046875" style="2" customWidth="1"/>
    <col min="11933" max="11933" width="13.23046875" style="2" customWidth="1"/>
    <col min="11934" max="11934" width="11.3046875" style="2"/>
    <col min="11935" max="11935" width="13.69140625" style="2" customWidth="1"/>
    <col min="11936" max="11936" width="18.23046875" style="2" customWidth="1"/>
    <col min="11937" max="11937" width="21.23046875" style="2" customWidth="1"/>
    <col min="11938" max="12182" width="11.3046875" style="2"/>
    <col min="12183" max="12183" width="13.84375" style="2" customWidth="1"/>
    <col min="12184" max="12184" width="24.3046875" style="2" customWidth="1"/>
    <col min="12185" max="12185" width="25.69140625" style="2" customWidth="1"/>
    <col min="12186" max="12186" width="17.07421875" style="2" customWidth="1"/>
    <col min="12187" max="12187" width="11.3046875" style="2"/>
    <col min="12188" max="12188" width="11.23046875" style="2" customWidth="1"/>
    <col min="12189" max="12189" width="13.23046875" style="2" customWidth="1"/>
    <col min="12190" max="12190" width="11.3046875" style="2"/>
    <col min="12191" max="12191" width="13.69140625" style="2" customWidth="1"/>
    <col min="12192" max="12192" width="18.23046875" style="2" customWidth="1"/>
    <col min="12193" max="12193" width="21.23046875" style="2" customWidth="1"/>
    <col min="12194" max="12438" width="11.3046875" style="2"/>
    <col min="12439" max="12439" width="13.84375" style="2" customWidth="1"/>
    <col min="12440" max="12440" width="24.3046875" style="2" customWidth="1"/>
    <col min="12441" max="12441" width="25.69140625" style="2" customWidth="1"/>
    <col min="12442" max="12442" width="17.07421875" style="2" customWidth="1"/>
    <col min="12443" max="12443" width="11.3046875" style="2"/>
    <col min="12444" max="12444" width="11.23046875" style="2" customWidth="1"/>
    <col min="12445" max="12445" width="13.23046875" style="2" customWidth="1"/>
    <col min="12446" max="12446" width="11.3046875" style="2"/>
    <col min="12447" max="12447" width="13.69140625" style="2" customWidth="1"/>
    <col min="12448" max="12448" width="18.23046875" style="2" customWidth="1"/>
    <col min="12449" max="12449" width="21.23046875" style="2" customWidth="1"/>
    <col min="12450" max="12694" width="11.3046875" style="2"/>
    <col min="12695" max="12695" width="13.84375" style="2" customWidth="1"/>
    <col min="12696" max="12696" width="24.3046875" style="2" customWidth="1"/>
    <col min="12697" max="12697" width="25.69140625" style="2" customWidth="1"/>
    <col min="12698" max="12698" width="17.07421875" style="2" customWidth="1"/>
    <col min="12699" max="12699" width="11.3046875" style="2"/>
    <col min="12700" max="12700" width="11.23046875" style="2" customWidth="1"/>
    <col min="12701" max="12701" width="13.23046875" style="2" customWidth="1"/>
    <col min="12702" max="12702" width="11.3046875" style="2"/>
    <col min="12703" max="12703" width="13.69140625" style="2" customWidth="1"/>
    <col min="12704" max="12704" width="18.23046875" style="2" customWidth="1"/>
    <col min="12705" max="12705" width="21.23046875" style="2" customWidth="1"/>
    <col min="12706" max="12950" width="11.3046875" style="2"/>
    <col min="12951" max="12951" width="13.84375" style="2" customWidth="1"/>
    <col min="12952" max="12952" width="24.3046875" style="2" customWidth="1"/>
    <col min="12953" max="12953" width="25.69140625" style="2" customWidth="1"/>
    <col min="12954" max="12954" width="17.07421875" style="2" customWidth="1"/>
    <col min="12955" max="12955" width="11.3046875" style="2"/>
    <col min="12956" max="12956" width="11.23046875" style="2" customWidth="1"/>
    <col min="12957" max="12957" width="13.23046875" style="2" customWidth="1"/>
    <col min="12958" max="12958" width="11.3046875" style="2"/>
    <col min="12959" max="12959" width="13.69140625" style="2" customWidth="1"/>
    <col min="12960" max="12960" width="18.23046875" style="2" customWidth="1"/>
    <col min="12961" max="12961" width="21.23046875" style="2" customWidth="1"/>
    <col min="12962" max="13206" width="11.3046875" style="2"/>
    <col min="13207" max="13207" width="13.84375" style="2" customWidth="1"/>
    <col min="13208" max="13208" width="24.3046875" style="2" customWidth="1"/>
    <col min="13209" max="13209" width="25.69140625" style="2" customWidth="1"/>
    <col min="13210" max="13210" width="17.07421875" style="2" customWidth="1"/>
    <col min="13211" max="13211" width="11.3046875" style="2"/>
    <col min="13212" max="13212" width="11.23046875" style="2" customWidth="1"/>
    <col min="13213" max="13213" width="13.23046875" style="2" customWidth="1"/>
    <col min="13214" max="13214" width="11.3046875" style="2"/>
    <col min="13215" max="13215" width="13.69140625" style="2" customWidth="1"/>
    <col min="13216" max="13216" width="18.23046875" style="2" customWidth="1"/>
    <col min="13217" max="13217" width="21.23046875" style="2" customWidth="1"/>
    <col min="13218" max="13462" width="11.3046875" style="2"/>
    <col min="13463" max="13463" width="13.84375" style="2" customWidth="1"/>
    <col min="13464" max="13464" width="24.3046875" style="2" customWidth="1"/>
    <col min="13465" max="13465" width="25.69140625" style="2" customWidth="1"/>
    <col min="13466" max="13466" width="17.07421875" style="2" customWidth="1"/>
    <col min="13467" max="13467" width="11.3046875" style="2"/>
    <col min="13468" max="13468" width="11.23046875" style="2" customWidth="1"/>
    <col min="13469" max="13469" width="13.23046875" style="2" customWidth="1"/>
    <col min="13470" max="13470" width="11.3046875" style="2"/>
    <col min="13471" max="13471" width="13.69140625" style="2" customWidth="1"/>
    <col min="13472" max="13472" width="18.23046875" style="2" customWidth="1"/>
    <col min="13473" max="13473" width="21.23046875" style="2" customWidth="1"/>
    <col min="13474" max="13718" width="11.3046875" style="2"/>
    <col min="13719" max="13719" width="13.84375" style="2" customWidth="1"/>
    <col min="13720" max="13720" width="24.3046875" style="2" customWidth="1"/>
    <col min="13721" max="13721" width="25.69140625" style="2" customWidth="1"/>
    <col min="13722" max="13722" width="17.07421875" style="2" customWidth="1"/>
    <col min="13723" max="13723" width="11.3046875" style="2"/>
    <col min="13724" max="13724" width="11.23046875" style="2" customWidth="1"/>
    <col min="13725" max="13725" width="13.23046875" style="2" customWidth="1"/>
    <col min="13726" max="13726" width="11.3046875" style="2"/>
    <col min="13727" max="13727" width="13.69140625" style="2" customWidth="1"/>
    <col min="13728" max="13728" width="18.23046875" style="2" customWidth="1"/>
    <col min="13729" max="13729" width="21.23046875" style="2" customWidth="1"/>
    <col min="13730" max="13974" width="11.3046875" style="2"/>
    <col min="13975" max="13975" width="13.84375" style="2" customWidth="1"/>
    <col min="13976" max="13976" width="24.3046875" style="2" customWidth="1"/>
    <col min="13977" max="13977" width="25.69140625" style="2" customWidth="1"/>
    <col min="13978" max="13978" width="17.07421875" style="2" customWidth="1"/>
    <col min="13979" max="13979" width="11.3046875" style="2"/>
    <col min="13980" max="13980" width="11.23046875" style="2" customWidth="1"/>
    <col min="13981" max="13981" width="13.23046875" style="2" customWidth="1"/>
    <col min="13982" max="13982" width="11.3046875" style="2"/>
    <col min="13983" max="13983" width="13.69140625" style="2" customWidth="1"/>
    <col min="13984" max="13984" width="18.23046875" style="2" customWidth="1"/>
    <col min="13985" max="13985" width="21.23046875" style="2" customWidth="1"/>
    <col min="13986" max="14230" width="11.3046875" style="2"/>
    <col min="14231" max="14231" width="13.84375" style="2" customWidth="1"/>
    <col min="14232" max="14232" width="24.3046875" style="2" customWidth="1"/>
    <col min="14233" max="14233" width="25.69140625" style="2" customWidth="1"/>
    <col min="14234" max="14234" width="17.07421875" style="2" customWidth="1"/>
    <col min="14235" max="14235" width="11.3046875" style="2"/>
    <col min="14236" max="14236" width="11.23046875" style="2" customWidth="1"/>
    <col min="14237" max="14237" width="13.23046875" style="2" customWidth="1"/>
    <col min="14238" max="14238" width="11.3046875" style="2"/>
    <col min="14239" max="14239" width="13.69140625" style="2" customWidth="1"/>
    <col min="14240" max="14240" width="18.23046875" style="2" customWidth="1"/>
    <col min="14241" max="14241" width="21.23046875" style="2" customWidth="1"/>
    <col min="14242" max="14486" width="11.3046875" style="2"/>
    <col min="14487" max="14487" width="13.84375" style="2" customWidth="1"/>
    <col min="14488" max="14488" width="24.3046875" style="2" customWidth="1"/>
    <col min="14489" max="14489" width="25.69140625" style="2" customWidth="1"/>
    <col min="14490" max="14490" width="17.07421875" style="2" customWidth="1"/>
    <col min="14491" max="14491" width="11.3046875" style="2"/>
    <col min="14492" max="14492" width="11.23046875" style="2" customWidth="1"/>
    <col min="14493" max="14493" width="13.23046875" style="2" customWidth="1"/>
    <col min="14494" max="14494" width="11.3046875" style="2"/>
    <col min="14495" max="14495" width="13.69140625" style="2" customWidth="1"/>
    <col min="14496" max="14496" width="18.23046875" style="2" customWidth="1"/>
    <col min="14497" max="14497" width="21.23046875" style="2" customWidth="1"/>
    <col min="14498" max="14742" width="11.3046875" style="2"/>
    <col min="14743" max="14743" width="13.84375" style="2" customWidth="1"/>
    <col min="14744" max="14744" width="24.3046875" style="2" customWidth="1"/>
    <col min="14745" max="14745" width="25.69140625" style="2" customWidth="1"/>
    <col min="14746" max="14746" width="17.07421875" style="2" customWidth="1"/>
    <col min="14747" max="14747" width="11.3046875" style="2"/>
    <col min="14748" max="14748" width="11.23046875" style="2" customWidth="1"/>
    <col min="14749" max="14749" width="13.23046875" style="2" customWidth="1"/>
    <col min="14750" max="14750" width="11.3046875" style="2"/>
    <col min="14751" max="14751" width="13.69140625" style="2" customWidth="1"/>
    <col min="14752" max="14752" width="18.23046875" style="2" customWidth="1"/>
    <col min="14753" max="14753" width="21.23046875" style="2" customWidth="1"/>
    <col min="14754" max="14998" width="11.3046875" style="2"/>
    <col min="14999" max="14999" width="13.84375" style="2" customWidth="1"/>
    <col min="15000" max="15000" width="24.3046875" style="2" customWidth="1"/>
    <col min="15001" max="15001" width="25.69140625" style="2" customWidth="1"/>
    <col min="15002" max="15002" width="17.07421875" style="2" customWidth="1"/>
    <col min="15003" max="15003" width="11.3046875" style="2"/>
    <col min="15004" max="15004" width="11.23046875" style="2" customWidth="1"/>
    <col min="15005" max="15005" width="13.23046875" style="2" customWidth="1"/>
    <col min="15006" max="15006" width="11.3046875" style="2"/>
    <col min="15007" max="15007" width="13.69140625" style="2" customWidth="1"/>
    <col min="15008" max="15008" width="18.23046875" style="2" customWidth="1"/>
    <col min="15009" max="15009" width="21.23046875" style="2" customWidth="1"/>
    <col min="15010" max="15254" width="11.3046875" style="2"/>
    <col min="15255" max="15255" width="13.84375" style="2" customWidth="1"/>
    <col min="15256" max="15256" width="24.3046875" style="2" customWidth="1"/>
    <col min="15257" max="15257" width="25.69140625" style="2" customWidth="1"/>
    <col min="15258" max="15258" width="17.07421875" style="2" customWidth="1"/>
    <col min="15259" max="15259" width="11.3046875" style="2"/>
    <col min="15260" max="15260" width="11.23046875" style="2" customWidth="1"/>
    <col min="15261" max="15261" width="13.23046875" style="2" customWidth="1"/>
    <col min="15262" max="15262" width="11.3046875" style="2"/>
    <col min="15263" max="15263" width="13.69140625" style="2" customWidth="1"/>
    <col min="15264" max="15264" width="18.23046875" style="2" customWidth="1"/>
    <col min="15265" max="15265" width="21.23046875" style="2" customWidth="1"/>
    <col min="15266" max="15510" width="11.3046875" style="2"/>
    <col min="15511" max="15511" width="13.84375" style="2" customWidth="1"/>
    <col min="15512" max="15512" width="24.3046875" style="2" customWidth="1"/>
    <col min="15513" max="15513" width="25.69140625" style="2" customWidth="1"/>
    <col min="15514" max="15514" width="17.07421875" style="2" customWidth="1"/>
    <col min="15515" max="15515" width="11.3046875" style="2"/>
    <col min="15516" max="15516" width="11.23046875" style="2" customWidth="1"/>
    <col min="15517" max="15517" width="13.23046875" style="2" customWidth="1"/>
    <col min="15518" max="15518" width="11.3046875" style="2"/>
    <col min="15519" max="15519" width="13.69140625" style="2" customWidth="1"/>
    <col min="15520" max="15520" width="18.23046875" style="2" customWidth="1"/>
    <col min="15521" max="15521" width="21.23046875" style="2" customWidth="1"/>
    <col min="15522" max="15766" width="11.3046875" style="2"/>
    <col min="15767" max="15767" width="13.84375" style="2" customWidth="1"/>
    <col min="15768" max="15768" width="24.3046875" style="2" customWidth="1"/>
    <col min="15769" max="15769" width="25.69140625" style="2" customWidth="1"/>
    <col min="15770" max="15770" width="17.07421875" style="2" customWidth="1"/>
    <col min="15771" max="15771" width="11.3046875" style="2"/>
    <col min="15772" max="15772" width="11.23046875" style="2" customWidth="1"/>
    <col min="15773" max="15773" width="13.23046875" style="2" customWidth="1"/>
    <col min="15774" max="15774" width="11.3046875" style="2"/>
    <col min="15775" max="15775" width="13.69140625" style="2" customWidth="1"/>
    <col min="15776" max="15776" width="18.23046875" style="2" customWidth="1"/>
    <col min="15777" max="15777" width="21.23046875" style="2" customWidth="1"/>
    <col min="15778" max="16022" width="11.3046875" style="2"/>
    <col min="16023" max="16023" width="13.84375" style="2" customWidth="1"/>
    <col min="16024" max="16024" width="24.3046875" style="2" customWidth="1"/>
    <col min="16025" max="16025" width="25.69140625" style="2" customWidth="1"/>
    <col min="16026" max="16026" width="17.07421875" style="2" customWidth="1"/>
    <col min="16027" max="16027" width="11.3046875" style="2"/>
    <col min="16028" max="16028" width="11.23046875" style="2" customWidth="1"/>
    <col min="16029" max="16029" width="13.23046875" style="2" customWidth="1"/>
    <col min="16030" max="16030" width="11.3046875" style="2"/>
    <col min="16031" max="16031" width="13.69140625" style="2" customWidth="1"/>
    <col min="16032" max="16032" width="18.23046875" style="2" customWidth="1"/>
    <col min="16033" max="16033" width="21.23046875" style="2" customWidth="1"/>
    <col min="16034" max="16384" width="11.3046875" style="2"/>
  </cols>
  <sheetData>
    <row r="1" spans="1:15" ht="20.6" customHeight="1">
      <c r="A1" s="1">
        <v>46283</v>
      </c>
    </row>
    <row r="2" spans="1:15" ht="42" customHeight="1">
      <c r="C2" s="8"/>
      <c r="D2" s="8"/>
      <c r="E2" s="8"/>
      <c r="G2" s="9" t="s">
        <v>0</v>
      </c>
      <c r="I2" s="9"/>
      <c r="J2" s="9"/>
      <c r="K2" s="8"/>
      <c r="L2" s="8"/>
      <c r="M2" s="8"/>
      <c r="N2" s="129" t="s">
        <v>1</v>
      </c>
      <c r="O2" s="129"/>
    </row>
    <row r="3" spans="1:15" ht="15.75" customHeight="1">
      <c r="B3" s="9"/>
      <c r="C3" s="9"/>
      <c r="D3" s="9"/>
      <c r="E3" s="9"/>
      <c r="G3" s="10" t="s">
        <v>2</v>
      </c>
      <c r="I3" s="10"/>
      <c r="J3" s="10"/>
      <c r="K3" s="11"/>
      <c r="L3" s="9"/>
      <c r="M3" s="9"/>
      <c r="N3" s="129"/>
      <c r="O3" s="129"/>
    </row>
    <row r="4" spans="1:15" ht="15.75" customHeight="1">
      <c r="B4" s="9"/>
      <c r="C4" s="9"/>
      <c r="D4" s="9"/>
      <c r="F4" s="130" t="s">
        <v>3</v>
      </c>
      <c r="G4" s="130"/>
      <c r="H4" s="130"/>
      <c r="I4" s="130"/>
      <c r="J4" s="12"/>
      <c r="K4" s="13"/>
      <c r="L4" s="9"/>
      <c r="M4" s="9"/>
      <c r="N4" s="129"/>
      <c r="O4" s="129"/>
    </row>
    <row r="5" spans="1:15" ht="15.75" customHeight="1">
      <c r="B5" s="9"/>
      <c r="C5" s="9"/>
      <c r="D5" s="9"/>
      <c r="E5" s="9"/>
      <c r="F5" s="14"/>
      <c r="H5" s="15" t="s">
        <v>4</v>
      </c>
      <c r="I5" s="16" t="s">
        <v>5</v>
      </c>
      <c r="L5" s="9"/>
      <c r="M5" s="9"/>
      <c r="N5" s="17" t="s">
        <v>6</v>
      </c>
      <c r="O5" s="18"/>
    </row>
    <row r="6" spans="1:15">
      <c r="M6" s="19"/>
      <c r="N6" s="2"/>
    </row>
    <row r="7" spans="1:15">
      <c r="C7" s="20" t="s">
        <v>7</v>
      </c>
      <c r="L7" s="131">
        <v>105.6671</v>
      </c>
      <c r="M7" s="132">
        <v>72</v>
      </c>
      <c r="N7" s="21" t="s">
        <v>8</v>
      </c>
      <c r="O7" s="22"/>
    </row>
    <row r="8" spans="1:15">
      <c r="C8" s="23" t="s">
        <v>9</v>
      </c>
      <c r="L8" s="133">
        <f>SUM(K21:K261)</f>
        <v>0</v>
      </c>
      <c r="M8" s="134" t="e">
        <f>SUM(#REF!)</f>
        <v>#REF!</v>
      </c>
      <c r="N8" s="24" t="s">
        <v>10</v>
      </c>
      <c r="O8" s="22"/>
    </row>
    <row r="9" spans="1:15">
      <c r="C9" s="25" t="s">
        <v>11</v>
      </c>
      <c r="D9" s="26"/>
      <c r="E9" s="26"/>
      <c r="F9" s="27"/>
      <c r="G9" s="27"/>
      <c r="H9" s="28"/>
      <c r="I9" s="28"/>
      <c r="J9" s="28"/>
      <c r="K9" s="28"/>
      <c r="L9" s="135">
        <f>SUM(M21:M261)</f>
        <v>0</v>
      </c>
      <c r="M9" s="136" t="e">
        <f>#REF!+#REF!</f>
        <v>#REF!</v>
      </c>
      <c r="N9" s="24" t="s">
        <v>13</v>
      </c>
      <c r="O9" s="29"/>
    </row>
    <row r="10" spans="1:15">
      <c r="C10" s="30" t="s">
        <v>12</v>
      </c>
      <c r="D10" s="26"/>
      <c r="E10" s="26"/>
      <c r="F10" s="27"/>
      <c r="G10" s="27"/>
      <c r="H10" s="28"/>
      <c r="I10" s="28"/>
      <c r="J10" s="28"/>
      <c r="K10" s="28"/>
      <c r="L10" s="122" t="str">
        <f>IF((L9)&gt;=5000,"-3%",IF((L9)&gt;=3000,"-2%",IF((L9)&gt;=2000,"-1%",IF(AND((L9)&lt;350,(L9)&gt;0),"+10%","0%"))))</f>
        <v>0%</v>
      </c>
      <c r="M10" s="123" t="e">
        <f>IF(M9=0,"-     %",IF(M9&gt;3500,0.03,IF(M9&gt;2500,0.02,IF(M9&gt;1500,0.01,0))))</f>
        <v>#REF!</v>
      </c>
      <c r="N10" s="24" t="s">
        <v>14</v>
      </c>
      <c r="O10" s="29"/>
    </row>
    <row r="11" spans="1:15">
      <c r="C11" s="31" t="s">
        <v>672</v>
      </c>
      <c r="D11" s="26"/>
      <c r="E11" s="26"/>
      <c r="F11" s="27"/>
      <c r="G11" s="27"/>
      <c r="H11" s="28"/>
      <c r="I11" s="28"/>
      <c r="J11" s="28"/>
      <c r="K11" s="28"/>
      <c r="L11" s="124" t="str">
        <f>IF(L8=0,"-     €",L9+L9*L10)</f>
        <v>-     €</v>
      </c>
      <c r="M11" s="125" t="e">
        <f>IF(#REF!=0,"-",M9-M9*M10)</f>
        <v>#REF!</v>
      </c>
      <c r="N11" s="32" t="s">
        <v>16</v>
      </c>
      <c r="O11" s="33"/>
    </row>
    <row r="12" spans="1:15">
      <c r="C12" s="23" t="s">
        <v>15</v>
      </c>
      <c r="D12" s="26"/>
      <c r="E12" s="26"/>
      <c r="F12" s="27"/>
      <c r="G12" s="27"/>
      <c r="H12" s="28"/>
      <c r="I12" s="28"/>
      <c r="J12" s="28"/>
      <c r="K12" s="28"/>
      <c r="L12" s="126" t="str">
        <f>IF(L8=0,"-     ₽",L11*L7)</f>
        <v>-     ₽</v>
      </c>
      <c r="M12" s="127" t="e">
        <f>IF(#REF!=0,"-",M11*M7)</f>
        <v>#REF!</v>
      </c>
      <c r="N12" s="24" t="s">
        <v>16</v>
      </c>
      <c r="O12" s="29"/>
    </row>
    <row r="13" spans="1:15">
      <c r="C13" s="23" t="s">
        <v>17</v>
      </c>
      <c r="D13" s="26"/>
      <c r="E13" s="26"/>
      <c r="F13" s="27"/>
      <c r="G13" s="27"/>
      <c r="H13" s="28"/>
      <c r="I13" s="28"/>
      <c r="J13" s="28"/>
      <c r="K13" s="28"/>
      <c r="L13" s="34"/>
      <c r="M13" s="24"/>
      <c r="N13" s="29"/>
    </row>
    <row r="14" spans="1:15" ht="17.600000000000001">
      <c r="C14" s="31" t="s">
        <v>18</v>
      </c>
      <c r="D14" s="26"/>
      <c r="E14" s="26"/>
      <c r="F14" s="27"/>
      <c r="G14" s="27"/>
      <c r="H14" s="28"/>
      <c r="I14" s="28"/>
      <c r="J14" s="28"/>
      <c r="K14" s="28"/>
      <c r="L14" s="36" t="str">
        <f>IF(COUNTIF(Q21:Q261,"Неверная кратность заказа!")&gt;0,"Пожалуйста, проверьте заказ на соблюдение кратности!","")</f>
        <v/>
      </c>
      <c r="M14" s="37"/>
      <c r="N14" s="19"/>
    </row>
    <row r="15" spans="1:15" ht="17.600000000000001">
      <c r="C15" s="35" t="s">
        <v>19</v>
      </c>
      <c r="D15" s="26"/>
      <c r="E15" s="26"/>
      <c r="F15" s="27"/>
      <c r="G15" s="27"/>
      <c r="H15" s="28"/>
      <c r="I15" s="28"/>
      <c r="J15" s="28"/>
      <c r="K15" s="28"/>
      <c r="L15" s="36"/>
      <c r="M15" s="37"/>
      <c r="N15" s="19"/>
    </row>
    <row r="16" spans="1:15" ht="9.4499999999999993" customHeight="1">
      <c r="C16" s="38"/>
      <c r="D16" s="26"/>
      <c r="E16" s="26"/>
      <c r="F16" s="27"/>
      <c r="G16" s="27"/>
      <c r="H16" s="28"/>
      <c r="I16" s="28"/>
      <c r="J16" s="28"/>
    </row>
    <row r="17" spans="1:17" ht="73.3" customHeight="1">
      <c r="C17" s="128" t="s">
        <v>20</v>
      </c>
      <c r="D17" s="128"/>
      <c r="E17" s="128"/>
      <c r="F17" s="128"/>
      <c r="G17" s="128"/>
      <c r="H17" s="128"/>
      <c r="I17" s="128"/>
      <c r="J17" s="128"/>
      <c r="K17" s="128"/>
    </row>
    <row r="18" spans="1:17" ht="8.15" customHeight="1">
      <c r="A18" s="39"/>
    </row>
    <row r="19" spans="1:17" ht="18.45">
      <c r="A19" s="39"/>
      <c r="C19" s="117" t="s">
        <v>670</v>
      </c>
    </row>
    <row r="20" spans="1:17" s="45" customFormat="1" ht="72" customHeight="1">
      <c r="A20" s="40"/>
      <c r="B20" s="41" t="s">
        <v>21</v>
      </c>
      <c r="C20" s="42" t="s">
        <v>22</v>
      </c>
      <c r="D20" s="42" t="s">
        <v>23</v>
      </c>
      <c r="E20" s="42" t="s">
        <v>24</v>
      </c>
      <c r="F20" s="42" t="s">
        <v>25</v>
      </c>
      <c r="G20" s="43" t="s">
        <v>26</v>
      </c>
      <c r="H20" s="43" t="s">
        <v>27</v>
      </c>
      <c r="I20" s="43" t="s">
        <v>28</v>
      </c>
      <c r="J20" s="44" t="s">
        <v>29</v>
      </c>
      <c r="K20" s="43" t="s">
        <v>30</v>
      </c>
      <c r="L20" s="42" t="s">
        <v>31</v>
      </c>
      <c r="M20" s="42" t="s">
        <v>32</v>
      </c>
      <c r="N20" s="42" t="s">
        <v>33</v>
      </c>
      <c r="O20" s="42" t="s">
        <v>34</v>
      </c>
      <c r="P20" s="42" t="s">
        <v>35</v>
      </c>
    </row>
    <row r="21" spans="1:17" s="60" customFormat="1" ht="16.75">
      <c r="A21" s="46"/>
      <c r="B21" s="47" t="s">
        <v>36</v>
      </c>
      <c r="C21" s="48" t="s">
        <v>37</v>
      </c>
      <c r="D21" s="49" t="s">
        <v>38</v>
      </c>
      <c r="E21" s="50" t="s">
        <v>39</v>
      </c>
      <c r="F21" s="51" t="s">
        <v>40</v>
      </c>
      <c r="G21" s="52">
        <v>1.19</v>
      </c>
      <c r="H21" s="52">
        <v>1.27</v>
      </c>
      <c r="I21" s="53">
        <v>25</v>
      </c>
      <c r="J21" s="54"/>
      <c r="K21" s="116"/>
      <c r="L21" s="55">
        <f t="shared" ref="L21:L84" si="0">H21*K21-M21</f>
        <v>0</v>
      </c>
      <c r="M21" s="55">
        <f t="shared" ref="M21:M52" si="1">IF(K21&gt;=100,G21*K21,H21*K21)</f>
        <v>0</v>
      </c>
      <c r="N21" s="56" t="s">
        <v>41</v>
      </c>
      <c r="O21" s="57" t="s">
        <v>42</v>
      </c>
      <c r="P21" s="58" t="s">
        <v>43</v>
      </c>
      <c r="Q21" s="59" t="str">
        <f t="shared" ref="Q21:Q52" si="2">IF(MOD(K21,I21)&gt;0,"Неверная кратность заказа!","")</f>
        <v/>
      </c>
    </row>
    <row r="22" spans="1:17" s="60" customFormat="1" ht="15.9">
      <c r="A22" s="46"/>
      <c r="B22" s="47" t="s">
        <v>44</v>
      </c>
      <c r="C22" s="58" t="s">
        <v>45</v>
      </c>
      <c r="D22" s="49"/>
      <c r="E22" s="50" t="s">
        <v>39</v>
      </c>
      <c r="F22" s="51" t="s">
        <v>40</v>
      </c>
      <c r="G22" s="52">
        <v>1.55</v>
      </c>
      <c r="H22" s="52">
        <v>1.66</v>
      </c>
      <c r="I22" s="53">
        <v>25</v>
      </c>
      <c r="J22" s="54"/>
      <c r="K22" s="116"/>
      <c r="L22" s="55">
        <f t="shared" si="0"/>
        <v>0</v>
      </c>
      <c r="M22" s="55">
        <f t="shared" si="1"/>
        <v>0</v>
      </c>
      <c r="N22" s="61" t="s">
        <v>46</v>
      </c>
      <c r="O22" s="57" t="s">
        <v>42</v>
      </c>
      <c r="P22" s="58" t="s">
        <v>47</v>
      </c>
      <c r="Q22" s="59" t="str">
        <f t="shared" si="2"/>
        <v/>
      </c>
    </row>
    <row r="23" spans="1:17" s="60" customFormat="1" ht="15.9">
      <c r="A23" s="46"/>
      <c r="B23" s="47" t="s">
        <v>48</v>
      </c>
      <c r="C23" s="48" t="s">
        <v>49</v>
      </c>
      <c r="D23" s="49"/>
      <c r="E23" s="50" t="s">
        <v>39</v>
      </c>
      <c r="F23" s="51" t="s">
        <v>40</v>
      </c>
      <c r="G23" s="52">
        <v>3.23</v>
      </c>
      <c r="H23" s="52">
        <v>3.47</v>
      </c>
      <c r="I23" s="53">
        <v>25</v>
      </c>
      <c r="J23" s="54"/>
      <c r="K23" s="116"/>
      <c r="L23" s="55">
        <f t="shared" si="0"/>
        <v>0</v>
      </c>
      <c r="M23" s="55">
        <f t="shared" si="1"/>
        <v>0</v>
      </c>
      <c r="N23" s="56" t="s">
        <v>41</v>
      </c>
      <c r="O23" s="57" t="s">
        <v>42</v>
      </c>
      <c r="P23" s="58" t="s">
        <v>50</v>
      </c>
      <c r="Q23" s="59" t="str">
        <f t="shared" si="2"/>
        <v/>
      </c>
    </row>
    <row r="24" spans="1:17" s="60" customFormat="1" ht="15.9">
      <c r="A24" s="46"/>
      <c r="B24" s="47" t="s">
        <v>51</v>
      </c>
      <c r="C24" s="58" t="s">
        <v>52</v>
      </c>
      <c r="D24" s="49"/>
      <c r="E24" s="50" t="s">
        <v>39</v>
      </c>
      <c r="F24" s="51" t="s">
        <v>40</v>
      </c>
      <c r="G24" s="52">
        <v>2.82</v>
      </c>
      <c r="H24" s="52">
        <v>3.03</v>
      </c>
      <c r="I24" s="53">
        <v>25</v>
      </c>
      <c r="J24" s="54"/>
      <c r="K24" s="116"/>
      <c r="L24" s="55">
        <f t="shared" si="0"/>
        <v>0</v>
      </c>
      <c r="M24" s="55">
        <f t="shared" si="1"/>
        <v>0</v>
      </c>
      <c r="N24" s="61" t="s">
        <v>46</v>
      </c>
      <c r="O24" s="57" t="s">
        <v>53</v>
      </c>
      <c r="P24" s="58" t="s">
        <v>50</v>
      </c>
      <c r="Q24" s="59" t="str">
        <f t="shared" si="2"/>
        <v/>
      </c>
    </row>
    <row r="25" spans="1:17" s="60" customFormat="1" ht="15.9">
      <c r="A25" s="46"/>
      <c r="B25" s="47" t="s">
        <v>54</v>
      </c>
      <c r="C25" s="48" t="s">
        <v>55</v>
      </c>
      <c r="D25" s="49"/>
      <c r="E25" s="50" t="s">
        <v>39</v>
      </c>
      <c r="F25" s="51" t="s">
        <v>40</v>
      </c>
      <c r="G25" s="52">
        <v>1.68</v>
      </c>
      <c r="H25" s="52">
        <v>1.8</v>
      </c>
      <c r="I25" s="53">
        <v>25</v>
      </c>
      <c r="J25" s="54"/>
      <c r="K25" s="116"/>
      <c r="L25" s="55">
        <f t="shared" si="0"/>
        <v>0</v>
      </c>
      <c r="M25" s="55">
        <f t="shared" si="1"/>
        <v>0</v>
      </c>
      <c r="N25" s="56" t="s">
        <v>41</v>
      </c>
      <c r="O25" s="57" t="s">
        <v>53</v>
      </c>
      <c r="P25" s="58" t="s">
        <v>56</v>
      </c>
      <c r="Q25" s="59" t="str">
        <f t="shared" si="2"/>
        <v/>
      </c>
    </row>
    <row r="26" spans="1:17" s="60" customFormat="1" ht="15.9">
      <c r="A26" s="46"/>
      <c r="B26" s="47" t="s">
        <v>57</v>
      </c>
      <c r="C26" s="58" t="s">
        <v>58</v>
      </c>
      <c r="D26" s="49"/>
      <c r="E26" s="50" t="s">
        <v>39</v>
      </c>
      <c r="F26" s="51" t="s">
        <v>40</v>
      </c>
      <c r="G26" s="52">
        <v>2.3699999999999997</v>
      </c>
      <c r="H26" s="52">
        <v>2.54</v>
      </c>
      <c r="I26" s="53">
        <v>25</v>
      </c>
      <c r="J26" s="54"/>
      <c r="K26" s="116"/>
      <c r="L26" s="55">
        <f t="shared" si="0"/>
        <v>0</v>
      </c>
      <c r="M26" s="55">
        <f t="shared" si="1"/>
        <v>0</v>
      </c>
      <c r="N26" s="61" t="s">
        <v>46</v>
      </c>
      <c r="O26" s="57" t="s">
        <v>53</v>
      </c>
      <c r="P26" s="58" t="s">
        <v>50</v>
      </c>
      <c r="Q26" s="59" t="str">
        <f t="shared" si="2"/>
        <v/>
      </c>
    </row>
    <row r="27" spans="1:17" s="60" customFormat="1" ht="15.9">
      <c r="A27" s="46"/>
      <c r="B27" s="47" t="s">
        <v>59</v>
      </c>
      <c r="C27" s="58" t="s">
        <v>676</v>
      </c>
      <c r="D27" s="49"/>
      <c r="E27" s="50" t="s">
        <v>39</v>
      </c>
      <c r="F27" s="51" t="s">
        <v>40</v>
      </c>
      <c r="G27" s="52">
        <v>1.58</v>
      </c>
      <c r="H27" s="52">
        <v>1.69</v>
      </c>
      <c r="I27" s="53">
        <v>25</v>
      </c>
      <c r="J27" s="54"/>
      <c r="K27" s="116"/>
      <c r="L27" s="55">
        <f t="shared" si="0"/>
        <v>0</v>
      </c>
      <c r="M27" s="55">
        <f t="shared" si="1"/>
        <v>0</v>
      </c>
      <c r="N27" s="61" t="s">
        <v>46</v>
      </c>
      <c r="O27" s="57" t="s">
        <v>60</v>
      </c>
      <c r="P27" s="58" t="s">
        <v>47</v>
      </c>
      <c r="Q27" s="59" t="str">
        <f t="shared" si="2"/>
        <v/>
      </c>
    </row>
    <row r="28" spans="1:17" s="60" customFormat="1" ht="15.9">
      <c r="A28" s="46"/>
      <c r="B28" s="47" t="s">
        <v>61</v>
      </c>
      <c r="C28" s="58" t="s">
        <v>62</v>
      </c>
      <c r="D28" s="49"/>
      <c r="E28" s="50" t="s">
        <v>39</v>
      </c>
      <c r="F28" s="51" t="s">
        <v>40</v>
      </c>
      <c r="G28" s="52">
        <v>2.19</v>
      </c>
      <c r="H28" s="52">
        <v>2.35</v>
      </c>
      <c r="I28" s="53">
        <v>25</v>
      </c>
      <c r="J28" s="54"/>
      <c r="K28" s="116"/>
      <c r="L28" s="55">
        <f t="shared" si="0"/>
        <v>0</v>
      </c>
      <c r="M28" s="55">
        <f t="shared" si="1"/>
        <v>0</v>
      </c>
      <c r="N28" s="61" t="s">
        <v>46</v>
      </c>
      <c r="O28" s="57" t="s">
        <v>42</v>
      </c>
      <c r="P28" s="58" t="s">
        <v>63</v>
      </c>
      <c r="Q28" s="59" t="str">
        <f t="shared" si="2"/>
        <v/>
      </c>
    </row>
    <row r="29" spans="1:17" s="60" customFormat="1" ht="15.9">
      <c r="A29" s="46"/>
      <c r="B29" s="47" t="s">
        <v>64</v>
      </c>
      <c r="C29" s="58" t="s">
        <v>65</v>
      </c>
      <c r="D29" s="49" t="s">
        <v>66</v>
      </c>
      <c r="E29" s="50" t="s">
        <v>39</v>
      </c>
      <c r="F29" s="51" t="s">
        <v>40</v>
      </c>
      <c r="G29" s="52">
        <v>1.48</v>
      </c>
      <c r="H29" s="52">
        <v>1.59</v>
      </c>
      <c r="I29" s="53">
        <v>25</v>
      </c>
      <c r="J29" s="54"/>
      <c r="K29" s="116"/>
      <c r="L29" s="55">
        <f t="shared" si="0"/>
        <v>0</v>
      </c>
      <c r="M29" s="55">
        <f t="shared" si="1"/>
        <v>0</v>
      </c>
      <c r="N29" s="61" t="s">
        <v>46</v>
      </c>
      <c r="O29" s="57" t="s">
        <v>60</v>
      </c>
      <c r="P29" s="58" t="s">
        <v>67</v>
      </c>
      <c r="Q29" s="59" t="str">
        <f t="shared" si="2"/>
        <v/>
      </c>
    </row>
    <row r="30" spans="1:17" s="60" customFormat="1" ht="16.75">
      <c r="A30" s="46"/>
      <c r="B30" s="47" t="s">
        <v>68</v>
      </c>
      <c r="C30" s="48" t="s">
        <v>69</v>
      </c>
      <c r="D30" s="49"/>
      <c r="E30" s="50" t="s">
        <v>39</v>
      </c>
      <c r="F30" s="51" t="s">
        <v>40</v>
      </c>
      <c r="G30" s="52">
        <v>1.48</v>
      </c>
      <c r="H30" s="52">
        <v>1.59</v>
      </c>
      <c r="I30" s="53">
        <v>25</v>
      </c>
      <c r="J30" s="54"/>
      <c r="K30" s="116"/>
      <c r="L30" s="55">
        <f t="shared" si="0"/>
        <v>0</v>
      </c>
      <c r="M30" s="55">
        <f t="shared" si="1"/>
        <v>0</v>
      </c>
      <c r="N30" s="56" t="s">
        <v>41</v>
      </c>
      <c r="O30" s="57" t="s">
        <v>53</v>
      </c>
      <c r="P30" s="58" t="s">
        <v>47</v>
      </c>
      <c r="Q30" s="59" t="str">
        <f t="shared" si="2"/>
        <v/>
      </c>
    </row>
    <row r="31" spans="1:17" s="60" customFormat="1" ht="15.9">
      <c r="A31" s="46"/>
      <c r="B31" s="47" t="s">
        <v>70</v>
      </c>
      <c r="C31" s="58" t="s">
        <v>71</v>
      </c>
      <c r="D31" s="49"/>
      <c r="E31" s="50" t="s">
        <v>39</v>
      </c>
      <c r="F31" s="51" t="s">
        <v>40</v>
      </c>
      <c r="G31" s="52">
        <v>1.23</v>
      </c>
      <c r="H31" s="52">
        <v>1.32</v>
      </c>
      <c r="I31" s="53">
        <v>25</v>
      </c>
      <c r="J31" s="54"/>
      <c r="K31" s="116"/>
      <c r="L31" s="55">
        <f t="shared" si="0"/>
        <v>0</v>
      </c>
      <c r="M31" s="55">
        <f t="shared" si="1"/>
        <v>0</v>
      </c>
      <c r="N31" s="61" t="s">
        <v>46</v>
      </c>
      <c r="O31" s="57" t="s">
        <v>42</v>
      </c>
      <c r="P31" s="58" t="s">
        <v>72</v>
      </c>
      <c r="Q31" s="59" t="str">
        <f t="shared" si="2"/>
        <v/>
      </c>
    </row>
    <row r="32" spans="1:17" s="60" customFormat="1" ht="15.9">
      <c r="A32" s="46"/>
      <c r="B32" s="47" t="s">
        <v>73</v>
      </c>
      <c r="C32" s="58" t="s">
        <v>74</v>
      </c>
      <c r="D32" s="49" t="s">
        <v>75</v>
      </c>
      <c r="E32" s="50" t="s">
        <v>39</v>
      </c>
      <c r="F32" s="51" t="s">
        <v>40</v>
      </c>
      <c r="G32" s="52">
        <v>1.39</v>
      </c>
      <c r="H32" s="52">
        <v>1.49</v>
      </c>
      <c r="I32" s="53">
        <v>25</v>
      </c>
      <c r="J32" s="54"/>
      <c r="K32" s="116"/>
      <c r="L32" s="55">
        <f t="shared" si="0"/>
        <v>0</v>
      </c>
      <c r="M32" s="55">
        <f t="shared" si="1"/>
        <v>0</v>
      </c>
      <c r="N32" s="61" t="s">
        <v>46</v>
      </c>
      <c r="O32" s="57" t="s">
        <v>42</v>
      </c>
      <c r="P32" s="58" t="s">
        <v>47</v>
      </c>
      <c r="Q32" s="59" t="str">
        <f t="shared" si="2"/>
        <v/>
      </c>
    </row>
    <row r="33" spans="1:17" s="60" customFormat="1" ht="16.75">
      <c r="A33" s="46"/>
      <c r="B33" s="47" t="s">
        <v>76</v>
      </c>
      <c r="C33" s="48" t="s">
        <v>77</v>
      </c>
      <c r="D33" s="49" t="s">
        <v>78</v>
      </c>
      <c r="E33" s="50" t="s">
        <v>39</v>
      </c>
      <c r="F33" s="51" t="s">
        <v>40</v>
      </c>
      <c r="G33" s="52">
        <v>2.19</v>
      </c>
      <c r="H33" s="52">
        <v>2.35</v>
      </c>
      <c r="I33" s="53">
        <v>25</v>
      </c>
      <c r="J33" s="54"/>
      <c r="K33" s="116"/>
      <c r="L33" s="55">
        <f t="shared" si="0"/>
        <v>0</v>
      </c>
      <c r="M33" s="55">
        <f t="shared" si="1"/>
        <v>0</v>
      </c>
      <c r="N33" s="56" t="s">
        <v>41</v>
      </c>
      <c r="O33" s="57" t="s">
        <v>60</v>
      </c>
      <c r="P33" s="58" t="s">
        <v>79</v>
      </c>
      <c r="Q33" s="59" t="str">
        <f t="shared" si="2"/>
        <v/>
      </c>
    </row>
    <row r="34" spans="1:17" s="60" customFormat="1" ht="15.9">
      <c r="A34" s="46"/>
      <c r="B34" s="47" t="s">
        <v>80</v>
      </c>
      <c r="C34" s="48" t="s">
        <v>81</v>
      </c>
      <c r="D34" s="49" t="s">
        <v>66</v>
      </c>
      <c r="E34" s="50" t="s">
        <v>39</v>
      </c>
      <c r="F34" s="51" t="s">
        <v>40</v>
      </c>
      <c r="G34" s="52">
        <v>1.39</v>
      </c>
      <c r="H34" s="52">
        <v>1.49</v>
      </c>
      <c r="I34" s="53">
        <v>25</v>
      </c>
      <c r="J34" s="54"/>
      <c r="K34" s="116"/>
      <c r="L34" s="55">
        <f t="shared" si="0"/>
        <v>0</v>
      </c>
      <c r="M34" s="55">
        <f t="shared" si="1"/>
        <v>0</v>
      </c>
      <c r="N34" s="56" t="s">
        <v>41</v>
      </c>
      <c r="O34" s="57" t="s">
        <v>42</v>
      </c>
      <c r="P34" s="58" t="s">
        <v>50</v>
      </c>
      <c r="Q34" s="59" t="str">
        <f t="shared" si="2"/>
        <v/>
      </c>
    </row>
    <row r="35" spans="1:17" s="60" customFormat="1" ht="15.9">
      <c r="A35" s="46"/>
      <c r="B35" s="47" t="s">
        <v>82</v>
      </c>
      <c r="C35" s="58" t="s">
        <v>83</v>
      </c>
      <c r="D35" s="49" t="s">
        <v>78</v>
      </c>
      <c r="E35" s="50" t="s">
        <v>39</v>
      </c>
      <c r="F35" s="51" t="s">
        <v>40</v>
      </c>
      <c r="G35" s="52">
        <v>3.88</v>
      </c>
      <c r="H35" s="52">
        <v>4.17</v>
      </c>
      <c r="I35" s="53">
        <v>25</v>
      </c>
      <c r="J35" s="54"/>
      <c r="K35" s="116"/>
      <c r="L35" s="55">
        <f t="shared" si="0"/>
        <v>0</v>
      </c>
      <c r="M35" s="55">
        <f t="shared" si="1"/>
        <v>0</v>
      </c>
      <c r="N35" s="61" t="s">
        <v>46</v>
      </c>
      <c r="O35" s="57" t="s">
        <v>84</v>
      </c>
      <c r="P35" s="58" t="s">
        <v>50</v>
      </c>
      <c r="Q35" s="59" t="str">
        <f t="shared" si="2"/>
        <v/>
      </c>
    </row>
    <row r="36" spans="1:17" s="60" customFormat="1" ht="15.9">
      <c r="A36" s="46"/>
      <c r="B36" s="47" t="s">
        <v>85</v>
      </c>
      <c r="C36" s="58" t="s">
        <v>86</v>
      </c>
      <c r="D36" s="49"/>
      <c r="E36" s="50" t="s">
        <v>39</v>
      </c>
      <c r="F36" s="51" t="s">
        <v>40</v>
      </c>
      <c r="G36" s="52">
        <v>1.39</v>
      </c>
      <c r="H36" s="52">
        <v>1.49</v>
      </c>
      <c r="I36" s="53">
        <v>25</v>
      </c>
      <c r="J36" s="54"/>
      <c r="K36" s="116"/>
      <c r="L36" s="55">
        <f t="shared" si="0"/>
        <v>0</v>
      </c>
      <c r="M36" s="55">
        <f t="shared" si="1"/>
        <v>0</v>
      </c>
      <c r="N36" s="61" t="s">
        <v>46</v>
      </c>
      <c r="O36" s="57" t="s">
        <v>60</v>
      </c>
      <c r="P36" s="58" t="s">
        <v>50</v>
      </c>
      <c r="Q36" s="59" t="str">
        <f t="shared" si="2"/>
        <v/>
      </c>
    </row>
    <row r="37" spans="1:17" s="60" customFormat="1" ht="15.9">
      <c r="A37" s="46"/>
      <c r="B37" s="47" t="s">
        <v>87</v>
      </c>
      <c r="C37" s="48" t="s">
        <v>88</v>
      </c>
      <c r="D37" s="49"/>
      <c r="E37" s="50" t="s">
        <v>39</v>
      </c>
      <c r="F37" s="51" t="s">
        <v>40</v>
      </c>
      <c r="G37" s="52">
        <v>1.58</v>
      </c>
      <c r="H37" s="52">
        <v>1.69</v>
      </c>
      <c r="I37" s="53">
        <v>25</v>
      </c>
      <c r="J37" s="54"/>
      <c r="K37" s="116"/>
      <c r="L37" s="55">
        <f t="shared" si="0"/>
        <v>0</v>
      </c>
      <c r="M37" s="55">
        <f t="shared" si="1"/>
        <v>0</v>
      </c>
      <c r="N37" s="56" t="s">
        <v>41</v>
      </c>
      <c r="O37" s="57" t="s">
        <v>60</v>
      </c>
      <c r="P37" s="58" t="s">
        <v>47</v>
      </c>
      <c r="Q37" s="59" t="str">
        <f t="shared" si="2"/>
        <v/>
      </c>
    </row>
    <row r="38" spans="1:17" s="60" customFormat="1" ht="15.9">
      <c r="A38" s="46"/>
      <c r="B38" s="47" t="s">
        <v>89</v>
      </c>
      <c r="C38" s="48" t="s">
        <v>90</v>
      </c>
      <c r="D38" s="49" t="s">
        <v>91</v>
      </c>
      <c r="E38" s="50" t="s">
        <v>39</v>
      </c>
      <c r="F38" s="51" t="s">
        <v>40</v>
      </c>
      <c r="G38" s="52">
        <v>1.61</v>
      </c>
      <c r="H38" s="52">
        <v>1.73</v>
      </c>
      <c r="I38" s="53">
        <v>25</v>
      </c>
      <c r="J38" s="54"/>
      <c r="K38" s="116"/>
      <c r="L38" s="55">
        <f t="shared" si="0"/>
        <v>0</v>
      </c>
      <c r="M38" s="55">
        <f t="shared" si="1"/>
        <v>0</v>
      </c>
      <c r="N38" s="56" t="s">
        <v>41</v>
      </c>
      <c r="O38" s="57" t="s">
        <v>60</v>
      </c>
      <c r="P38" s="58" t="s">
        <v>56</v>
      </c>
      <c r="Q38" s="59" t="str">
        <f t="shared" si="2"/>
        <v/>
      </c>
    </row>
    <row r="39" spans="1:17" s="60" customFormat="1" ht="15.9">
      <c r="A39" s="46"/>
      <c r="B39" s="47" t="s">
        <v>92</v>
      </c>
      <c r="C39" s="58" t="s">
        <v>93</v>
      </c>
      <c r="D39" s="49"/>
      <c r="E39" s="50" t="s">
        <v>39</v>
      </c>
      <c r="F39" s="51" t="s">
        <v>40</v>
      </c>
      <c r="G39" s="52">
        <v>3.8</v>
      </c>
      <c r="H39" s="52">
        <v>4.08</v>
      </c>
      <c r="I39" s="53">
        <v>25</v>
      </c>
      <c r="J39" s="54"/>
      <c r="K39" s="116"/>
      <c r="L39" s="55">
        <f t="shared" si="0"/>
        <v>0</v>
      </c>
      <c r="M39" s="55">
        <f t="shared" si="1"/>
        <v>0</v>
      </c>
      <c r="N39" s="61" t="s">
        <v>46</v>
      </c>
      <c r="O39" s="57" t="s">
        <v>53</v>
      </c>
      <c r="P39" s="58" t="s">
        <v>47</v>
      </c>
      <c r="Q39" s="59" t="str">
        <f t="shared" si="2"/>
        <v/>
      </c>
    </row>
    <row r="40" spans="1:17" s="60" customFormat="1" ht="15.9">
      <c r="A40" s="46"/>
      <c r="B40" s="47" t="s">
        <v>94</v>
      </c>
      <c r="C40" s="58" t="s">
        <v>95</v>
      </c>
      <c r="D40" s="49"/>
      <c r="E40" s="50" t="s">
        <v>39</v>
      </c>
      <c r="F40" s="51" t="s">
        <v>40</v>
      </c>
      <c r="G40" s="52">
        <v>2.46</v>
      </c>
      <c r="H40" s="52">
        <v>2.64</v>
      </c>
      <c r="I40" s="53">
        <v>25</v>
      </c>
      <c r="J40" s="54"/>
      <c r="K40" s="116"/>
      <c r="L40" s="55">
        <f t="shared" si="0"/>
        <v>0</v>
      </c>
      <c r="M40" s="55">
        <f t="shared" si="1"/>
        <v>0</v>
      </c>
      <c r="N40" s="61" t="s">
        <v>46</v>
      </c>
      <c r="O40" s="57" t="s">
        <v>42</v>
      </c>
      <c r="P40" s="58" t="s">
        <v>96</v>
      </c>
      <c r="Q40" s="59" t="str">
        <f t="shared" si="2"/>
        <v/>
      </c>
    </row>
    <row r="41" spans="1:17" s="60" customFormat="1" ht="15.9">
      <c r="A41" s="46"/>
      <c r="B41" s="47" t="s">
        <v>97</v>
      </c>
      <c r="C41" s="58" t="s">
        <v>98</v>
      </c>
      <c r="D41" s="49"/>
      <c r="E41" s="50" t="s">
        <v>39</v>
      </c>
      <c r="F41" s="51" t="s">
        <v>40</v>
      </c>
      <c r="G41" s="52">
        <v>3.28</v>
      </c>
      <c r="H41" s="52">
        <v>3.52</v>
      </c>
      <c r="I41" s="53">
        <v>25</v>
      </c>
      <c r="J41" s="54"/>
      <c r="K41" s="116"/>
      <c r="L41" s="55">
        <f t="shared" si="0"/>
        <v>0</v>
      </c>
      <c r="M41" s="55">
        <f t="shared" si="1"/>
        <v>0</v>
      </c>
      <c r="N41" s="61" t="s">
        <v>46</v>
      </c>
      <c r="O41" s="57" t="s">
        <v>99</v>
      </c>
      <c r="P41" s="58" t="s">
        <v>79</v>
      </c>
      <c r="Q41" s="59" t="str">
        <f t="shared" si="2"/>
        <v/>
      </c>
    </row>
    <row r="42" spans="1:17" s="60" customFormat="1" ht="16.75">
      <c r="A42" s="46"/>
      <c r="B42" s="47" t="s">
        <v>100</v>
      </c>
      <c r="C42" s="48" t="s">
        <v>101</v>
      </c>
      <c r="D42" s="49" t="s">
        <v>78</v>
      </c>
      <c r="E42" s="50" t="s">
        <v>39</v>
      </c>
      <c r="F42" s="51" t="s">
        <v>40</v>
      </c>
      <c r="G42" s="52">
        <v>2.6599999999999997</v>
      </c>
      <c r="H42" s="52">
        <v>2.85</v>
      </c>
      <c r="I42" s="53">
        <v>25</v>
      </c>
      <c r="J42" s="54"/>
      <c r="K42" s="116"/>
      <c r="L42" s="55">
        <f t="shared" si="0"/>
        <v>0</v>
      </c>
      <c r="M42" s="55">
        <f t="shared" si="1"/>
        <v>0</v>
      </c>
      <c r="N42" s="56" t="s">
        <v>41</v>
      </c>
      <c r="O42" s="57" t="s">
        <v>60</v>
      </c>
      <c r="P42" s="58" t="s">
        <v>79</v>
      </c>
      <c r="Q42" s="59" t="str">
        <f t="shared" si="2"/>
        <v/>
      </c>
    </row>
    <row r="43" spans="1:17" s="60" customFormat="1" ht="16.75">
      <c r="A43" s="46"/>
      <c r="B43" s="47" t="s">
        <v>102</v>
      </c>
      <c r="C43" s="48" t="s">
        <v>103</v>
      </c>
      <c r="D43" s="49" t="s">
        <v>104</v>
      </c>
      <c r="E43" s="50" t="s">
        <v>39</v>
      </c>
      <c r="F43" s="51" t="s">
        <v>40</v>
      </c>
      <c r="G43" s="52">
        <v>1.64</v>
      </c>
      <c r="H43" s="52">
        <v>1.76</v>
      </c>
      <c r="I43" s="53">
        <v>25</v>
      </c>
      <c r="J43" s="54"/>
      <c r="K43" s="116"/>
      <c r="L43" s="55">
        <f t="shared" si="0"/>
        <v>0</v>
      </c>
      <c r="M43" s="55">
        <f t="shared" si="1"/>
        <v>0</v>
      </c>
      <c r="N43" s="56" t="s">
        <v>41</v>
      </c>
      <c r="O43" s="57" t="s">
        <v>105</v>
      </c>
      <c r="P43" s="58" t="s">
        <v>43</v>
      </c>
      <c r="Q43" s="59" t="str">
        <f t="shared" si="2"/>
        <v/>
      </c>
    </row>
    <row r="44" spans="1:17" s="60" customFormat="1" ht="15.9">
      <c r="A44" s="46"/>
      <c r="B44" s="47" t="s">
        <v>106</v>
      </c>
      <c r="C44" s="58" t="s">
        <v>107</v>
      </c>
      <c r="D44" s="49"/>
      <c r="E44" s="50" t="s">
        <v>39</v>
      </c>
      <c r="F44" s="51" t="s">
        <v>40</v>
      </c>
      <c r="G44" s="52">
        <v>2.19</v>
      </c>
      <c r="H44" s="52">
        <v>2.35</v>
      </c>
      <c r="I44" s="53">
        <v>25</v>
      </c>
      <c r="J44" s="54"/>
      <c r="K44" s="116"/>
      <c r="L44" s="55">
        <f t="shared" si="0"/>
        <v>0</v>
      </c>
      <c r="M44" s="55">
        <f t="shared" si="1"/>
        <v>0</v>
      </c>
      <c r="N44" s="61" t="s">
        <v>46</v>
      </c>
      <c r="O44" s="57" t="s">
        <v>53</v>
      </c>
      <c r="P44" s="58" t="s">
        <v>43</v>
      </c>
      <c r="Q44" s="59" t="str">
        <f t="shared" si="2"/>
        <v/>
      </c>
    </row>
    <row r="45" spans="1:17" s="60" customFormat="1" ht="15.9">
      <c r="A45" s="46"/>
      <c r="B45" s="47" t="s">
        <v>108</v>
      </c>
      <c r="C45" s="48" t="s">
        <v>109</v>
      </c>
      <c r="D45" s="49" t="s">
        <v>78</v>
      </c>
      <c r="E45" s="50" t="s">
        <v>39</v>
      </c>
      <c r="F45" s="51" t="s">
        <v>40</v>
      </c>
      <c r="G45" s="52">
        <v>3.15</v>
      </c>
      <c r="H45" s="52">
        <v>3.38</v>
      </c>
      <c r="I45" s="53">
        <v>25</v>
      </c>
      <c r="J45" s="54"/>
      <c r="K45" s="116"/>
      <c r="L45" s="55">
        <f t="shared" si="0"/>
        <v>0</v>
      </c>
      <c r="M45" s="55">
        <f t="shared" si="1"/>
        <v>0</v>
      </c>
      <c r="N45" s="56" t="s">
        <v>41</v>
      </c>
      <c r="O45" s="57" t="s">
        <v>60</v>
      </c>
      <c r="P45" s="58" t="s">
        <v>110</v>
      </c>
      <c r="Q45" s="59" t="str">
        <f t="shared" si="2"/>
        <v/>
      </c>
    </row>
    <row r="46" spans="1:17" s="60" customFormat="1" ht="15.9">
      <c r="A46" s="46"/>
      <c r="B46" s="47" t="s">
        <v>111</v>
      </c>
      <c r="C46" s="48" t="s">
        <v>112</v>
      </c>
      <c r="D46" s="49"/>
      <c r="E46" s="50" t="s">
        <v>39</v>
      </c>
      <c r="F46" s="51" t="s">
        <v>40</v>
      </c>
      <c r="G46" s="52">
        <v>4.59</v>
      </c>
      <c r="H46" s="52">
        <v>4.93</v>
      </c>
      <c r="I46" s="53">
        <v>25</v>
      </c>
      <c r="J46" s="54"/>
      <c r="K46" s="116"/>
      <c r="L46" s="55">
        <f t="shared" si="0"/>
        <v>0</v>
      </c>
      <c r="M46" s="55">
        <f t="shared" si="1"/>
        <v>0</v>
      </c>
      <c r="N46" s="56" t="s">
        <v>41</v>
      </c>
      <c r="O46" s="57" t="s">
        <v>60</v>
      </c>
      <c r="P46" s="58" t="s">
        <v>113</v>
      </c>
      <c r="Q46" s="59" t="str">
        <f t="shared" si="2"/>
        <v/>
      </c>
    </row>
    <row r="47" spans="1:17" s="60" customFormat="1" ht="15.9">
      <c r="A47" s="46"/>
      <c r="B47" s="47" t="s">
        <v>114</v>
      </c>
      <c r="C47" s="48" t="s">
        <v>115</v>
      </c>
      <c r="D47" s="49"/>
      <c r="E47" s="50" t="s">
        <v>39</v>
      </c>
      <c r="F47" s="51" t="s">
        <v>40</v>
      </c>
      <c r="G47" s="52">
        <v>1.91</v>
      </c>
      <c r="H47" s="52">
        <v>2.0499999999999998</v>
      </c>
      <c r="I47" s="53">
        <v>25</v>
      </c>
      <c r="J47" s="54"/>
      <c r="K47" s="116"/>
      <c r="L47" s="55">
        <f t="shared" si="0"/>
        <v>0</v>
      </c>
      <c r="M47" s="55">
        <f t="shared" si="1"/>
        <v>0</v>
      </c>
      <c r="N47" s="56" t="s">
        <v>41</v>
      </c>
      <c r="O47" s="57" t="s">
        <v>53</v>
      </c>
      <c r="P47" s="58" t="s">
        <v>43</v>
      </c>
      <c r="Q47" s="59" t="str">
        <f t="shared" si="2"/>
        <v/>
      </c>
    </row>
    <row r="48" spans="1:17" s="60" customFormat="1" ht="15.9">
      <c r="A48" s="46"/>
      <c r="B48" s="47" t="s">
        <v>116</v>
      </c>
      <c r="C48" s="58" t="s">
        <v>117</v>
      </c>
      <c r="D48" s="49"/>
      <c r="E48" s="50" t="s">
        <v>39</v>
      </c>
      <c r="F48" s="51" t="s">
        <v>40</v>
      </c>
      <c r="G48" s="52">
        <v>2.82</v>
      </c>
      <c r="H48" s="52">
        <v>3.03</v>
      </c>
      <c r="I48" s="53">
        <v>25</v>
      </c>
      <c r="J48" s="54"/>
      <c r="K48" s="116"/>
      <c r="L48" s="55">
        <f t="shared" si="0"/>
        <v>0</v>
      </c>
      <c r="M48" s="55">
        <f t="shared" si="1"/>
        <v>0</v>
      </c>
      <c r="N48" s="61" t="s">
        <v>46</v>
      </c>
      <c r="O48" s="57" t="s">
        <v>99</v>
      </c>
      <c r="P48" s="58" t="s">
        <v>43</v>
      </c>
      <c r="Q48" s="59" t="str">
        <f t="shared" si="2"/>
        <v/>
      </c>
    </row>
    <row r="49" spans="1:17" s="60" customFormat="1" ht="15.9">
      <c r="A49" s="46"/>
      <c r="B49" s="47" t="s">
        <v>118</v>
      </c>
      <c r="C49" s="48" t="s">
        <v>119</v>
      </c>
      <c r="D49" s="49"/>
      <c r="E49" s="50" t="s">
        <v>39</v>
      </c>
      <c r="F49" s="51" t="s">
        <v>40</v>
      </c>
      <c r="G49" s="52">
        <v>1.58</v>
      </c>
      <c r="H49" s="52">
        <v>1.69</v>
      </c>
      <c r="I49" s="53">
        <v>25</v>
      </c>
      <c r="J49" s="54"/>
      <c r="K49" s="116"/>
      <c r="L49" s="55">
        <f t="shared" si="0"/>
        <v>0</v>
      </c>
      <c r="M49" s="55">
        <f t="shared" si="1"/>
        <v>0</v>
      </c>
      <c r="N49" s="56" t="s">
        <v>41</v>
      </c>
      <c r="O49" s="57" t="s">
        <v>120</v>
      </c>
      <c r="P49" s="58" t="s">
        <v>43</v>
      </c>
      <c r="Q49" s="59" t="str">
        <f t="shared" si="2"/>
        <v/>
      </c>
    </row>
    <row r="50" spans="1:17" s="60" customFormat="1" ht="16.75">
      <c r="A50" s="46"/>
      <c r="B50" s="47" t="s">
        <v>121</v>
      </c>
      <c r="C50" s="48" t="s">
        <v>122</v>
      </c>
      <c r="D50" s="49" t="s">
        <v>78</v>
      </c>
      <c r="E50" s="50" t="s">
        <v>39</v>
      </c>
      <c r="F50" s="51" t="s">
        <v>40</v>
      </c>
      <c r="G50" s="52">
        <v>3.23</v>
      </c>
      <c r="H50" s="52">
        <v>3.47</v>
      </c>
      <c r="I50" s="53">
        <v>25</v>
      </c>
      <c r="J50" s="54"/>
      <c r="K50" s="116"/>
      <c r="L50" s="55">
        <f t="shared" si="0"/>
        <v>0</v>
      </c>
      <c r="M50" s="55">
        <f t="shared" si="1"/>
        <v>0</v>
      </c>
      <c r="N50" s="56" t="s">
        <v>41</v>
      </c>
      <c r="O50" s="57" t="s">
        <v>60</v>
      </c>
      <c r="P50" s="58" t="s">
        <v>56</v>
      </c>
      <c r="Q50" s="59" t="str">
        <f t="shared" si="2"/>
        <v/>
      </c>
    </row>
    <row r="51" spans="1:17" s="60" customFormat="1" ht="15.9">
      <c r="A51" s="46"/>
      <c r="B51" s="47" t="s">
        <v>123</v>
      </c>
      <c r="C51" s="58" t="s">
        <v>124</v>
      </c>
      <c r="D51" s="49"/>
      <c r="E51" s="50" t="s">
        <v>39</v>
      </c>
      <c r="F51" s="51" t="s">
        <v>40</v>
      </c>
      <c r="G51" s="52">
        <v>2.2599999999999998</v>
      </c>
      <c r="H51" s="52">
        <v>2.42</v>
      </c>
      <c r="I51" s="53">
        <v>25</v>
      </c>
      <c r="J51" s="54"/>
      <c r="K51" s="116"/>
      <c r="L51" s="55">
        <f t="shared" si="0"/>
        <v>0</v>
      </c>
      <c r="M51" s="55">
        <f t="shared" si="1"/>
        <v>0</v>
      </c>
      <c r="N51" s="61" t="s">
        <v>46</v>
      </c>
      <c r="O51" s="57" t="s">
        <v>53</v>
      </c>
      <c r="P51" s="58" t="s">
        <v>43</v>
      </c>
      <c r="Q51" s="59" t="str">
        <f t="shared" si="2"/>
        <v/>
      </c>
    </row>
    <row r="52" spans="1:17" s="60" customFormat="1" ht="15.9">
      <c r="A52" s="46"/>
      <c r="B52" s="47" t="s">
        <v>125</v>
      </c>
      <c r="C52" s="48" t="s">
        <v>126</v>
      </c>
      <c r="D52" s="49" t="s">
        <v>127</v>
      </c>
      <c r="E52" s="50" t="s">
        <v>39</v>
      </c>
      <c r="F52" s="51" t="s">
        <v>40</v>
      </c>
      <c r="G52" s="52">
        <v>1.4</v>
      </c>
      <c r="H52" s="52">
        <v>1.5</v>
      </c>
      <c r="I52" s="53">
        <v>25</v>
      </c>
      <c r="J52" s="54"/>
      <c r="K52" s="116"/>
      <c r="L52" s="55">
        <f t="shared" si="0"/>
        <v>0</v>
      </c>
      <c r="M52" s="55">
        <f t="shared" si="1"/>
        <v>0</v>
      </c>
      <c r="N52" s="56" t="s">
        <v>41</v>
      </c>
      <c r="O52" s="57" t="s">
        <v>84</v>
      </c>
      <c r="P52" s="58" t="s">
        <v>43</v>
      </c>
      <c r="Q52" s="59" t="str">
        <f t="shared" si="2"/>
        <v/>
      </c>
    </row>
    <row r="53" spans="1:17" s="60" customFormat="1" ht="15.9">
      <c r="A53" s="46"/>
      <c r="B53" s="47" t="s">
        <v>128</v>
      </c>
      <c r="C53" s="58" t="s">
        <v>129</v>
      </c>
      <c r="D53" s="49" t="s">
        <v>130</v>
      </c>
      <c r="E53" s="50" t="s">
        <v>39</v>
      </c>
      <c r="F53" s="51" t="s">
        <v>40</v>
      </c>
      <c r="G53" s="52">
        <v>1.1100000000000001</v>
      </c>
      <c r="H53" s="52">
        <v>1.19</v>
      </c>
      <c r="I53" s="53">
        <v>25</v>
      </c>
      <c r="J53" s="54"/>
      <c r="K53" s="116"/>
      <c r="L53" s="55">
        <f t="shared" si="0"/>
        <v>0</v>
      </c>
      <c r="M53" s="55">
        <f t="shared" ref="M53:M84" si="3">IF(K53&gt;=100,G53*K53,H53*K53)</f>
        <v>0</v>
      </c>
      <c r="N53" s="61" t="s">
        <v>46</v>
      </c>
      <c r="O53" s="57" t="s">
        <v>53</v>
      </c>
      <c r="P53" s="58" t="s">
        <v>43</v>
      </c>
      <c r="Q53" s="59" t="str">
        <f t="shared" ref="Q53:Q84" si="4">IF(MOD(K53,I53)&gt;0,"Неверная кратность заказа!","")</f>
        <v/>
      </c>
    </row>
    <row r="54" spans="1:17" s="60" customFormat="1" ht="15.9">
      <c r="A54" s="46"/>
      <c r="B54" s="47" t="s">
        <v>131</v>
      </c>
      <c r="C54" s="48" t="s">
        <v>132</v>
      </c>
      <c r="D54" s="49"/>
      <c r="E54" s="50" t="s">
        <v>39</v>
      </c>
      <c r="F54" s="51" t="s">
        <v>40</v>
      </c>
      <c r="G54" s="52">
        <v>3.15</v>
      </c>
      <c r="H54" s="52">
        <v>3.38</v>
      </c>
      <c r="I54" s="53">
        <v>25</v>
      </c>
      <c r="J54" s="54"/>
      <c r="K54" s="116"/>
      <c r="L54" s="55">
        <f t="shared" si="0"/>
        <v>0</v>
      </c>
      <c r="M54" s="55">
        <f t="shared" si="3"/>
        <v>0</v>
      </c>
      <c r="N54" s="56" t="s">
        <v>41</v>
      </c>
      <c r="O54" s="57" t="s">
        <v>60</v>
      </c>
      <c r="P54" s="58" t="s">
        <v>43</v>
      </c>
      <c r="Q54" s="59" t="str">
        <f t="shared" si="4"/>
        <v/>
      </c>
    </row>
    <row r="55" spans="1:17" s="60" customFormat="1" ht="15.9">
      <c r="A55" s="46"/>
      <c r="B55" s="47" t="s">
        <v>133</v>
      </c>
      <c r="C55" s="58" t="s">
        <v>134</v>
      </c>
      <c r="D55" s="49"/>
      <c r="E55" s="50" t="s">
        <v>39</v>
      </c>
      <c r="F55" s="51" t="s">
        <v>40</v>
      </c>
      <c r="G55" s="52">
        <v>2.0999999999999996</v>
      </c>
      <c r="H55" s="52">
        <v>2.25</v>
      </c>
      <c r="I55" s="53">
        <v>25</v>
      </c>
      <c r="J55" s="54"/>
      <c r="K55" s="116"/>
      <c r="L55" s="55">
        <f t="shared" si="0"/>
        <v>0</v>
      </c>
      <c r="M55" s="55">
        <f t="shared" si="3"/>
        <v>0</v>
      </c>
      <c r="N55" s="61" t="s">
        <v>46</v>
      </c>
      <c r="O55" s="57" t="s">
        <v>53</v>
      </c>
      <c r="P55" s="58" t="s">
        <v>43</v>
      </c>
      <c r="Q55" s="59" t="str">
        <f t="shared" si="4"/>
        <v/>
      </c>
    </row>
    <row r="56" spans="1:17" s="60" customFormat="1" ht="15.9">
      <c r="A56" s="46"/>
      <c r="B56" s="47" t="s">
        <v>135</v>
      </c>
      <c r="C56" s="58" t="s">
        <v>136</v>
      </c>
      <c r="D56" s="49"/>
      <c r="E56" s="50" t="s">
        <v>39</v>
      </c>
      <c r="F56" s="51" t="s">
        <v>40</v>
      </c>
      <c r="G56" s="52">
        <v>1.39</v>
      </c>
      <c r="H56" s="52">
        <v>1.49</v>
      </c>
      <c r="I56" s="53">
        <v>25</v>
      </c>
      <c r="J56" s="54"/>
      <c r="K56" s="116"/>
      <c r="L56" s="55">
        <f t="shared" si="0"/>
        <v>0</v>
      </c>
      <c r="M56" s="55">
        <f t="shared" si="3"/>
        <v>0</v>
      </c>
      <c r="N56" s="61" t="s">
        <v>46</v>
      </c>
      <c r="O56" s="57" t="s">
        <v>105</v>
      </c>
      <c r="P56" s="58" t="s">
        <v>43</v>
      </c>
      <c r="Q56" s="59" t="str">
        <f t="shared" si="4"/>
        <v/>
      </c>
    </row>
    <row r="57" spans="1:17" s="60" customFormat="1" ht="15.9">
      <c r="A57" s="46"/>
      <c r="B57" s="47" t="s">
        <v>137</v>
      </c>
      <c r="C57" s="58" t="s">
        <v>138</v>
      </c>
      <c r="D57" s="49"/>
      <c r="E57" s="50" t="s">
        <v>39</v>
      </c>
      <c r="F57" s="51" t="s">
        <v>40</v>
      </c>
      <c r="G57" s="52">
        <v>2.5199999999999996</v>
      </c>
      <c r="H57" s="52">
        <v>2.7</v>
      </c>
      <c r="I57" s="53">
        <v>25</v>
      </c>
      <c r="J57" s="54"/>
      <c r="K57" s="116"/>
      <c r="L57" s="55">
        <f t="shared" si="0"/>
        <v>0</v>
      </c>
      <c r="M57" s="55">
        <f t="shared" si="3"/>
        <v>0</v>
      </c>
      <c r="N57" s="61" t="s">
        <v>46</v>
      </c>
      <c r="O57" s="57" t="s">
        <v>60</v>
      </c>
      <c r="P57" s="58" t="s">
        <v>56</v>
      </c>
      <c r="Q57" s="59" t="str">
        <f t="shared" si="4"/>
        <v/>
      </c>
    </row>
    <row r="58" spans="1:17" s="60" customFormat="1" ht="15.9">
      <c r="A58" s="46"/>
      <c r="B58" s="47" t="s">
        <v>139</v>
      </c>
      <c r="C58" s="58" t="s">
        <v>140</v>
      </c>
      <c r="D58" s="49"/>
      <c r="E58" s="50" t="s">
        <v>39</v>
      </c>
      <c r="F58" s="51" t="s">
        <v>40</v>
      </c>
      <c r="G58" s="52">
        <v>1.5</v>
      </c>
      <c r="H58" s="52">
        <v>1.61</v>
      </c>
      <c r="I58" s="53">
        <v>25</v>
      </c>
      <c r="J58" s="54"/>
      <c r="K58" s="116"/>
      <c r="L58" s="55">
        <f t="shared" si="0"/>
        <v>0</v>
      </c>
      <c r="M58" s="55">
        <f t="shared" si="3"/>
        <v>0</v>
      </c>
      <c r="N58" s="61" t="s">
        <v>46</v>
      </c>
      <c r="O58" s="57" t="s">
        <v>42</v>
      </c>
      <c r="P58" s="58" t="s">
        <v>43</v>
      </c>
      <c r="Q58" s="59" t="str">
        <f t="shared" si="4"/>
        <v/>
      </c>
    </row>
    <row r="59" spans="1:17" s="60" customFormat="1" ht="15.9">
      <c r="A59" s="46"/>
      <c r="B59" s="47" t="s">
        <v>141</v>
      </c>
      <c r="C59" s="48" t="s">
        <v>142</v>
      </c>
      <c r="D59" s="49"/>
      <c r="E59" s="50" t="s">
        <v>39</v>
      </c>
      <c r="F59" s="51" t="s">
        <v>40</v>
      </c>
      <c r="G59" s="52">
        <v>1.67</v>
      </c>
      <c r="H59" s="52">
        <v>1.79</v>
      </c>
      <c r="I59" s="53">
        <v>25</v>
      </c>
      <c r="J59" s="54"/>
      <c r="K59" s="116"/>
      <c r="L59" s="55">
        <f t="shared" si="0"/>
        <v>0</v>
      </c>
      <c r="M59" s="55">
        <f t="shared" si="3"/>
        <v>0</v>
      </c>
      <c r="N59" s="56" t="s">
        <v>41</v>
      </c>
      <c r="O59" s="57" t="s">
        <v>60</v>
      </c>
      <c r="P59" s="58" t="s">
        <v>47</v>
      </c>
      <c r="Q59" s="59" t="str">
        <f t="shared" si="4"/>
        <v/>
      </c>
    </row>
    <row r="60" spans="1:17" s="60" customFormat="1" ht="15.9">
      <c r="A60" s="46"/>
      <c r="B60" s="47" t="s">
        <v>143</v>
      </c>
      <c r="C60" s="58" t="s">
        <v>144</v>
      </c>
      <c r="D60" s="49"/>
      <c r="E60" s="50" t="s">
        <v>39</v>
      </c>
      <c r="F60" s="51" t="s">
        <v>40</v>
      </c>
      <c r="G60" s="52">
        <v>2.6599999999999997</v>
      </c>
      <c r="H60" s="52">
        <v>2.85</v>
      </c>
      <c r="I60" s="53">
        <v>25</v>
      </c>
      <c r="J60" s="54"/>
      <c r="K60" s="116"/>
      <c r="L60" s="55">
        <f t="shared" si="0"/>
        <v>0</v>
      </c>
      <c r="M60" s="55">
        <f t="shared" si="3"/>
        <v>0</v>
      </c>
      <c r="N60" s="61" t="s">
        <v>46</v>
      </c>
      <c r="O60" s="57" t="s">
        <v>42</v>
      </c>
      <c r="P60" s="58" t="s">
        <v>47</v>
      </c>
      <c r="Q60" s="59" t="str">
        <f t="shared" si="4"/>
        <v/>
      </c>
    </row>
    <row r="61" spans="1:17" s="60" customFormat="1" ht="16.75">
      <c r="A61" s="46"/>
      <c r="B61" s="47" t="s">
        <v>145</v>
      </c>
      <c r="C61" s="48" t="s">
        <v>146</v>
      </c>
      <c r="D61" s="49"/>
      <c r="E61" s="50" t="s">
        <v>39</v>
      </c>
      <c r="F61" s="51" t="s">
        <v>40</v>
      </c>
      <c r="G61" s="52">
        <v>2.7399999999999998</v>
      </c>
      <c r="H61" s="52">
        <v>2.94</v>
      </c>
      <c r="I61" s="53">
        <v>25</v>
      </c>
      <c r="J61" s="54"/>
      <c r="K61" s="116"/>
      <c r="L61" s="55">
        <f t="shared" si="0"/>
        <v>0</v>
      </c>
      <c r="M61" s="55">
        <f t="shared" si="3"/>
        <v>0</v>
      </c>
      <c r="N61" s="56" t="s">
        <v>41</v>
      </c>
      <c r="O61" s="57" t="s">
        <v>60</v>
      </c>
      <c r="P61" s="58" t="s">
        <v>50</v>
      </c>
      <c r="Q61" s="59" t="str">
        <f t="shared" si="4"/>
        <v/>
      </c>
    </row>
    <row r="62" spans="1:17" s="60" customFormat="1" ht="15.9">
      <c r="A62" s="46"/>
      <c r="B62" s="47" t="s">
        <v>147</v>
      </c>
      <c r="C62" s="58" t="s">
        <v>148</v>
      </c>
      <c r="D62" s="49"/>
      <c r="E62" s="50" t="s">
        <v>39</v>
      </c>
      <c r="F62" s="51" t="s">
        <v>40</v>
      </c>
      <c r="G62" s="52">
        <v>2.3699999999999997</v>
      </c>
      <c r="H62" s="52">
        <v>2.54</v>
      </c>
      <c r="I62" s="53">
        <v>25</v>
      </c>
      <c r="J62" s="54"/>
      <c r="K62" s="116"/>
      <c r="L62" s="55">
        <f t="shared" si="0"/>
        <v>0</v>
      </c>
      <c r="M62" s="55">
        <f t="shared" si="3"/>
        <v>0</v>
      </c>
      <c r="N62" s="61" t="s">
        <v>46</v>
      </c>
      <c r="O62" s="57" t="s">
        <v>60</v>
      </c>
      <c r="P62" s="58" t="s">
        <v>43</v>
      </c>
      <c r="Q62" s="59" t="str">
        <f t="shared" si="4"/>
        <v/>
      </c>
    </row>
    <row r="63" spans="1:17" s="60" customFormat="1" ht="15.9">
      <c r="A63" s="46"/>
      <c r="B63" s="47" t="s">
        <v>149</v>
      </c>
      <c r="C63" s="58" t="s">
        <v>150</v>
      </c>
      <c r="D63" s="49" t="s">
        <v>78</v>
      </c>
      <c r="E63" s="50" t="s">
        <v>39</v>
      </c>
      <c r="F63" s="51" t="s">
        <v>40</v>
      </c>
      <c r="G63" s="52">
        <v>2.5499999999999998</v>
      </c>
      <c r="H63" s="52">
        <v>2.74</v>
      </c>
      <c r="I63" s="53">
        <v>25</v>
      </c>
      <c r="J63" s="54"/>
      <c r="K63" s="116"/>
      <c r="L63" s="55">
        <f t="shared" si="0"/>
        <v>0</v>
      </c>
      <c r="M63" s="55">
        <f t="shared" si="3"/>
        <v>0</v>
      </c>
      <c r="N63" s="61" t="s">
        <v>46</v>
      </c>
      <c r="O63" s="57" t="s">
        <v>60</v>
      </c>
      <c r="P63" s="58" t="s">
        <v>43</v>
      </c>
      <c r="Q63" s="59" t="str">
        <f t="shared" si="4"/>
        <v/>
      </c>
    </row>
    <row r="64" spans="1:17" s="60" customFormat="1" ht="15.9">
      <c r="A64" s="46"/>
      <c r="B64" s="47" t="s">
        <v>151</v>
      </c>
      <c r="C64" s="48" t="s">
        <v>152</v>
      </c>
      <c r="D64" s="49"/>
      <c r="E64" s="50" t="s">
        <v>39</v>
      </c>
      <c r="F64" s="51" t="s">
        <v>40</v>
      </c>
      <c r="G64" s="52">
        <v>1.21</v>
      </c>
      <c r="H64" s="52">
        <v>1.3</v>
      </c>
      <c r="I64" s="53">
        <v>25</v>
      </c>
      <c r="J64" s="54"/>
      <c r="K64" s="116"/>
      <c r="L64" s="55">
        <f t="shared" si="0"/>
        <v>0</v>
      </c>
      <c r="M64" s="55">
        <f t="shared" si="3"/>
        <v>0</v>
      </c>
      <c r="N64" s="56" t="s">
        <v>41</v>
      </c>
      <c r="O64" s="57" t="s">
        <v>99</v>
      </c>
      <c r="P64" s="58" t="s">
        <v>43</v>
      </c>
      <c r="Q64" s="59" t="str">
        <f t="shared" si="4"/>
        <v/>
      </c>
    </row>
    <row r="65" spans="1:17" s="60" customFormat="1" ht="15.9">
      <c r="A65" s="46"/>
      <c r="B65" s="47" t="s">
        <v>153</v>
      </c>
      <c r="C65" s="58" t="s">
        <v>154</v>
      </c>
      <c r="D65" s="49"/>
      <c r="E65" s="50" t="s">
        <v>39</v>
      </c>
      <c r="F65" s="51" t="s">
        <v>40</v>
      </c>
      <c r="G65" s="52">
        <v>2.3099999999999996</v>
      </c>
      <c r="H65" s="52">
        <v>2.48</v>
      </c>
      <c r="I65" s="53">
        <v>25</v>
      </c>
      <c r="J65" s="54"/>
      <c r="K65" s="116"/>
      <c r="L65" s="55">
        <f t="shared" si="0"/>
        <v>0</v>
      </c>
      <c r="M65" s="55">
        <f t="shared" si="3"/>
        <v>0</v>
      </c>
      <c r="N65" s="61" t="s">
        <v>46</v>
      </c>
      <c r="O65" s="57" t="s">
        <v>42</v>
      </c>
      <c r="P65" s="58" t="s">
        <v>155</v>
      </c>
      <c r="Q65" s="59" t="str">
        <f t="shared" si="4"/>
        <v/>
      </c>
    </row>
    <row r="66" spans="1:17" s="60" customFormat="1" ht="15.9">
      <c r="A66" s="46"/>
      <c r="B66" s="47" t="s">
        <v>156</v>
      </c>
      <c r="C66" s="58" t="s">
        <v>157</v>
      </c>
      <c r="D66" s="49"/>
      <c r="E66" s="50" t="s">
        <v>39</v>
      </c>
      <c r="F66" s="51" t="s">
        <v>40</v>
      </c>
      <c r="G66" s="52">
        <v>1.3800000000000001</v>
      </c>
      <c r="H66" s="52">
        <v>1.48</v>
      </c>
      <c r="I66" s="53">
        <v>25</v>
      </c>
      <c r="J66" s="54"/>
      <c r="K66" s="116"/>
      <c r="L66" s="55">
        <f t="shared" si="0"/>
        <v>0</v>
      </c>
      <c r="M66" s="55">
        <f t="shared" si="3"/>
        <v>0</v>
      </c>
      <c r="N66" s="61" t="s">
        <v>46</v>
      </c>
      <c r="O66" s="57" t="s">
        <v>42</v>
      </c>
      <c r="P66" s="58" t="s">
        <v>63</v>
      </c>
      <c r="Q66" s="59" t="str">
        <f t="shared" si="4"/>
        <v/>
      </c>
    </row>
    <row r="67" spans="1:17" s="60" customFormat="1" ht="15.9">
      <c r="A67" s="46"/>
      <c r="B67" s="47" t="s">
        <v>158</v>
      </c>
      <c r="C67" s="58" t="s">
        <v>159</v>
      </c>
      <c r="D67" s="49" t="s">
        <v>130</v>
      </c>
      <c r="E67" s="50" t="s">
        <v>39</v>
      </c>
      <c r="F67" s="51" t="s">
        <v>40</v>
      </c>
      <c r="G67" s="52">
        <v>2.5</v>
      </c>
      <c r="H67" s="52">
        <v>2.68</v>
      </c>
      <c r="I67" s="53">
        <v>25</v>
      </c>
      <c r="J67" s="54"/>
      <c r="K67" s="116"/>
      <c r="L67" s="55">
        <f t="shared" si="0"/>
        <v>0</v>
      </c>
      <c r="M67" s="55">
        <f t="shared" si="3"/>
        <v>0</v>
      </c>
      <c r="N67" s="61" t="s">
        <v>46</v>
      </c>
      <c r="O67" s="57" t="s">
        <v>53</v>
      </c>
      <c r="P67" s="58" t="s">
        <v>50</v>
      </c>
      <c r="Q67" s="59" t="str">
        <f t="shared" si="4"/>
        <v/>
      </c>
    </row>
    <row r="68" spans="1:17" s="60" customFormat="1" ht="15.9">
      <c r="A68" s="46"/>
      <c r="B68" s="47" t="s">
        <v>160</v>
      </c>
      <c r="C68" s="48" t="s">
        <v>161</v>
      </c>
      <c r="D68" s="49" t="s">
        <v>78</v>
      </c>
      <c r="E68" s="50" t="s">
        <v>39</v>
      </c>
      <c r="F68" s="51" t="s">
        <v>40</v>
      </c>
      <c r="G68" s="52">
        <v>2.3099999999999996</v>
      </c>
      <c r="H68" s="52">
        <v>2.48</v>
      </c>
      <c r="I68" s="53">
        <v>25</v>
      </c>
      <c r="J68" s="54"/>
      <c r="K68" s="116"/>
      <c r="L68" s="55">
        <f t="shared" si="0"/>
        <v>0</v>
      </c>
      <c r="M68" s="55">
        <f t="shared" si="3"/>
        <v>0</v>
      </c>
      <c r="N68" s="56" t="s">
        <v>41</v>
      </c>
      <c r="O68" s="57" t="s">
        <v>42</v>
      </c>
      <c r="P68" s="58" t="s">
        <v>96</v>
      </c>
      <c r="Q68" s="59" t="str">
        <f t="shared" si="4"/>
        <v/>
      </c>
    </row>
    <row r="69" spans="1:17" s="60" customFormat="1" ht="15.9">
      <c r="A69" s="46"/>
      <c r="B69" s="47" t="s">
        <v>162</v>
      </c>
      <c r="C69" s="58" t="s">
        <v>163</v>
      </c>
      <c r="D69" s="49"/>
      <c r="E69" s="50" t="s">
        <v>39</v>
      </c>
      <c r="F69" s="51" t="s">
        <v>40</v>
      </c>
      <c r="G69" s="52">
        <v>2.0999999999999996</v>
      </c>
      <c r="H69" s="52">
        <v>2.25</v>
      </c>
      <c r="I69" s="53">
        <v>25</v>
      </c>
      <c r="J69" s="54"/>
      <c r="K69" s="116"/>
      <c r="L69" s="55">
        <f t="shared" si="0"/>
        <v>0</v>
      </c>
      <c r="M69" s="55">
        <f t="shared" si="3"/>
        <v>0</v>
      </c>
      <c r="N69" s="61" t="s">
        <v>46</v>
      </c>
      <c r="O69" s="57" t="s">
        <v>60</v>
      </c>
      <c r="P69" s="58" t="s">
        <v>50</v>
      </c>
      <c r="Q69" s="59" t="str">
        <f t="shared" si="4"/>
        <v/>
      </c>
    </row>
    <row r="70" spans="1:17" s="60" customFormat="1" ht="15.9">
      <c r="A70" s="46"/>
      <c r="B70" s="47" t="s">
        <v>164</v>
      </c>
      <c r="C70" s="58" t="s">
        <v>165</v>
      </c>
      <c r="D70" s="49" t="s">
        <v>91</v>
      </c>
      <c r="E70" s="50" t="s">
        <v>39</v>
      </c>
      <c r="F70" s="51" t="s">
        <v>40</v>
      </c>
      <c r="G70" s="52">
        <v>3.6199999999999997</v>
      </c>
      <c r="H70" s="52">
        <v>3.89</v>
      </c>
      <c r="I70" s="53">
        <v>25</v>
      </c>
      <c r="J70" s="54"/>
      <c r="K70" s="116"/>
      <c r="L70" s="55">
        <f t="shared" si="0"/>
        <v>0</v>
      </c>
      <c r="M70" s="55">
        <f t="shared" si="3"/>
        <v>0</v>
      </c>
      <c r="N70" s="61" t="s">
        <v>46</v>
      </c>
      <c r="O70" s="57" t="s">
        <v>99</v>
      </c>
      <c r="P70" s="58" t="s">
        <v>166</v>
      </c>
      <c r="Q70" s="59" t="str">
        <f t="shared" si="4"/>
        <v/>
      </c>
    </row>
    <row r="71" spans="1:17" s="60" customFormat="1" ht="15.9">
      <c r="A71" s="46"/>
      <c r="B71" s="47" t="s">
        <v>167</v>
      </c>
      <c r="C71" s="58" t="s">
        <v>168</v>
      </c>
      <c r="D71" s="49" t="s">
        <v>91</v>
      </c>
      <c r="E71" s="50" t="s">
        <v>39</v>
      </c>
      <c r="F71" s="51" t="s">
        <v>40</v>
      </c>
      <c r="G71" s="52">
        <v>2.63</v>
      </c>
      <c r="H71" s="52">
        <v>2.82</v>
      </c>
      <c r="I71" s="53">
        <v>25</v>
      </c>
      <c r="J71" s="54"/>
      <c r="K71" s="116"/>
      <c r="L71" s="55">
        <f t="shared" si="0"/>
        <v>0</v>
      </c>
      <c r="M71" s="55">
        <f t="shared" si="3"/>
        <v>0</v>
      </c>
      <c r="N71" s="61" t="s">
        <v>46</v>
      </c>
      <c r="O71" s="57" t="s">
        <v>60</v>
      </c>
      <c r="P71" s="58" t="s">
        <v>166</v>
      </c>
      <c r="Q71" s="59" t="str">
        <f t="shared" si="4"/>
        <v/>
      </c>
    </row>
    <row r="72" spans="1:17" s="60" customFormat="1" ht="15.9">
      <c r="A72" s="46"/>
      <c r="B72" s="47" t="s">
        <v>169</v>
      </c>
      <c r="C72" s="58" t="s">
        <v>170</v>
      </c>
      <c r="D72" s="49"/>
      <c r="E72" s="50" t="s">
        <v>39</v>
      </c>
      <c r="F72" s="51" t="s">
        <v>40</v>
      </c>
      <c r="G72" s="52">
        <v>2.19</v>
      </c>
      <c r="H72" s="52">
        <v>2.35</v>
      </c>
      <c r="I72" s="53">
        <v>25</v>
      </c>
      <c r="J72" s="54"/>
      <c r="K72" s="116"/>
      <c r="L72" s="55">
        <f t="shared" si="0"/>
        <v>0</v>
      </c>
      <c r="M72" s="55">
        <f t="shared" si="3"/>
        <v>0</v>
      </c>
      <c r="N72" s="61" t="s">
        <v>46</v>
      </c>
      <c r="O72" s="57" t="s">
        <v>60</v>
      </c>
      <c r="P72" s="58" t="s">
        <v>166</v>
      </c>
      <c r="Q72" s="59" t="str">
        <f t="shared" si="4"/>
        <v/>
      </c>
    </row>
    <row r="73" spans="1:17" s="60" customFormat="1" ht="15.9">
      <c r="A73" s="46"/>
      <c r="B73" s="47" t="s">
        <v>171</v>
      </c>
      <c r="C73" s="58" t="s">
        <v>172</v>
      </c>
      <c r="D73" s="49"/>
      <c r="E73" s="50" t="s">
        <v>39</v>
      </c>
      <c r="F73" s="51" t="s">
        <v>40</v>
      </c>
      <c r="G73" s="52">
        <v>2.0999999999999996</v>
      </c>
      <c r="H73" s="52">
        <v>2.25</v>
      </c>
      <c r="I73" s="53">
        <v>25</v>
      </c>
      <c r="J73" s="54"/>
      <c r="K73" s="116"/>
      <c r="L73" s="55">
        <f t="shared" si="0"/>
        <v>0</v>
      </c>
      <c r="M73" s="55">
        <f t="shared" si="3"/>
        <v>0</v>
      </c>
      <c r="N73" s="61" t="s">
        <v>46</v>
      </c>
      <c r="O73" s="57" t="s">
        <v>42</v>
      </c>
      <c r="P73" s="58" t="s">
        <v>47</v>
      </c>
      <c r="Q73" s="59" t="str">
        <f t="shared" si="4"/>
        <v/>
      </c>
    </row>
    <row r="74" spans="1:17" s="60" customFormat="1" ht="15.9">
      <c r="A74" s="46"/>
      <c r="B74" s="47" t="s">
        <v>173</v>
      </c>
      <c r="C74" s="58" t="s">
        <v>174</v>
      </c>
      <c r="D74" s="49" t="s">
        <v>75</v>
      </c>
      <c r="E74" s="50" t="s">
        <v>39</v>
      </c>
      <c r="F74" s="51" t="s">
        <v>40</v>
      </c>
      <c r="G74" s="52">
        <v>1.03</v>
      </c>
      <c r="H74" s="52">
        <v>1.1000000000000001</v>
      </c>
      <c r="I74" s="53">
        <v>25</v>
      </c>
      <c r="J74" s="54"/>
      <c r="K74" s="116"/>
      <c r="L74" s="55">
        <f t="shared" si="0"/>
        <v>0</v>
      </c>
      <c r="M74" s="55">
        <f t="shared" si="3"/>
        <v>0</v>
      </c>
      <c r="N74" s="61" t="s">
        <v>46</v>
      </c>
      <c r="O74" s="57" t="s">
        <v>42</v>
      </c>
      <c r="P74" s="58" t="s">
        <v>47</v>
      </c>
      <c r="Q74" s="59" t="str">
        <f t="shared" si="4"/>
        <v/>
      </c>
    </row>
    <row r="75" spans="1:17" s="60" customFormat="1" ht="15.9">
      <c r="A75" s="46"/>
      <c r="B75" s="47" t="s">
        <v>175</v>
      </c>
      <c r="C75" s="58" t="s">
        <v>176</v>
      </c>
      <c r="D75" s="49"/>
      <c r="E75" s="50" t="s">
        <v>39</v>
      </c>
      <c r="F75" s="51" t="s">
        <v>40</v>
      </c>
      <c r="G75" s="52">
        <v>2.3099999999999996</v>
      </c>
      <c r="H75" s="52">
        <v>2.48</v>
      </c>
      <c r="I75" s="53">
        <v>25</v>
      </c>
      <c r="J75" s="54"/>
      <c r="K75" s="116"/>
      <c r="L75" s="55">
        <f t="shared" si="0"/>
        <v>0</v>
      </c>
      <c r="M75" s="55">
        <f t="shared" si="3"/>
        <v>0</v>
      </c>
      <c r="N75" s="61" t="s">
        <v>46</v>
      </c>
      <c r="O75" s="57" t="s">
        <v>60</v>
      </c>
      <c r="P75" s="58" t="s">
        <v>47</v>
      </c>
      <c r="Q75" s="59" t="str">
        <f t="shared" si="4"/>
        <v/>
      </c>
    </row>
    <row r="76" spans="1:17" s="60" customFormat="1" ht="16.75">
      <c r="A76" s="46"/>
      <c r="B76" s="47" t="s">
        <v>177</v>
      </c>
      <c r="C76" s="48" t="s">
        <v>178</v>
      </c>
      <c r="D76" s="49"/>
      <c r="E76" s="50" t="s">
        <v>39</v>
      </c>
      <c r="F76" s="51" t="s">
        <v>40</v>
      </c>
      <c r="G76" s="52">
        <v>2.6599999999999997</v>
      </c>
      <c r="H76" s="52">
        <v>2.85</v>
      </c>
      <c r="I76" s="53">
        <v>25</v>
      </c>
      <c r="J76" s="54"/>
      <c r="K76" s="116"/>
      <c r="L76" s="55">
        <f t="shared" si="0"/>
        <v>0</v>
      </c>
      <c r="M76" s="55">
        <f t="shared" si="3"/>
        <v>0</v>
      </c>
      <c r="N76" s="56" t="s">
        <v>41</v>
      </c>
      <c r="O76" s="57" t="s">
        <v>99</v>
      </c>
      <c r="P76" s="58" t="s">
        <v>166</v>
      </c>
      <c r="Q76" s="59" t="str">
        <f t="shared" si="4"/>
        <v/>
      </c>
    </row>
    <row r="77" spans="1:17" s="60" customFormat="1" ht="15.9">
      <c r="A77" s="46"/>
      <c r="B77" s="47" t="s">
        <v>179</v>
      </c>
      <c r="C77" s="58" t="s">
        <v>180</v>
      </c>
      <c r="D77" s="49"/>
      <c r="E77" s="50" t="s">
        <v>39</v>
      </c>
      <c r="F77" s="51" t="s">
        <v>40</v>
      </c>
      <c r="G77" s="52">
        <v>2.19</v>
      </c>
      <c r="H77" s="52">
        <v>2.35</v>
      </c>
      <c r="I77" s="53">
        <v>25</v>
      </c>
      <c r="J77" s="54"/>
      <c r="K77" s="116"/>
      <c r="L77" s="55">
        <f t="shared" si="0"/>
        <v>0</v>
      </c>
      <c r="M77" s="55">
        <f t="shared" si="3"/>
        <v>0</v>
      </c>
      <c r="N77" s="61" t="s">
        <v>46</v>
      </c>
      <c r="O77" s="57" t="s">
        <v>42</v>
      </c>
      <c r="P77" s="58" t="s">
        <v>96</v>
      </c>
      <c r="Q77" s="59" t="str">
        <f t="shared" si="4"/>
        <v/>
      </c>
    </row>
    <row r="78" spans="1:17" s="60" customFormat="1" ht="15.9">
      <c r="A78" s="46"/>
      <c r="B78" s="47" t="s">
        <v>181</v>
      </c>
      <c r="C78" s="48" t="s">
        <v>182</v>
      </c>
      <c r="D78" s="49"/>
      <c r="E78" s="50" t="s">
        <v>39</v>
      </c>
      <c r="F78" s="51" t="s">
        <v>40</v>
      </c>
      <c r="G78" s="52">
        <v>1.21</v>
      </c>
      <c r="H78" s="52">
        <v>1.3</v>
      </c>
      <c r="I78" s="53">
        <v>25</v>
      </c>
      <c r="J78" s="54"/>
      <c r="K78" s="116"/>
      <c r="L78" s="55">
        <f t="shared" si="0"/>
        <v>0</v>
      </c>
      <c r="M78" s="55">
        <f t="shared" si="3"/>
        <v>0</v>
      </c>
      <c r="N78" s="56" t="s">
        <v>41</v>
      </c>
      <c r="O78" s="57" t="s">
        <v>60</v>
      </c>
      <c r="P78" s="58" t="s">
        <v>50</v>
      </c>
      <c r="Q78" s="59" t="str">
        <f t="shared" si="4"/>
        <v/>
      </c>
    </row>
    <row r="79" spans="1:17" s="60" customFormat="1" ht="15.9">
      <c r="A79" s="46"/>
      <c r="B79" s="47" t="s">
        <v>183</v>
      </c>
      <c r="C79" s="48" t="s">
        <v>184</v>
      </c>
      <c r="D79" s="49"/>
      <c r="E79" s="50" t="s">
        <v>39</v>
      </c>
      <c r="F79" s="51" t="s">
        <v>40</v>
      </c>
      <c r="G79" s="52">
        <v>1.46</v>
      </c>
      <c r="H79" s="52">
        <v>1.56</v>
      </c>
      <c r="I79" s="53">
        <v>25</v>
      </c>
      <c r="J79" s="54"/>
      <c r="K79" s="116"/>
      <c r="L79" s="55">
        <f t="shared" si="0"/>
        <v>0</v>
      </c>
      <c r="M79" s="55">
        <f t="shared" si="3"/>
        <v>0</v>
      </c>
      <c r="N79" s="56" t="s">
        <v>41</v>
      </c>
      <c r="O79" s="57" t="s">
        <v>53</v>
      </c>
      <c r="P79" s="58" t="s">
        <v>155</v>
      </c>
      <c r="Q79" s="59" t="str">
        <f t="shared" si="4"/>
        <v/>
      </c>
    </row>
    <row r="80" spans="1:17" s="60" customFormat="1" ht="15.9">
      <c r="A80" s="46"/>
      <c r="B80" s="47" t="s">
        <v>185</v>
      </c>
      <c r="C80" s="48" t="s">
        <v>186</v>
      </c>
      <c r="D80" s="49" t="s">
        <v>187</v>
      </c>
      <c r="E80" s="50" t="s">
        <v>39</v>
      </c>
      <c r="F80" s="51" t="s">
        <v>40</v>
      </c>
      <c r="G80" s="52">
        <v>1.36</v>
      </c>
      <c r="H80" s="52">
        <v>1.46</v>
      </c>
      <c r="I80" s="53">
        <v>25</v>
      </c>
      <c r="J80" s="54"/>
      <c r="K80" s="116"/>
      <c r="L80" s="55">
        <f t="shared" si="0"/>
        <v>0</v>
      </c>
      <c r="M80" s="55">
        <f t="shared" si="3"/>
        <v>0</v>
      </c>
      <c r="N80" s="56" t="s">
        <v>41</v>
      </c>
      <c r="O80" s="57" t="s">
        <v>60</v>
      </c>
      <c r="P80" s="58" t="s">
        <v>67</v>
      </c>
      <c r="Q80" s="59" t="str">
        <f t="shared" si="4"/>
        <v/>
      </c>
    </row>
    <row r="81" spans="1:17" s="60" customFormat="1" ht="15.9">
      <c r="A81" s="46"/>
      <c r="B81" s="47" t="s">
        <v>188</v>
      </c>
      <c r="C81" s="48" t="s">
        <v>189</v>
      </c>
      <c r="D81" s="49"/>
      <c r="E81" s="50" t="s">
        <v>39</v>
      </c>
      <c r="F81" s="51" t="s">
        <v>40</v>
      </c>
      <c r="G81" s="52">
        <v>2.4099999999999997</v>
      </c>
      <c r="H81" s="52">
        <v>2.59</v>
      </c>
      <c r="I81" s="53">
        <v>25</v>
      </c>
      <c r="J81" s="54"/>
      <c r="K81" s="116"/>
      <c r="L81" s="55">
        <f t="shared" si="0"/>
        <v>0</v>
      </c>
      <c r="M81" s="55">
        <f t="shared" si="3"/>
        <v>0</v>
      </c>
      <c r="N81" s="56" t="s">
        <v>41</v>
      </c>
      <c r="O81" s="57" t="s">
        <v>190</v>
      </c>
      <c r="P81" s="58" t="s">
        <v>63</v>
      </c>
      <c r="Q81" s="59" t="str">
        <f t="shared" si="4"/>
        <v/>
      </c>
    </row>
    <row r="82" spans="1:17" s="60" customFormat="1" ht="15.9">
      <c r="A82" s="46"/>
      <c r="B82" s="47" t="s">
        <v>191</v>
      </c>
      <c r="C82" s="58" t="s">
        <v>192</v>
      </c>
      <c r="D82" s="49"/>
      <c r="E82" s="50" t="s">
        <v>39</v>
      </c>
      <c r="F82" s="51" t="s">
        <v>40</v>
      </c>
      <c r="G82" s="52">
        <v>1.48</v>
      </c>
      <c r="H82" s="52">
        <v>1.59</v>
      </c>
      <c r="I82" s="53">
        <v>25</v>
      </c>
      <c r="J82" s="54"/>
      <c r="K82" s="116"/>
      <c r="L82" s="55">
        <f t="shared" si="0"/>
        <v>0</v>
      </c>
      <c r="M82" s="55">
        <f t="shared" si="3"/>
        <v>0</v>
      </c>
      <c r="N82" s="61" t="s">
        <v>46</v>
      </c>
      <c r="O82" s="57" t="s">
        <v>60</v>
      </c>
      <c r="P82" s="58" t="s">
        <v>47</v>
      </c>
      <c r="Q82" s="59" t="str">
        <f t="shared" si="4"/>
        <v/>
      </c>
    </row>
    <row r="83" spans="1:17" s="60" customFormat="1" ht="15.9">
      <c r="A83" s="46"/>
      <c r="B83" s="47" t="s">
        <v>193</v>
      </c>
      <c r="C83" s="48" t="s">
        <v>194</v>
      </c>
      <c r="D83" s="49"/>
      <c r="E83" s="50" t="s">
        <v>39</v>
      </c>
      <c r="F83" s="51" t="s">
        <v>40</v>
      </c>
      <c r="G83" s="52">
        <v>2.5299999999999998</v>
      </c>
      <c r="H83" s="52">
        <v>2.71</v>
      </c>
      <c r="I83" s="53">
        <v>25</v>
      </c>
      <c r="J83" s="54"/>
      <c r="K83" s="116"/>
      <c r="L83" s="55">
        <f t="shared" si="0"/>
        <v>0</v>
      </c>
      <c r="M83" s="55">
        <f t="shared" si="3"/>
        <v>0</v>
      </c>
      <c r="N83" s="56" t="s">
        <v>41</v>
      </c>
      <c r="O83" s="57" t="s">
        <v>42</v>
      </c>
      <c r="P83" s="58" t="s">
        <v>96</v>
      </c>
      <c r="Q83" s="59" t="str">
        <f t="shared" si="4"/>
        <v/>
      </c>
    </row>
    <row r="84" spans="1:17" s="60" customFormat="1" ht="15.9">
      <c r="A84" s="46"/>
      <c r="B84" s="47" t="s">
        <v>195</v>
      </c>
      <c r="C84" s="58" t="s">
        <v>196</v>
      </c>
      <c r="D84" s="49"/>
      <c r="E84" s="50" t="s">
        <v>39</v>
      </c>
      <c r="F84" s="51" t="s">
        <v>40</v>
      </c>
      <c r="G84" s="52">
        <v>2.6599999999999997</v>
      </c>
      <c r="H84" s="52">
        <v>2.85</v>
      </c>
      <c r="I84" s="53">
        <v>25</v>
      </c>
      <c r="J84" s="54"/>
      <c r="K84" s="116"/>
      <c r="L84" s="55">
        <f t="shared" si="0"/>
        <v>0</v>
      </c>
      <c r="M84" s="55">
        <f t="shared" si="3"/>
        <v>0</v>
      </c>
      <c r="N84" s="61" t="s">
        <v>46</v>
      </c>
      <c r="O84" s="57" t="s">
        <v>42</v>
      </c>
      <c r="P84" s="58" t="s">
        <v>96</v>
      </c>
      <c r="Q84" s="59" t="str">
        <f t="shared" si="4"/>
        <v/>
      </c>
    </row>
    <row r="85" spans="1:17" s="60" customFormat="1" ht="15.9">
      <c r="A85" s="46"/>
      <c r="B85" s="47" t="s">
        <v>197</v>
      </c>
      <c r="C85" s="58" t="s">
        <v>198</v>
      </c>
      <c r="D85" s="49" t="s">
        <v>199</v>
      </c>
      <c r="E85" s="50" t="s">
        <v>39</v>
      </c>
      <c r="F85" s="51" t="s">
        <v>40</v>
      </c>
      <c r="G85" s="52">
        <v>1.48</v>
      </c>
      <c r="H85" s="52">
        <v>1.59</v>
      </c>
      <c r="I85" s="53">
        <v>25</v>
      </c>
      <c r="J85" s="54"/>
      <c r="K85" s="116"/>
      <c r="L85" s="55">
        <f t="shared" ref="L85:L148" si="5">H85*K85-M85</f>
        <v>0</v>
      </c>
      <c r="M85" s="55">
        <f t="shared" ref="M85:M116" si="6">IF(K85&gt;=100,G85*K85,H85*K85)</f>
        <v>0</v>
      </c>
      <c r="N85" s="61" t="s">
        <v>46</v>
      </c>
      <c r="O85" s="57" t="s">
        <v>53</v>
      </c>
      <c r="P85" s="58" t="s">
        <v>79</v>
      </c>
      <c r="Q85" s="59" t="str">
        <f t="shared" ref="Q85:Q116" si="7">IF(MOD(K85,I85)&gt;0,"Неверная кратность заказа!","")</f>
        <v/>
      </c>
    </row>
    <row r="86" spans="1:17" s="60" customFormat="1" ht="15.9">
      <c r="A86" s="46"/>
      <c r="B86" s="47" t="s">
        <v>200</v>
      </c>
      <c r="C86" s="48" t="s">
        <v>201</v>
      </c>
      <c r="D86" s="49"/>
      <c r="E86" s="50" t="s">
        <v>39</v>
      </c>
      <c r="F86" s="51" t="s">
        <v>40</v>
      </c>
      <c r="G86" s="52">
        <v>3.15</v>
      </c>
      <c r="H86" s="52">
        <v>3.38</v>
      </c>
      <c r="I86" s="53">
        <v>25</v>
      </c>
      <c r="J86" s="54"/>
      <c r="K86" s="116"/>
      <c r="L86" s="55">
        <f t="shared" si="5"/>
        <v>0</v>
      </c>
      <c r="M86" s="55">
        <f t="shared" si="6"/>
        <v>0</v>
      </c>
      <c r="N86" s="56" t="s">
        <v>41</v>
      </c>
      <c r="O86" s="57" t="s">
        <v>202</v>
      </c>
      <c r="P86" s="58" t="s">
        <v>203</v>
      </c>
      <c r="Q86" s="59" t="str">
        <f t="shared" si="7"/>
        <v/>
      </c>
    </row>
    <row r="87" spans="1:17" s="60" customFormat="1" ht="15.9">
      <c r="A87" s="46"/>
      <c r="B87" s="47" t="s">
        <v>204</v>
      </c>
      <c r="C87" s="48" t="s">
        <v>205</v>
      </c>
      <c r="D87" s="49" t="s">
        <v>206</v>
      </c>
      <c r="E87" s="50" t="s">
        <v>39</v>
      </c>
      <c r="F87" s="51" t="s">
        <v>40</v>
      </c>
      <c r="G87" s="52">
        <v>3.15</v>
      </c>
      <c r="H87" s="52">
        <v>3.38</v>
      </c>
      <c r="I87" s="53">
        <v>25</v>
      </c>
      <c r="J87" s="54"/>
      <c r="K87" s="116"/>
      <c r="L87" s="55">
        <f t="shared" si="5"/>
        <v>0</v>
      </c>
      <c r="M87" s="55">
        <f t="shared" si="6"/>
        <v>0</v>
      </c>
      <c r="N87" s="56" t="s">
        <v>41</v>
      </c>
      <c r="O87" s="57" t="s">
        <v>60</v>
      </c>
      <c r="P87" s="58" t="s">
        <v>67</v>
      </c>
      <c r="Q87" s="59" t="str">
        <f t="shared" si="7"/>
        <v/>
      </c>
    </row>
    <row r="88" spans="1:17" s="60" customFormat="1" ht="15.9">
      <c r="A88" s="46"/>
      <c r="B88" s="47" t="s">
        <v>207</v>
      </c>
      <c r="C88" s="58" t="s">
        <v>208</v>
      </c>
      <c r="D88" s="49"/>
      <c r="E88" s="50" t="s">
        <v>39</v>
      </c>
      <c r="F88" s="51" t="s">
        <v>40</v>
      </c>
      <c r="G88" s="52">
        <v>1.39</v>
      </c>
      <c r="H88" s="52">
        <v>1.49</v>
      </c>
      <c r="I88" s="53">
        <v>25</v>
      </c>
      <c r="J88" s="54"/>
      <c r="K88" s="116"/>
      <c r="L88" s="55">
        <f t="shared" si="5"/>
        <v>0</v>
      </c>
      <c r="M88" s="55">
        <f t="shared" si="6"/>
        <v>0</v>
      </c>
      <c r="N88" s="61" t="s">
        <v>46</v>
      </c>
      <c r="O88" s="57" t="s">
        <v>53</v>
      </c>
      <c r="P88" s="58" t="s">
        <v>43</v>
      </c>
      <c r="Q88" s="59" t="str">
        <f t="shared" si="7"/>
        <v/>
      </c>
    </row>
    <row r="89" spans="1:17" s="60" customFormat="1" ht="15.9">
      <c r="A89" s="46"/>
      <c r="B89" s="47" t="s">
        <v>209</v>
      </c>
      <c r="C89" s="58" t="s">
        <v>210</v>
      </c>
      <c r="D89" s="49" t="s">
        <v>130</v>
      </c>
      <c r="E89" s="50" t="s">
        <v>39</v>
      </c>
      <c r="F89" s="51" t="s">
        <v>40</v>
      </c>
      <c r="G89" s="52">
        <v>2.3699999999999997</v>
      </c>
      <c r="H89" s="52">
        <v>2.54</v>
      </c>
      <c r="I89" s="53">
        <v>25</v>
      </c>
      <c r="J89" s="54"/>
      <c r="K89" s="116"/>
      <c r="L89" s="55">
        <f t="shared" si="5"/>
        <v>0</v>
      </c>
      <c r="M89" s="55">
        <f t="shared" si="6"/>
        <v>0</v>
      </c>
      <c r="N89" s="61" t="s">
        <v>46</v>
      </c>
      <c r="O89" s="57" t="s">
        <v>60</v>
      </c>
      <c r="P89" s="58" t="s">
        <v>50</v>
      </c>
      <c r="Q89" s="59" t="str">
        <f t="shared" si="7"/>
        <v/>
      </c>
    </row>
    <row r="90" spans="1:17" s="60" customFormat="1" ht="15.9">
      <c r="A90" s="46"/>
      <c r="B90" s="47" t="s">
        <v>211</v>
      </c>
      <c r="C90" s="58" t="s">
        <v>212</v>
      </c>
      <c r="D90" s="49" t="s">
        <v>130</v>
      </c>
      <c r="E90" s="50" t="s">
        <v>39</v>
      </c>
      <c r="F90" s="51" t="s">
        <v>40</v>
      </c>
      <c r="G90" s="52">
        <v>2.3699999999999997</v>
      </c>
      <c r="H90" s="52">
        <v>2.54</v>
      </c>
      <c r="I90" s="53">
        <v>25</v>
      </c>
      <c r="J90" s="54"/>
      <c r="K90" s="116"/>
      <c r="L90" s="55">
        <f t="shared" si="5"/>
        <v>0</v>
      </c>
      <c r="M90" s="55">
        <f t="shared" si="6"/>
        <v>0</v>
      </c>
      <c r="N90" s="61" t="s">
        <v>46</v>
      </c>
      <c r="O90" s="57" t="s">
        <v>53</v>
      </c>
      <c r="P90" s="58" t="s">
        <v>50</v>
      </c>
      <c r="Q90" s="59" t="str">
        <f t="shared" si="7"/>
        <v/>
      </c>
    </row>
    <row r="91" spans="1:17" s="60" customFormat="1" ht="15.9">
      <c r="A91" s="46"/>
      <c r="B91" s="47" t="s">
        <v>213</v>
      </c>
      <c r="C91" s="48" t="s">
        <v>214</v>
      </c>
      <c r="D91" s="49"/>
      <c r="E91" s="50" t="s">
        <v>39</v>
      </c>
      <c r="F91" s="51" t="s">
        <v>40</v>
      </c>
      <c r="G91" s="52">
        <v>3.23</v>
      </c>
      <c r="H91" s="52">
        <v>3.47</v>
      </c>
      <c r="I91" s="53">
        <v>25</v>
      </c>
      <c r="J91" s="54"/>
      <c r="K91" s="116"/>
      <c r="L91" s="55">
        <f t="shared" si="5"/>
        <v>0</v>
      </c>
      <c r="M91" s="55">
        <f t="shared" si="6"/>
        <v>0</v>
      </c>
      <c r="N91" s="56" t="s">
        <v>41</v>
      </c>
      <c r="O91" s="57" t="s">
        <v>215</v>
      </c>
      <c r="P91" s="58" t="s">
        <v>47</v>
      </c>
      <c r="Q91" s="59" t="str">
        <f t="shared" si="7"/>
        <v/>
      </c>
    </row>
    <row r="92" spans="1:17" s="60" customFormat="1" ht="16.75">
      <c r="A92" s="46"/>
      <c r="B92" s="47" t="s">
        <v>216</v>
      </c>
      <c r="C92" s="48" t="s">
        <v>217</v>
      </c>
      <c r="D92" s="49"/>
      <c r="E92" s="50" t="s">
        <v>39</v>
      </c>
      <c r="F92" s="51" t="s">
        <v>40</v>
      </c>
      <c r="G92" s="52">
        <v>2.7399999999999998</v>
      </c>
      <c r="H92" s="52">
        <v>2.94</v>
      </c>
      <c r="I92" s="53">
        <v>25</v>
      </c>
      <c r="J92" s="54"/>
      <c r="K92" s="116"/>
      <c r="L92" s="55">
        <f t="shared" si="5"/>
        <v>0</v>
      </c>
      <c r="M92" s="55">
        <f t="shared" si="6"/>
        <v>0</v>
      </c>
      <c r="N92" s="56" t="s">
        <v>41</v>
      </c>
      <c r="O92" s="57" t="s">
        <v>60</v>
      </c>
      <c r="P92" s="58" t="s">
        <v>166</v>
      </c>
      <c r="Q92" s="59" t="str">
        <f t="shared" si="7"/>
        <v/>
      </c>
    </row>
    <row r="93" spans="1:17" s="60" customFormat="1" ht="16.75">
      <c r="A93" s="46"/>
      <c r="B93" s="47" t="s">
        <v>218</v>
      </c>
      <c r="C93" s="48" t="s">
        <v>219</v>
      </c>
      <c r="D93" s="49" t="s">
        <v>78</v>
      </c>
      <c r="E93" s="50" t="s">
        <v>39</v>
      </c>
      <c r="F93" s="51" t="s">
        <v>40</v>
      </c>
      <c r="G93" s="52">
        <v>2.82</v>
      </c>
      <c r="H93" s="52">
        <v>3.03</v>
      </c>
      <c r="I93" s="53">
        <v>25</v>
      </c>
      <c r="J93" s="54"/>
      <c r="K93" s="116"/>
      <c r="L93" s="55">
        <f t="shared" si="5"/>
        <v>0</v>
      </c>
      <c r="M93" s="55">
        <f t="shared" si="6"/>
        <v>0</v>
      </c>
      <c r="N93" s="56" t="s">
        <v>41</v>
      </c>
      <c r="O93" s="57" t="s">
        <v>60</v>
      </c>
      <c r="P93" s="58" t="s">
        <v>56</v>
      </c>
      <c r="Q93" s="59" t="str">
        <f t="shared" si="7"/>
        <v/>
      </c>
    </row>
    <row r="94" spans="1:17" s="60" customFormat="1" ht="16.75">
      <c r="A94" s="46"/>
      <c r="B94" s="47" t="s">
        <v>220</v>
      </c>
      <c r="C94" s="48" t="s">
        <v>221</v>
      </c>
      <c r="D94" s="49" t="s">
        <v>91</v>
      </c>
      <c r="E94" s="50" t="s">
        <v>39</v>
      </c>
      <c r="F94" s="51" t="s">
        <v>40</v>
      </c>
      <c r="G94" s="52">
        <v>3.4499999999999997</v>
      </c>
      <c r="H94" s="52">
        <v>3.7</v>
      </c>
      <c r="I94" s="53">
        <v>25</v>
      </c>
      <c r="J94" s="54"/>
      <c r="K94" s="116"/>
      <c r="L94" s="55">
        <f t="shared" si="5"/>
        <v>0</v>
      </c>
      <c r="M94" s="55">
        <f t="shared" si="6"/>
        <v>0</v>
      </c>
      <c r="N94" s="56" t="s">
        <v>41</v>
      </c>
      <c r="O94" s="57" t="s">
        <v>60</v>
      </c>
      <c r="P94" s="58" t="s">
        <v>67</v>
      </c>
      <c r="Q94" s="59" t="str">
        <f t="shared" si="7"/>
        <v/>
      </c>
    </row>
    <row r="95" spans="1:17" s="60" customFormat="1" ht="15.9">
      <c r="A95" s="46"/>
      <c r="B95" s="47" t="s">
        <v>222</v>
      </c>
      <c r="C95" s="58" t="s">
        <v>223</v>
      </c>
      <c r="D95" s="49"/>
      <c r="E95" s="50" t="s">
        <v>39</v>
      </c>
      <c r="F95" s="51" t="s">
        <v>40</v>
      </c>
      <c r="G95" s="52">
        <v>3.6199999999999997</v>
      </c>
      <c r="H95" s="52">
        <v>3.89</v>
      </c>
      <c r="I95" s="53">
        <v>25</v>
      </c>
      <c r="J95" s="54"/>
      <c r="K95" s="116"/>
      <c r="L95" s="55">
        <f t="shared" si="5"/>
        <v>0</v>
      </c>
      <c r="M95" s="55">
        <f t="shared" si="6"/>
        <v>0</v>
      </c>
      <c r="N95" s="61" t="s">
        <v>46</v>
      </c>
      <c r="O95" s="57" t="s">
        <v>60</v>
      </c>
      <c r="P95" s="58" t="s">
        <v>50</v>
      </c>
      <c r="Q95" s="59" t="str">
        <f t="shared" si="7"/>
        <v/>
      </c>
    </row>
    <row r="96" spans="1:17" s="60" customFormat="1" ht="15.9">
      <c r="A96" s="46"/>
      <c r="B96" s="47" t="s">
        <v>224</v>
      </c>
      <c r="C96" s="48" t="s">
        <v>225</v>
      </c>
      <c r="D96" s="49" t="s">
        <v>226</v>
      </c>
      <c r="E96" s="50" t="s">
        <v>39</v>
      </c>
      <c r="F96" s="51" t="s">
        <v>40</v>
      </c>
      <c r="G96" s="52">
        <v>1.39</v>
      </c>
      <c r="H96" s="52">
        <v>1.49</v>
      </c>
      <c r="I96" s="53">
        <v>25</v>
      </c>
      <c r="J96" s="54"/>
      <c r="K96" s="116"/>
      <c r="L96" s="55">
        <f t="shared" si="5"/>
        <v>0</v>
      </c>
      <c r="M96" s="55">
        <f t="shared" si="6"/>
        <v>0</v>
      </c>
      <c r="N96" s="56" t="s">
        <v>41</v>
      </c>
      <c r="O96" s="57" t="s">
        <v>99</v>
      </c>
      <c r="P96" s="58" t="s">
        <v>79</v>
      </c>
      <c r="Q96" s="59" t="str">
        <f t="shared" si="7"/>
        <v/>
      </c>
    </row>
    <row r="97" spans="1:17" s="60" customFormat="1" ht="15.9">
      <c r="A97" s="46"/>
      <c r="B97" s="47" t="s">
        <v>227</v>
      </c>
      <c r="C97" s="58" t="s">
        <v>228</v>
      </c>
      <c r="D97" s="49"/>
      <c r="E97" s="50" t="s">
        <v>39</v>
      </c>
      <c r="F97" s="51" t="s">
        <v>40</v>
      </c>
      <c r="G97" s="52">
        <v>2.82</v>
      </c>
      <c r="H97" s="52">
        <v>3.03</v>
      </c>
      <c r="I97" s="53">
        <v>25</v>
      </c>
      <c r="J97" s="54"/>
      <c r="K97" s="116"/>
      <c r="L97" s="55">
        <f t="shared" si="5"/>
        <v>0</v>
      </c>
      <c r="M97" s="55">
        <f t="shared" si="6"/>
        <v>0</v>
      </c>
      <c r="N97" s="61" t="s">
        <v>46</v>
      </c>
      <c r="O97" s="57" t="s">
        <v>53</v>
      </c>
      <c r="P97" s="58" t="s">
        <v>47</v>
      </c>
      <c r="Q97" s="59" t="str">
        <f t="shared" si="7"/>
        <v/>
      </c>
    </row>
    <row r="98" spans="1:17" s="60" customFormat="1" ht="16.75">
      <c r="A98" s="46"/>
      <c r="B98" s="47" t="s">
        <v>229</v>
      </c>
      <c r="C98" s="48" t="s">
        <v>230</v>
      </c>
      <c r="D98" s="49" t="s">
        <v>91</v>
      </c>
      <c r="E98" s="50" t="s">
        <v>39</v>
      </c>
      <c r="F98" s="51" t="s">
        <v>40</v>
      </c>
      <c r="G98" s="52">
        <v>2.3099999999999996</v>
      </c>
      <c r="H98" s="52">
        <v>2.48</v>
      </c>
      <c r="I98" s="53">
        <v>25</v>
      </c>
      <c r="J98" s="54"/>
      <c r="K98" s="116"/>
      <c r="L98" s="55">
        <f t="shared" si="5"/>
        <v>0</v>
      </c>
      <c r="M98" s="55">
        <f t="shared" si="6"/>
        <v>0</v>
      </c>
      <c r="N98" s="56" t="s">
        <v>41</v>
      </c>
      <c r="O98" s="57" t="s">
        <v>60</v>
      </c>
      <c r="P98" s="58" t="s">
        <v>50</v>
      </c>
      <c r="Q98" s="59" t="str">
        <f t="shared" si="7"/>
        <v/>
      </c>
    </row>
    <row r="99" spans="1:17" s="60" customFormat="1" ht="15.9">
      <c r="A99" s="46"/>
      <c r="B99" s="47" t="s">
        <v>231</v>
      </c>
      <c r="C99" s="58" t="s">
        <v>232</v>
      </c>
      <c r="D99" s="49"/>
      <c r="E99" s="50" t="s">
        <v>39</v>
      </c>
      <c r="F99" s="51" t="s">
        <v>40</v>
      </c>
      <c r="G99" s="52">
        <v>1</v>
      </c>
      <c r="H99" s="52">
        <v>1.07</v>
      </c>
      <c r="I99" s="53">
        <v>25</v>
      </c>
      <c r="J99" s="54"/>
      <c r="K99" s="116"/>
      <c r="L99" s="55">
        <f t="shared" si="5"/>
        <v>0</v>
      </c>
      <c r="M99" s="55">
        <f t="shared" si="6"/>
        <v>0</v>
      </c>
      <c r="N99" s="61" t="s">
        <v>46</v>
      </c>
      <c r="O99" s="57" t="s">
        <v>53</v>
      </c>
      <c r="P99" s="58" t="s">
        <v>47</v>
      </c>
      <c r="Q99" s="59" t="str">
        <f t="shared" si="7"/>
        <v/>
      </c>
    </row>
    <row r="100" spans="1:17" s="60" customFormat="1" ht="15.9">
      <c r="A100" s="46"/>
      <c r="B100" s="47" t="s">
        <v>233</v>
      </c>
      <c r="C100" s="58" t="s">
        <v>234</v>
      </c>
      <c r="D100" s="49" t="s">
        <v>130</v>
      </c>
      <c r="E100" s="50" t="s">
        <v>39</v>
      </c>
      <c r="F100" s="51" t="s">
        <v>40</v>
      </c>
      <c r="G100" s="52">
        <v>1.46</v>
      </c>
      <c r="H100" s="52">
        <v>1.56</v>
      </c>
      <c r="I100" s="53">
        <v>25</v>
      </c>
      <c r="J100" s="54"/>
      <c r="K100" s="116"/>
      <c r="L100" s="55">
        <f t="shared" si="5"/>
        <v>0</v>
      </c>
      <c r="M100" s="55">
        <f t="shared" si="6"/>
        <v>0</v>
      </c>
      <c r="N100" s="61" t="s">
        <v>46</v>
      </c>
      <c r="O100" s="57" t="s">
        <v>99</v>
      </c>
      <c r="P100" s="58" t="s">
        <v>43</v>
      </c>
      <c r="Q100" s="59" t="str">
        <f t="shared" si="7"/>
        <v/>
      </c>
    </row>
    <row r="101" spans="1:17" s="60" customFormat="1" ht="15.9">
      <c r="A101" s="46"/>
      <c r="B101" s="47" t="s">
        <v>235</v>
      </c>
      <c r="C101" s="58" t="s">
        <v>236</v>
      </c>
      <c r="D101" s="49" t="s">
        <v>237</v>
      </c>
      <c r="E101" s="50" t="s">
        <v>39</v>
      </c>
      <c r="F101" s="51" t="s">
        <v>40</v>
      </c>
      <c r="G101" s="52">
        <v>1.0900000000000001</v>
      </c>
      <c r="H101" s="52">
        <v>1.17</v>
      </c>
      <c r="I101" s="53">
        <v>25</v>
      </c>
      <c r="J101" s="54"/>
      <c r="K101" s="116"/>
      <c r="L101" s="55">
        <f t="shared" si="5"/>
        <v>0</v>
      </c>
      <c r="M101" s="55">
        <f t="shared" si="6"/>
        <v>0</v>
      </c>
      <c r="N101" s="61" t="s">
        <v>46</v>
      </c>
      <c r="O101" s="57" t="s">
        <v>42</v>
      </c>
      <c r="P101" s="58" t="s">
        <v>155</v>
      </c>
      <c r="Q101" s="59" t="str">
        <f t="shared" si="7"/>
        <v/>
      </c>
    </row>
    <row r="102" spans="1:17" s="60" customFormat="1" ht="15.9">
      <c r="A102" s="46"/>
      <c r="B102" s="47" t="s">
        <v>238</v>
      </c>
      <c r="C102" s="58" t="s">
        <v>239</v>
      </c>
      <c r="D102" s="49" t="s">
        <v>130</v>
      </c>
      <c r="E102" s="50" t="s">
        <v>39</v>
      </c>
      <c r="F102" s="51" t="s">
        <v>40</v>
      </c>
      <c r="G102" s="52">
        <v>2.3699999999999997</v>
      </c>
      <c r="H102" s="52">
        <v>2.54</v>
      </c>
      <c r="I102" s="53">
        <v>25</v>
      </c>
      <c r="J102" s="54"/>
      <c r="K102" s="116"/>
      <c r="L102" s="55">
        <f t="shared" si="5"/>
        <v>0</v>
      </c>
      <c r="M102" s="55">
        <f t="shared" si="6"/>
        <v>0</v>
      </c>
      <c r="N102" s="61" t="s">
        <v>46</v>
      </c>
      <c r="O102" s="57" t="s">
        <v>42</v>
      </c>
      <c r="P102" s="58" t="s">
        <v>47</v>
      </c>
      <c r="Q102" s="59" t="str">
        <f t="shared" si="7"/>
        <v/>
      </c>
    </row>
    <row r="103" spans="1:17" s="60" customFormat="1" ht="15.9">
      <c r="A103" s="46"/>
      <c r="B103" s="47" t="s">
        <v>240</v>
      </c>
      <c r="C103" s="58" t="s">
        <v>241</v>
      </c>
      <c r="D103" s="49"/>
      <c r="E103" s="50" t="s">
        <v>39</v>
      </c>
      <c r="F103" s="51" t="s">
        <v>40</v>
      </c>
      <c r="G103" s="52">
        <v>1.23</v>
      </c>
      <c r="H103" s="52">
        <v>1.32</v>
      </c>
      <c r="I103" s="53">
        <v>25</v>
      </c>
      <c r="J103" s="54"/>
      <c r="K103" s="116"/>
      <c r="L103" s="55">
        <f t="shared" si="5"/>
        <v>0</v>
      </c>
      <c r="M103" s="55">
        <f t="shared" si="6"/>
        <v>0</v>
      </c>
      <c r="N103" s="61" t="s">
        <v>46</v>
      </c>
      <c r="O103" s="57" t="s">
        <v>60</v>
      </c>
      <c r="P103" s="58" t="s">
        <v>63</v>
      </c>
      <c r="Q103" s="59" t="str">
        <f t="shared" si="7"/>
        <v/>
      </c>
    </row>
    <row r="104" spans="1:17" s="60" customFormat="1" ht="15.9">
      <c r="A104" s="46"/>
      <c r="B104" s="47" t="s">
        <v>242</v>
      </c>
      <c r="C104" s="48" t="s">
        <v>243</v>
      </c>
      <c r="D104" s="49"/>
      <c r="E104" s="50" t="s">
        <v>39</v>
      </c>
      <c r="F104" s="51" t="s">
        <v>40</v>
      </c>
      <c r="G104" s="52">
        <v>1.34</v>
      </c>
      <c r="H104" s="52">
        <v>1.44</v>
      </c>
      <c r="I104" s="53">
        <v>25</v>
      </c>
      <c r="J104" s="54"/>
      <c r="K104" s="116"/>
      <c r="L104" s="55">
        <f t="shared" si="5"/>
        <v>0</v>
      </c>
      <c r="M104" s="55">
        <f t="shared" si="6"/>
        <v>0</v>
      </c>
      <c r="N104" s="56" t="s">
        <v>41</v>
      </c>
      <c r="O104" s="57" t="s">
        <v>42</v>
      </c>
      <c r="P104" s="58" t="s">
        <v>79</v>
      </c>
      <c r="Q104" s="59" t="str">
        <f t="shared" si="7"/>
        <v/>
      </c>
    </row>
    <row r="105" spans="1:17" s="60" customFormat="1" ht="15.9">
      <c r="A105" s="46"/>
      <c r="B105" s="47" t="s">
        <v>244</v>
      </c>
      <c r="C105" s="48" t="s">
        <v>245</v>
      </c>
      <c r="D105" s="49"/>
      <c r="E105" s="50" t="s">
        <v>39</v>
      </c>
      <c r="F105" s="51" t="s">
        <v>40</v>
      </c>
      <c r="G105" s="52">
        <v>1.39</v>
      </c>
      <c r="H105" s="52">
        <v>1.49</v>
      </c>
      <c r="I105" s="53">
        <v>25</v>
      </c>
      <c r="J105" s="54"/>
      <c r="K105" s="116"/>
      <c r="L105" s="55">
        <f t="shared" si="5"/>
        <v>0</v>
      </c>
      <c r="M105" s="55">
        <f t="shared" si="6"/>
        <v>0</v>
      </c>
      <c r="N105" s="56" t="s">
        <v>41</v>
      </c>
      <c r="O105" s="57" t="s">
        <v>60</v>
      </c>
      <c r="P105" s="58" t="s">
        <v>79</v>
      </c>
      <c r="Q105" s="59" t="str">
        <f t="shared" si="7"/>
        <v/>
      </c>
    </row>
    <row r="106" spans="1:17" s="60" customFormat="1" ht="15.9">
      <c r="A106" s="46"/>
      <c r="B106" s="47" t="s">
        <v>246</v>
      </c>
      <c r="C106" s="58" t="s">
        <v>247</v>
      </c>
      <c r="D106" s="49" t="s">
        <v>206</v>
      </c>
      <c r="E106" s="50" t="s">
        <v>39</v>
      </c>
      <c r="F106" s="51" t="s">
        <v>40</v>
      </c>
      <c r="G106" s="52">
        <v>1.46</v>
      </c>
      <c r="H106" s="52">
        <v>1.56</v>
      </c>
      <c r="I106" s="53">
        <v>25</v>
      </c>
      <c r="J106" s="54"/>
      <c r="K106" s="116"/>
      <c r="L106" s="55">
        <f t="shared" si="5"/>
        <v>0</v>
      </c>
      <c r="M106" s="55">
        <f t="shared" si="6"/>
        <v>0</v>
      </c>
      <c r="N106" s="61" t="s">
        <v>46</v>
      </c>
      <c r="O106" s="57" t="s">
        <v>42</v>
      </c>
      <c r="P106" s="58" t="s">
        <v>72</v>
      </c>
      <c r="Q106" s="59" t="str">
        <f t="shared" si="7"/>
        <v/>
      </c>
    </row>
    <row r="107" spans="1:17" s="60" customFormat="1" ht="15.9">
      <c r="A107" s="46"/>
      <c r="B107" s="47" t="s">
        <v>248</v>
      </c>
      <c r="C107" s="48" t="s">
        <v>249</v>
      </c>
      <c r="D107" s="49"/>
      <c r="E107" s="50" t="s">
        <v>39</v>
      </c>
      <c r="F107" s="51" t="s">
        <v>40</v>
      </c>
      <c r="G107" s="52">
        <v>3.15</v>
      </c>
      <c r="H107" s="52">
        <v>3.38</v>
      </c>
      <c r="I107" s="53">
        <v>25</v>
      </c>
      <c r="J107" s="54"/>
      <c r="K107" s="116"/>
      <c r="L107" s="55">
        <f t="shared" si="5"/>
        <v>0</v>
      </c>
      <c r="M107" s="55">
        <f t="shared" si="6"/>
        <v>0</v>
      </c>
      <c r="N107" s="56" t="s">
        <v>41</v>
      </c>
      <c r="O107" s="57" t="s">
        <v>84</v>
      </c>
      <c r="P107" s="58" t="s">
        <v>250</v>
      </c>
      <c r="Q107" s="59" t="str">
        <f t="shared" si="7"/>
        <v/>
      </c>
    </row>
    <row r="108" spans="1:17" s="60" customFormat="1" ht="15.9">
      <c r="A108" s="46"/>
      <c r="B108" s="47" t="s">
        <v>251</v>
      </c>
      <c r="C108" s="58" t="s">
        <v>252</v>
      </c>
      <c r="D108" s="49"/>
      <c r="E108" s="50" t="s">
        <v>39</v>
      </c>
      <c r="F108" s="51" t="s">
        <v>40</v>
      </c>
      <c r="G108" s="52">
        <v>2.88</v>
      </c>
      <c r="H108" s="52">
        <v>3.09</v>
      </c>
      <c r="I108" s="53">
        <v>25</v>
      </c>
      <c r="J108" s="54"/>
      <c r="K108" s="116"/>
      <c r="L108" s="55">
        <f t="shared" si="5"/>
        <v>0</v>
      </c>
      <c r="M108" s="55">
        <f t="shared" si="6"/>
        <v>0</v>
      </c>
      <c r="N108" s="61" t="s">
        <v>46</v>
      </c>
      <c r="O108" s="57" t="s">
        <v>84</v>
      </c>
      <c r="P108" s="58" t="s">
        <v>56</v>
      </c>
      <c r="Q108" s="59" t="str">
        <f t="shared" si="7"/>
        <v/>
      </c>
    </row>
    <row r="109" spans="1:17" s="60" customFormat="1" ht="15.9">
      <c r="A109" s="46"/>
      <c r="B109" s="47" t="s">
        <v>253</v>
      </c>
      <c r="C109" s="58" t="s">
        <v>254</v>
      </c>
      <c r="D109" s="49"/>
      <c r="E109" s="50" t="s">
        <v>39</v>
      </c>
      <c r="F109" s="51" t="s">
        <v>40</v>
      </c>
      <c r="G109" s="52">
        <v>1.39</v>
      </c>
      <c r="H109" s="52">
        <v>1.49</v>
      </c>
      <c r="I109" s="53">
        <v>25</v>
      </c>
      <c r="J109" s="54"/>
      <c r="K109" s="116"/>
      <c r="L109" s="55">
        <f t="shared" si="5"/>
        <v>0</v>
      </c>
      <c r="M109" s="55">
        <f t="shared" si="6"/>
        <v>0</v>
      </c>
      <c r="N109" s="61" t="s">
        <v>46</v>
      </c>
      <c r="O109" s="57" t="s">
        <v>60</v>
      </c>
      <c r="P109" s="58" t="s">
        <v>67</v>
      </c>
      <c r="Q109" s="59" t="str">
        <f t="shared" si="7"/>
        <v/>
      </c>
    </row>
    <row r="110" spans="1:17" s="60" customFormat="1" ht="15.9">
      <c r="A110" s="46"/>
      <c r="B110" s="47" t="s">
        <v>255</v>
      </c>
      <c r="C110" s="48" t="s">
        <v>256</v>
      </c>
      <c r="D110" s="49"/>
      <c r="E110" s="50" t="s">
        <v>39</v>
      </c>
      <c r="F110" s="51" t="s">
        <v>40</v>
      </c>
      <c r="G110" s="52">
        <v>3.4</v>
      </c>
      <c r="H110" s="52">
        <v>3.65</v>
      </c>
      <c r="I110" s="53">
        <v>25</v>
      </c>
      <c r="J110" s="54"/>
      <c r="K110" s="116"/>
      <c r="L110" s="55">
        <f t="shared" si="5"/>
        <v>0</v>
      </c>
      <c r="M110" s="55">
        <f t="shared" si="6"/>
        <v>0</v>
      </c>
      <c r="N110" s="56" t="s">
        <v>41</v>
      </c>
      <c r="O110" s="57" t="s">
        <v>60</v>
      </c>
      <c r="P110" s="58" t="s">
        <v>47</v>
      </c>
      <c r="Q110" s="59" t="str">
        <f t="shared" si="7"/>
        <v/>
      </c>
    </row>
    <row r="111" spans="1:17" s="60" customFormat="1" ht="15.9">
      <c r="A111" s="46"/>
      <c r="B111" s="47" t="s">
        <v>257</v>
      </c>
      <c r="C111" s="58" t="s">
        <v>258</v>
      </c>
      <c r="D111" s="49"/>
      <c r="E111" s="50" t="s">
        <v>39</v>
      </c>
      <c r="F111" s="51" t="s">
        <v>40</v>
      </c>
      <c r="G111" s="52">
        <v>2.82</v>
      </c>
      <c r="H111" s="52">
        <v>3.03</v>
      </c>
      <c r="I111" s="53">
        <v>25</v>
      </c>
      <c r="J111" s="54"/>
      <c r="K111" s="116"/>
      <c r="L111" s="55">
        <f t="shared" si="5"/>
        <v>0</v>
      </c>
      <c r="M111" s="55">
        <f t="shared" si="6"/>
        <v>0</v>
      </c>
      <c r="N111" s="61" t="s">
        <v>46</v>
      </c>
      <c r="O111" s="57" t="s">
        <v>60</v>
      </c>
      <c r="P111" s="58" t="s">
        <v>72</v>
      </c>
      <c r="Q111" s="59" t="str">
        <f t="shared" si="7"/>
        <v/>
      </c>
    </row>
    <row r="112" spans="1:17" s="60" customFormat="1" ht="15.9">
      <c r="A112" s="46"/>
      <c r="B112" s="47" t="s">
        <v>259</v>
      </c>
      <c r="C112" s="58" t="s">
        <v>260</v>
      </c>
      <c r="D112" s="49"/>
      <c r="E112" s="50" t="s">
        <v>39</v>
      </c>
      <c r="F112" s="51" t="s">
        <v>40</v>
      </c>
      <c r="G112" s="52">
        <v>1.1100000000000001</v>
      </c>
      <c r="H112" s="52">
        <v>1.19</v>
      </c>
      <c r="I112" s="53">
        <v>25</v>
      </c>
      <c r="J112" s="54"/>
      <c r="K112" s="116"/>
      <c r="L112" s="55">
        <f t="shared" si="5"/>
        <v>0</v>
      </c>
      <c r="M112" s="55">
        <f t="shared" si="6"/>
        <v>0</v>
      </c>
      <c r="N112" s="61" t="s">
        <v>46</v>
      </c>
      <c r="O112" s="57" t="s">
        <v>42</v>
      </c>
      <c r="P112" s="58" t="s">
        <v>50</v>
      </c>
      <c r="Q112" s="59" t="str">
        <f t="shared" si="7"/>
        <v/>
      </c>
    </row>
    <row r="113" spans="1:17" s="60" customFormat="1" ht="16.75">
      <c r="A113" s="46"/>
      <c r="B113" s="47" t="s">
        <v>261</v>
      </c>
      <c r="C113" s="48" t="s">
        <v>262</v>
      </c>
      <c r="D113" s="49"/>
      <c r="E113" s="50" t="s">
        <v>39</v>
      </c>
      <c r="F113" s="51" t="s">
        <v>40</v>
      </c>
      <c r="G113" s="52">
        <v>2.5499999999999998</v>
      </c>
      <c r="H113" s="52">
        <v>2.74</v>
      </c>
      <c r="I113" s="53">
        <v>25</v>
      </c>
      <c r="J113" s="54"/>
      <c r="K113" s="116"/>
      <c r="L113" s="55">
        <f t="shared" si="5"/>
        <v>0</v>
      </c>
      <c r="M113" s="55">
        <f t="shared" si="6"/>
        <v>0</v>
      </c>
      <c r="N113" s="56" t="s">
        <v>41</v>
      </c>
      <c r="O113" s="57" t="s">
        <v>42</v>
      </c>
      <c r="P113" s="58" t="s">
        <v>96</v>
      </c>
      <c r="Q113" s="59" t="str">
        <f t="shared" si="7"/>
        <v/>
      </c>
    </row>
    <row r="114" spans="1:17" s="60" customFormat="1" ht="15.9">
      <c r="A114" s="46"/>
      <c r="B114" s="47" t="s">
        <v>263</v>
      </c>
      <c r="C114" s="48" t="s">
        <v>264</v>
      </c>
      <c r="D114" s="49"/>
      <c r="E114" s="50" t="s">
        <v>39</v>
      </c>
      <c r="F114" s="51" t="s">
        <v>40</v>
      </c>
      <c r="G114" s="52">
        <v>3.07</v>
      </c>
      <c r="H114" s="52">
        <v>3.3</v>
      </c>
      <c r="I114" s="53">
        <v>25</v>
      </c>
      <c r="J114" s="54"/>
      <c r="K114" s="116"/>
      <c r="L114" s="55">
        <f t="shared" si="5"/>
        <v>0</v>
      </c>
      <c r="M114" s="55">
        <f t="shared" si="6"/>
        <v>0</v>
      </c>
      <c r="N114" s="56" t="s">
        <v>41</v>
      </c>
      <c r="O114" s="57" t="s">
        <v>99</v>
      </c>
      <c r="P114" s="58" t="s">
        <v>96</v>
      </c>
      <c r="Q114" s="59" t="str">
        <f t="shared" si="7"/>
        <v/>
      </c>
    </row>
    <row r="115" spans="1:17" s="60" customFormat="1" ht="15.9">
      <c r="A115" s="46"/>
      <c r="B115" s="47" t="s">
        <v>265</v>
      </c>
      <c r="C115" s="58" t="s">
        <v>266</v>
      </c>
      <c r="D115" s="49"/>
      <c r="E115" s="50" t="s">
        <v>39</v>
      </c>
      <c r="F115" s="51" t="s">
        <v>40</v>
      </c>
      <c r="G115" s="52">
        <v>1.27</v>
      </c>
      <c r="H115" s="52">
        <v>1.36</v>
      </c>
      <c r="I115" s="53">
        <v>25</v>
      </c>
      <c r="J115" s="54"/>
      <c r="K115" s="116"/>
      <c r="L115" s="55">
        <f t="shared" si="5"/>
        <v>0</v>
      </c>
      <c r="M115" s="55">
        <f t="shared" si="6"/>
        <v>0</v>
      </c>
      <c r="N115" s="61" t="s">
        <v>46</v>
      </c>
      <c r="O115" s="57" t="s">
        <v>99</v>
      </c>
      <c r="P115" s="58" t="s">
        <v>47</v>
      </c>
      <c r="Q115" s="59" t="str">
        <f t="shared" si="7"/>
        <v/>
      </c>
    </row>
    <row r="116" spans="1:17" s="60" customFormat="1" ht="15.9">
      <c r="A116" s="46"/>
      <c r="B116" s="47" t="s">
        <v>267</v>
      </c>
      <c r="C116" s="48" t="s">
        <v>268</v>
      </c>
      <c r="D116" s="49"/>
      <c r="E116" s="50" t="s">
        <v>39</v>
      </c>
      <c r="F116" s="51" t="s">
        <v>40</v>
      </c>
      <c r="G116" s="52">
        <v>1.8</v>
      </c>
      <c r="H116" s="52">
        <v>1.93</v>
      </c>
      <c r="I116" s="53">
        <v>25</v>
      </c>
      <c r="J116" s="54"/>
      <c r="K116" s="116"/>
      <c r="L116" s="55">
        <f t="shared" si="5"/>
        <v>0</v>
      </c>
      <c r="M116" s="55">
        <f t="shared" si="6"/>
        <v>0</v>
      </c>
      <c r="N116" s="56" t="s">
        <v>41</v>
      </c>
      <c r="O116" s="57" t="s">
        <v>60</v>
      </c>
      <c r="P116" s="58" t="s">
        <v>67</v>
      </c>
      <c r="Q116" s="59" t="str">
        <f t="shared" si="7"/>
        <v/>
      </c>
    </row>
    <row r="117" spans="1:17" s="60" customFormat="1" ht="15.9">
      <c r="A117" s="46"/>
      <c r="B117" s="47" t="s">
        <v>269</v>
      </c>
      <c r="C117" s="58" t="s">
        <v>270</v>
      </c>
      <c r="D117" s="49" t="s">
        <v>78</v>
      </c>
      <c r="E117" s="50" t="s">
        <v>39</v>
      </c>
      <c r="F117" s="51" t="s">
        <v>40</v>
      </c>
      <c r="G117" s="52">
        <v>2.8099999999999996</v>
      </c>
      <c r="H117" s="52">
        <v>3.02</v>
      </c>
      <c r="I117" s="53">
        <v>25</v>
      </c>
      <c r="J117" s="54"/>
      <c r="K117" s="116"/>
      <c r="L117" s="55">
        <f t="shared" si="5"/>
        <v>0</v>
      </c>
      <c r="M117" s="55">
        <f t="shared" ref="M117:M148" si="8">IF(K117&gt;=100,G117*K117,H117*K117)</f>
        <v>0</v>
      </c>
      <c r="N117" s="61" t="s">
        <v>46</v>
      </c>
      <c r="O117" s="57" t="s">
        <v>60</v>
      </c>
      <c r="P117" s="58" t="s">
        <v>96</v>
      </c>
      <c r="Q117" s="59" t="str">
        <f t="shared" ref="Q117:Q148" si="9">IF(MOD(K117,I117)&gt;0,"Неверная кратность заказа!","")</f>
        <v/>
      </c>
    </row>
    <row r="118" spans="1:17" s="60" customFormat="1" ht="15.9">
      <c r="A118" s="46"/>
      <c r="B118" s="47" t="s">
        <v>271</v>
      </c>
      <c r="C118" s="48" t="s">
        <v>272</v>
      </c>
      <c r="D118" s="49" t="s">
        <v>78</v>
      </c>
      <c r="E118" s="50" t="s">
        <v>39</v>
      </c>
      <c r="F118" s="51" t="s">
        <v>40</v>
      </c>
      <c r="G118" s="52">
        <v>5.13</v>
      </c>
      <c r="H118" s="52">
        <v>5.51</v>
      </c>
      <c r="I118" s="53">
        <v>25</v>
      </c>
      <c r="J118" s="54"/>
      <c r="K118" s="116"/>
      <c r="L118" s="55">
        <f t="shared" si="5"/>
        <v>0</v>
      </c>
      <c r="M118" s="55">
        <f t="shared" si="8"/>
        <v>0</v>
      </c>
      <c r="N118" s="56" t="s">
        <v>41</v>
      </c>
      <c r="O118" s="57" t="s">
        <v>99</v>
      </c>
      <c r="P118" s="58" t="s">
        <v>96</v>
      </c>
      <c r="Q118" s="59" t="str">
        <f t="shared" si="9"/>
        <v/>
      </c>
    </row>
    <row r="119" spans="1:17" s="60" customFormat="1" ht="15.9">
      <c r="A119" s="46"/>
      <c r="B119" s="47" t="s">
        <v>273</v>
      </c>
      <c r="C119" s="48" t="s">
        <v>274</v>
      </c>
      <c r="D119" s="49"/>
      <c r="E119" s="50" t="s">
        <v>39</v>
      </c>
      <c r="F119" s="51" t="s">
        <v>40</v>
      </c>
      <c r="G119" s="52">
        <v>2.9299999999999997</v>
      </c>
      <c r="H119" s="52">
        <v>3.15</v>
      </c>
      <c r="I119" s="53">
        <v>25</v>
      </c>
      <c r="J119" s="54"/>
      <c r="K119" s="116"/>
      <c r="L119" s="55">
        <f t="shared" si="5"/>
        <v>0</v>
      </c>
      <c r="M119" s="55">
        <f t="shared" si="8"/>
        <v>0</v>
      </c>
      <c r="N119" s="56" t="s">
        <v>41</v>
      </c>
      <c r="O119" s="57" t="s">
        <v>42</v>
      </c>
      <c r="P119" s="58" t="s">
        <v>96</v>
      </c>
      <c r="Q119" s="59" t="str">
        <f t="shared" si="9"/>
        <v/>
      </c>
    </row>
    <row r="120" spans="1:17" s="60" customFormat="1" ht="15.9">
      <c r="A120" s="46"/>
      <c r="B120" s="47" t="s">
        <v>275</v>
      </c>
      <c r="C120" s="58" t="s">
        <v>276</v>
      </c>
      <c r="D120" s="49"/>
      <c r="E120" s="50" t="s">
        <v>39</v>
      </c>
      <c r="F120" s="51" t="s">
        <v>40</v>
      </c>
      <c r="G120" s="52">
        <v>2.82</v>
      </c>
      <c r="H120" s="52">
        <v>3.03</v>
      </c>
      <c r="I120" s="53">
        <v>25</v>
      </c>
      <c r="J120" s="54"/>
      <c r="K120" s="116"/>
      <c r="L120" s="55">
        <f t="shared" si="5"/>
        <v>0</v>
      </c>
      <c r="M120" s="55">
        <f t="shared" si="8"/>
        <v>0</v>
      </c>
      <c r="N120" s="61" t="s">
        <v>46</v>
      </c>
      <c r="O120" s="57" t="s">
        <v>60</v>
      </c>
      <c r="P120" s="58" t="s">
        <v>47</v>
      </c>
      <c r="Q120" s="59" t="str">
        <f t="shared" si="9"/>
        <v/>
      </c>
    </row>
    <row r="121" spans="1:17" s="60" customFormat="1" ht="15.9">
      <c r="A121" s="46"/>
      <c r="B121" s="47" t="s">
        <v>277</v>
      </c>
      <c r="C121" s="48" t="s">
        <v>278</v>
      </c>
      <c r="D121" s="49" t="s">
        <v>279</v>
      </c>
      <c r="E121" s="50" t="s">
        <v>39</v>
      </c>
      <c r="F121" s="51" t="s">
        <v>40</v>
      </c>
      <c r="G121" s="52">
        <v>1.3800000000000001</v>
      </c>
      <c r="H121" s="52">
        <v>1.48</v>
      </c>
      <c r="I121" s="53">
        <v>25</v>
      </c>
      <c r="J121" s="54"/>
      <c r="K121" s="116"/>
      <c r="L121" s="55">
        <f t="shared" si="5"/>
        <v>0</v>
      </c>
      <c r="M121" s="55">
        <f t="shared" si="8"/>
        <v>0</v>
      </c>
      <c r="N121" s="56" t="s">
        <v>41</v>
      </c>
      <c r="O121" s="57" t="s">
        <v>42</v>
      </c>
      <c r="P121" s="58" t="s">
        <v>50</v>
      </c>
      <c r="Q121" s="59" t="str">
        <f t="shared" si="9"/>
        <v/>
      </c>
    </row>
    <row r="122" spans="1:17" s="60" customFormat="1" ht="16.75">
      <c r="A122" s="46"/>
      <c r="B122" s="47" t="s">
        <v>280</v>
      </c>
      <c r="C122" s="48" t="s">
        <v>281</v>
      </c>
      <c r="D122" s="49"/>
      <c r="E122" s="50" t="s">
        <v>39</v>
      </c>
      <c r="F122" s="51" t="s">
        <v>40</v>
      </c>
      <c r="G122" s="52">
        <v>2.4099999999999997</v>
      </c>
      <c r="H122" s="52">
        <v>2.59</v>
      </c>
      <c r="I122" s="53">
        <v>25</v>
      </c>
      <c r="J122" s="54"/>
      <c r="K122" s="116"/>
      <c r="L122" s="55">
        <f t="shared" si="5"/>
        <v>0</v>
      </c>
      <c r="M122" s="55">
        <f t="shared" si="8"/>
        <v>0</v>
      </c>
      <c r="N122" s="56" t="s">
        <v>41</v>
      </c>
      <c r="O122" s="57" t="s">
        <v>53</v>
      </c>
      <c r="P122" s="58" t="s">
        <v>282</v>
      </c>
      <c r="Q122" s="59" t="str">
        <f t="shared" si="9"/>
        <v/>
      </c>
    </row>
    <row r="123" spans="1:17" s="60" customFormat="1" ht="15.9">
      <c r="A123" s="46"/>
      <c r="B123" s="47" t="s">
        <v>283</v>
      </c>
      <c r="C123" s="58" t="s">
        <v>284</v>
      </c>
      <c r="D123" s="49"/>
      <c r="E123" s="50" t="s">
        <v>39</v>
      </c>
      <c r="F123" s="51" t="s">
        <v>40</v>
      </c>
      <c r="G123" s="52">
        <v>2.19</v>
      </c>
      <c r="H123" s="52">
        <v>2.35</v>
      </c>
      <c r="I123" s="53">
        <v>25</v>
      </c>
      <c r="J123" s="54"/>
      <c r="K123" s="116"/>
      <c r="L123" s="55">
        <f t="shared" si="5"/>
        <v>0</v>
      </c>
      <c r="M123" s="55">
        <f t="shared" si="8"/>
        <v>0</v>
      </c>
      <c r="N123" s="61" t="s">
        <v>46</v>
      </c>
      <c r="O123" s="57" t="s">
        <v>84</v>
      </c>
      <c r="P123" s="58" t="s">
        <v>50</v>
      </c>
      <c r="Q123" s="59" t="str">
        <f t="shared" si="9"/>
        <v/>
      </c>
    </row>
    <row r="124" spans="1:17" s="60" customFormat="1" ht="15.9">
      <c r="A124" s="46"/>
      <c r="B124" s="47" t="s">
        <v>285</v>
      </c>
      <c r="C124" s="58" t="s">
        <v>286</v>
      </c>
      <c r="D124" s="49" t="s">
        <v>78</v>
      </c>
      <c r="E124" s="50" t="s">
        <v>39</v>
      </c>
      <c r="F124" s="51" t="s">
        <v>40</v>
      </c>
      <c r="G124" s="52">
        <v>2.19</v>
      </c>
      <c r="H124" s="52">
        <v>2.35</v>
      </c>
      <c r="I124" s="53">
        <v>25</v>
      </c>
      <c r="J124" s="54"/>
      <c r="K124" s="116"/>
      <c r="L124" s="55">
        <f t="shared" si="5"/>
        <v>0</v>
      </c>
      <c r="M124" s="55">
        <f t="shared" si="8"/>
        <v>0</v>
      </c>
      <c r="N124" s="61" t="s">
        <v>46</v>
      </c>
      <c r="O124" s="57" t="s">
        <v>99</v>
      </c>
      <c r="P124" s="58" t="s">
        <v>43</v>
      </c>
      <c r="Q124" s="59" t="str">
        <f t="shared" si="9"/>
        <v/>
      </c>
    </row>
    <row r="125" spans="1:17" s="60" customFormat="1" ht="15.9">
      <c r="A125" s="46"/>
      <c r="B125" s="47" t="s">
        <v>287</v>
      </c>
      <c r="C125" s="48" t="s">
        <v>288</v>
      </c>
      <c r="D125" s="49" t="s">
        <v>289</v>
      </c>
      <c r="E125" s="50" t="s">
        <v>39</v>
      </c>
      <c r="F125" s="51" t="s">
        <v>40</v>
      </c>
      <c r="G125" s="52">
        <v>1.25</v>
      </c>
      <c r="H125" s="52">
        <v>1.34</v>
      </c>
      <c r="I125" s="53">
        <v>25</v>
      </c>
      <c r="J125" s="54"/>
      <c r="K125" s="116"/>
      <c r="L125" s="55">
        <f t="shared" si="5"/>
        <v>0</v>
      </c>
      <c r="M125" s="55">
        <f t="shared" si="8"/>
        <v>0</v>
      </c>
      <c r="N125" s="56" t="s">
        <v>41</v>
      </c>
      <c r="O125" s="57" t="s">
        <v>60</v>
      </c>
      <c r="P125" s="58" t="s">
        <v>43</v>
      </c>
      <c r="Q125" s="59" t="str">
        <f t="shared" si="9"/>
        <v/>
      </c>
    </row>
    <row r="126" spans="1:17" s="60" customFormat="1" ht="15.9">
      <c r="A126" s="46"/>
      <c r="B126" s="47" t="s">
        <v>290</v>
      </c>
      <c r="C126" s="48" t="s">
        <v>291</v>
      </c>
      <c r="D126" s="49"/>
      <c r="E126" s="50" t="s">
        <v>39</v>
      </c>
      <c r="F126" s="51" t="s">
        <v>40</v>
      </c>
      <c r="G126" s="52">
        <v>2.6599999999999997</v>
      </c>
      <c r="H126" s="52">
        <v>2.85</v>
      </c>
      <c r="I126" s="53">
        <v>25</v>
      </c>
      <c r="J126" s="54"/>
      <c r="K126" s="116"/>
      <c r="L126" s="55">
        <f t="shared" si="5"/>
        <v>0</v>
      </c>
      <c r="M126" s="55">
        <f t="shared" si="8"/>
        <v>0</v>
      </c>
      <c r="N126" s="56" t="s">
        <v>41</v>
      </c>
      <c r="O126" s="57" t="s">
        <v>99</v>
      </c>
      <c r="P126" s="58" t="s">
        <v>47</v>
      </c>
      <c r="Q126" s="59" t="str">
        <f t="shared" si="9"/>
        <v/>
      </c>
    </row>
    <row r="127" spans="1:17" s="60" customFormat="1" ht="15.9">
      <c r="A127" s="46"/>
      <c r="B127" s="47" t="s">
        <v>292</v>
      </c>
      <c r="C127" s="58" t="s">
        <v>293</v>
      </c>
      <c r="D127" s="49"/>
      <c r="E127" s="50" t="s">
        <v>39</v>
      </c>
      <c r="F127" s="51" t="s">
        <v>40</v>
      </c>
      <c r="G127" s="52">
        <v>2.82</v>
      </c>
      <c r="H127" s="52">
        <v>3.03</v>
      </c>
      <c r="I127" s="53">
        <v>25</v>
      </c>
      <c r="J127" s="54"/>
      <c r="K127" s="116"/>
      <c r="L127" s="55">
        <f t="shared" si="5"/>
        <v>0</v>
      </c>
      <c r="M127" s="55">
        <f t="shared" si="8"/>
        <v>0</v>
      </c>
      <c r="N127" s="61" t="s">
        <v>46</v>
      </c>
      <c r="O127" s="57" t="s">
        <v>60</v>
      </c>
      <c r="P127" s="58" t="s">
        <v>166</v>
      </c>
      <c r="Q127" s="59" t="str">
        <f t="shared" si="9"/>
        <v/>
      </c>
    </row>
    <row r="128" spans="1:17" s="60" customFormat="1" ht="15.9">
      <c r="A128" s="46"/>
      <c r="B128" s="47" t="s">
        <v>294</v>
      </c>
      <c r="C128" s="48" t="s">
        <v>295</v>
      </c>
      <c r="D128" s="49"/>
      <c r="E128" s="50" t="s">
        <v>39</v>
      </c>
      <c r="F128" s="51" t="s">
        <v>40</v>
      </c>
      <c r="G128" s="52">
        <v>3.15</v>
      </c>
      <c r="H128" s="52">
        <v>3.38</v>
      </c>
      <c r="I128" s="53">
        <v>25</v>
      </c>
      <c r="J128" s="54"/>
      <c r="K128" s="116"/>
      <c r="L128" s="55">
        <f t="shared" si="5"/>
        <v>0</v>
      </c>
      <c r="M128" s="55">
        <f t="shared" si="8"/>
        <v>0</v>
      </c>
      <c r="N128" s="56" t="s">
        <v>41</v>
      </c>
      <c r="O128" s="57" t="s">
        <v>60</v>
      </c>
      <c r="P128" s="58" t="s">
        <v>63</v>
      </c>
      <c r="Q128" s="59" t="str">
        <f t="shared" si="9"/>
        <v/>
      </c>
    </row>
    <row r="129" spans="1:17" s="60" customFormat="1" ht="15.9">
      <c r="A129" s="46"/>
      <c r="B129" s="47" t="s">
        <v>296</v>
      </c>
      <c r="C129" s="48" t="s">
        <v>297</v>
      </c>
      <c r="D129" s="49"/>
      <c r="E129" s="50" t="s">
        <v>39</v>
      </c>
      <c r="F129" s="51" t="s">
        <v>40</v>
      </c>
      <c r="G129" s="52">
        <v>4.5999999999999996</v>
      </c>
      <c r="H129" s="52">
        <v>4.9400000000000004</v>
      </c>
      <c r="I129" s="53">
        <v>25</v>
      </c>
      <c r="J129" s="54"/>
      <c r="K129" s="116"/>
      <c r="L129" s="55">
        <f t="shared" si="5"/>
        <v>0</v>
      </c>
      <c r="M129" s="55">
        <f t="shared" si="8"/>
        <v>0</v>
      </c>
      <c r="N129" s="56" t="s">
        <v>41</v>
      </c>
      <c r="O129" s="57" t="s">
        <v>60</v>
      </c>
      <c r="P129" s="58" t="s">
        <v>67</v>
      </c>
      <c r="Q129" s="59" t="str">
        <f t="shared" si="9"/>
        <v/>
      </c>
    </row>
    <row r="130" spans="1:17" s="60" customFormat="1" ht="15.9">
      <c r="A130" s="46"/>
      <c r="B130" s="47" t="s">
        <v>298</v>
      </c>
      <c r="C130" s="58" t="s">
        <v>299</v>
      </c>
      <c r="D130" s="49" t="s">
        <v>66</v>
      </c>
      <c r="E130" s="50" t="s">
        <v>39</v>
      </c>
      <c r="F130" s="51" t="s">
        <v>40</v>
      </c>
      <c r="G130" s="52">
        <v>1.48</v>
      </c>
      <c r="H130" s="52">
        <v>1.59</v>
      </c>
      <c r="I130" s="53">
        <v>25</v>
      </c>
      <c r="J130" s="54"/>
      <c r="K130" s="116"/>
      <c r="L130" s="55">
        <f t="shared" si="5"/>
        <v>0</v>
      </c>
      <c r="M130" s="55">
        <f t="shared" si="8"/>
        <v>0</v>
      </c>
      <c r="N130" s="61" t="s">
        <v>46</v>
      </c>
      <c r="O130" s="57" t="s">
        <v>99</v>
      </c>
      <c r="P130" s="58" t="s">
        <v>67</v>
      </c>
      <c r="Q130" s="59" t="str">
        <f t="shared" si="9"/>
        <v/>
      </c>
    </row>
    <row r="131" spans="1:17" s="60" customFormat="1" ht="15.9">
      <c r="A131" s="46"/>
      <c r="B131" s="47" t="s">
        <v>300</v>
      </c>
      <c r="C131" s="48" t="s">
        <v>301</v>
      </c>
      <c r="D131" s="49"/>
      <c r="E131" s="50" t="s">
        <v>39</v>
      </c>
      <c r="F131" s="51" t="s">
        <v>40</v>
      </c>
      <c r="G131" s="52">
        <v>3.15</v>
      </c>
      <c r="H131" s="52">
        <v>3.38</v>
      </c>
      <c r="I131" s="53">
        <v>25</v>
      </c>
      <c r="J131" s="54"/>
      <c r="K131" s="116"/>
      <c r="L131" s="55">
        <f t="shared" si="5"/>
        <v>0</v>
      </c>
      <c r="M131" s="55">
        <f t="shared" si="8"/>
        <v>0</v>
      </c>
      <c r="N131" s="56" t="s">
        <v>41</v>
      </c>
      <c r="O131" s="57" t="s">
        <v>60</v>
      </c>
      <c r="P131" s="58" t="s">
        <v>302</v>
      </c>
      <c r="Q131" s="59" t="str">
        <f t="shared" si="9"/>
        <v/>
      </c>
    </row>
    <row r="132" spans="1:17" s="60" customFormat="1" ht="15.9">
      <c r="A132" s="46"/>
      <c r="B132" s="47" t="s">
        <v>303</v>
      </c>
      <c r="C132" s="48" t="s">
        <v>304</v>
      </c>
      <c r="D132" s="49"/>
      <c r="E132" s="50" t="s">
        <v>39</v>
      </c>
      <c r="F132" s="51" t="s">
        <v>40</v>
      </c>
      <c r="G132" s="52">
        <v>3.15</v>
      </c>
      <c r="H132" s="52">
        <v>3.38</v>
      </c>
      <c r="I132" s="53">
        <v>25</v>
      </c>
      <c r="J132" s="54"/>
      <c r="K132" s="116"/>
      <c r="L132" s="55">
        <f t="shared" si="5"/>
        <v>0</v>
      </c>
      <c r="M132" s="55">
        <f t="shared" si="8"/>
        <v>0</v>
      </c>
      <c r="N132" s="56" t="s">
        <v>41</v>
      </c>
      <c r="O132" s="57" t="s">
        <v>53</v>
      </c>
      <c r="P132" s="58" t="s">
        <v>305</v>
      </c>
      <c r="Q132" s="59" t="str">
        <f t="shared" si="9"/>
        <v/>
      </c>
    </row>
    <row r="133" spans="1:17" s="60" customFormat="1" ht="15.9">
      <c r="A133" s="46"/>
      <c r="B133" s="47" t="s">
        <v>306</v>
      </c>
      <c r="C133" s="48" t="s">
        <v>307</v>
      </c>
      <c r="D133" s="49" t="s">
        <v>308</v>
      </c>
      <c r="E133" s="50" t="s">
        <v>39</v>
      </c>
      <c r="F133" s="51" t="s">
        <v>40</v>
      </c>
      <c r="G133" s="52">
        <v>2.8099999999999996</v>
      </c>
      <c r="H133" s="52">
        <v>3.02</v>
      </c>
      <c r="I133" s="53">
        <v>25</v>
      </c>
      <c r="J133" s="54"/>
      <c r="K133" s="116"/>
      <c r="L133" s="55">
        <f t="shared" si="5"/>
        <v>0</v>
      </c>
      <c r="M133" s="55">
        <f t="shared" si="8"/>
        <v>0</v>
      </c>
      <c r="N133" s="56" t="s">
        <v>41</v>
      </c>
      <c r="O133" s="57" t="s">
        <v>99</v>
      </c>
      <c r="P133" s="58" t="s">
        <v>96</v>
      </c>
      <c r="Q133" s="59" t="str">
        <f t="shared" si="9"/>
        <v/>
      </c>
    </row>
    <row r="134" spans="1:17" s="60" customFormat="1" ht="15.9">
      <c r="A134" s="46"/>
      <c r="B134" s="47" t="s">
        <v>309</v>
      </c>
      <c r="C134" s="58" t="s">
        <v>310</v>
      </c>
      <c r="D134" s="49"/>
      <c r="E134" s="50" t="s">
        <v>39</v>
      </c>
      <c r="F134" s="51" t="s">
        <v>40</v>
      </c>
      <c r="G134" s="52">
        <v>2.4099999999999997</v>
      </c>
      <c r="H134" s="52">
        <v>2.59</v>
      </c>
      <c r="I134" s="53">
        <v>25</v>
      </c>
      <c r="J134" s="54"/>
      <c r="K134" s="116"/>
      <c r="L134" s="55">
        <f t="shared" si="5"/>
        <v>0</v>
      </c>
      <c r="M134" s="55">
        <f t="shared" si="8"/>
        <v>0</v>
      </c>
      <c r="N134" s="61" t="s">
        <v>46</v>
      </c>
      <c r="O134" s="57" t="s">
        <v>215</v>
      </c>
      <c r="P134" s="58" t="s">
        <v>67</v>
      </c>
      <c r="Q134" s="59" t="str">
        <f t="shared" si="9"/>
        <v/>
      </c>
    </row>
    <row r="135" spans="1:17" s="60" customFormat="1" ht="15.9">
      <c r="A135" s="46"/>
      <c r="B135" s="47" t="s">
        <v>311</v>
      </c>
      <c r="C135" s="58" t="s">
        <v>312</v>
      </c>
      <c r="D135" s="49" t="s">
        <v>78</v>
      </c>
      <c r="E135" s="50" t="s">
        <v>39</v>
      </c>
      <c r="F135" s="51" t="s">
        <v>40</v>
      </c>
      <c r="G135" s="52">
        <v>1.73</v>
      </c>
      <c r="H135" s="52">
        <v>1.85</v>
      </c>
      <c r="I135" s="53">
        <v>25</v>
      </c>
      <c r="J135" s="54"/>
      <c r="K135" s="116"/>
      <c r="L135" s="55">
        <f t="shared" si="5"/>
        <v>0</v>
      </c>
      <c r="M135" s="55">
        <f t="shared" si="8"/>
        <v>0</v>
      </c>
      <c r="N135" s="61" t="s">
        <v>46</v>
      </c>
      <c r="O135" s="57" t="s">
        <v>42</v>
      </c>
      <c r="P135" s="58" t="s">
        <v>63</v>
      </c>
      <c r="Q135" s="59" t="str">
        <f t="shared" si="9"/>
        <v/>
      </c>
    </row>
    <row r="136" spans="1:17" s="60" customFormat="1" ht="15.9">
      <c r="A136" s="46"/>
      <c r="B136" s="47" t="s">
        <v>313</v>
      </c>
      <c r="C136" s="58" t="s">
        <v>314</v>
      </c>
      <c r="D136" s="49" t="s">
        <v>315</v>
      </c>
      <c r="E136" s="50" t="s">
        <v>39</v>
      </c>
      <c r="F136" s="51" t="s">
        <v>40</v>
      </c>
      <c r="G136" s="52">
        <v>2.3699999999999997</v>
      </c>
      <c r="H136" s="52">
        <v>2.54</v>
      </c>
      <c r="I136" s="53">
        <v>25</v>
      </c>
      <c r="J136" s="54"/>
      <c r="K136" s="116"/>
      <c r="L136" s="55">
        <f t="shared" si="5"/>
        <v>0</v>
      </c>
      <c r="M136" s="55">
        <f t="shared" si="8"/>
        <v>0</v>
      </c>
      <c r="N136" s="61" t="s">
        <v>46</v>
      </c>
      <c r="O136" s="57" t="s">
        <v>60</v>
      </c>
      <c r="P136" s="58" t="s">
        <v>72</v>
      </c>
      <c r="Q136" s="59" t="str">
        <f t="shared" si="9"/>
        <v/>
      </c>
    </row>
    <row r="137" spans="1:17" s="60" customFormat="1" ht="15.9">
      <c r="A137" s="46"/>
      <c r="B137" s="47" t="s">
        <v>316</v>
      </c>
      <c r="C137" s="58" t="s">
        <v>317</v>
      </c>
      <c r="D137" s="49"/>
      <c r="E137" s="50" t="s">
        <v>39</v>
      </c>
      <c r="F137" s="51" t="s">
        <v>40</v>
      </c>
      <c r="G137" s="52">
        <v>2.4099999999999997</v>
      </c>
      <c r="H137" s="52">
        <v>2.59</v>
      </c>
      <c r="I137" s="53">
        <v>25</v>
      </c>
      <c r="J137" s="54"/>
      <c r="K137" s="116"/>
      <c r="L137" s="55">
        <f t="shared" si="5"/>
        <v>0</v>
      </c>
      <c r="M137" s="55">
        <f t="shared" si="8"/>
        <v>0</v>
      </c>
      <c r="N137" s="61" t="s">
        <v>46</v>
      </c>
      <c r="O137" s="57" t="s">
        <v>215</v>
      </c>
      <c r="P137" s="58" t="s">
        <v>67</v>
      </c>
      <c r="Q137" s="59" t="str">
        <f t="shared" si="9"/>
        <v/>
      </c>
    </row>
    <row r="138" spans="1:17" s="60" customFormat="1" ht="15.9">
      <c r="A138" s="46"/>
      <c r="B138" s="47" t="s">
        <v>318</v>
      </c>
      <c r="C138" s="58" t="s">
        <v>319</v>
      </c>
      <c r="D138" s="49"/>
      <c r="E138" s="50" t="s">
        <v>39</v>
      </c>
      <c r="F138" s="51" t="s">
        <v>40</v>
      </c>
      <c r="G138" s="52">
        <v>2.82</v>
      </c>
      <c r="H138" s="52">
        <v>3.03</v>
      </c>
      <c r="I138" s="53">
        <v>25</v>
      </c>
      <c r="J138" s="54"/>
      <c r="K138" s="116"/>
      <c r="L138" s="55">
        <f t="shared" si="5"/>
        <v>0</v>
      </c>
      <c r="M138" s="55">
        <f t="shared" si="8"/>
        <v>0</v>
      </c>
      <c r="N138" s="61" t="s">
        <v>46</v>
      </c>
      <c r="O138" s="57" t="s">
        <v>60</v>
      </c>
      <c r="P138" s="58" t="s">
        <v>166</v>
      </c>
      <c r="Q138" s="59" t="str">
        <f t="shared" si="9"/>
        <v/>
      </c>
    </row>
    <row r="139" spans="1:17" s="60" customFormat="1" ht="15.9">
      <c r="A139" s="46"/>
      <c r="B139" s="47" t="s">
        <v>320</v>
      </c>
      <c r="C139" s="48" t="s">
        <v>321</v>
      </c>
      <c r="D139" s="49"/>
      <c r="E139" s="50" t="s">
        <v>39</v>
      </c>
      <c r="F139" s="51" t="s">
        <v>40</v>
      </c>
      <c r="G139" s="52">
        <v>1.84</v>
      </c>
      <c r="H139" s="52">
        <v>1.97</v>
      </c>
      <c r="I139" s="53">
        <v>25</v>
      </c>
      <c r="J139" s="54"/>
      <c r="K139" s="116"/>
      <c r="L139" s="55">
        <f t="shared" si="5"/>
        <v>0</v>
      </c>
      <c r="M139" s="55">
        <f t="shared" si="8"/>
        <v>0</v>
      </c>
      <c r="N139" s="56" t="s">
        <v>41</v>
      </c>
      <c r="O139" s="57" t="s">
        <v>60</v>
      </c>
      <c r="P139" s="58" t="s">
        <v>50</v>
      </c>
      <c r="Q139" s="59" t="str">
        <f t="shared" si="9"/>
        <v/>
      </c>
    </row>
    <row r="140" spans="1:17" s="60" customFormat="1" ht="15.9">
      <c r="A140" s="46"/>
      <c r="B140" s="47" t="s">
        <v>322</v>
      </c>
      <c r="C140" s="58" t="s">
        <v>323</v>
      </c>
      <c r="D140" s="49"/>
      <c r="E140" s="50" t="s">
        <v>39</v>
      </c>
      <c r="F140" s="51" t="s">
        <v>40</v>
      </c>
      <c r="G140" s="52">
        <v>1.48</v>
      </c>
      <c r="H140" s="52">
        <v>1.59</v>
      </c>
      <c r="I140" s="53">
        <v>25</v>
      </c>
      <c r="J140" s="54"/>
      <c r="K140" s="116"/>
      <c r="L140" s="55">
        <f t="shared" si="5"/>
        <v>0</v>
      </c>
      <c r="M140" s="55">
        <f t="shared" si="8"/>
        <v>0</v>
      </c>
      <c r="N140" s="61" t="s">
        <v>46</v>
      </c>
      <c r="O140" s="57" t="s">
        <v>190</v>
      </c>
      <c r="P140" s="58" t="s">
        <v>324</v>
      </c>
      <c r="Q140" s="59" t="str">
        <f t="shared" si="9"/>
        <v/>
      </c>
    </row>
    <row r="141" spans="1:17" s="60" customFormat="1" ht="15.9">
      <c r="A141" s="46"/>
      <c r="B141" s="47" t="s">
        <v>325</v>
      </c>
      <c r="C141" s="58" t="s">
        <v>326</v>
      </c>
      <c r="D141" s="49"/>
      <c r="E141" s="50" t="s">
        <v>39</v>
      </c>
      <c r="F141" s="51" t="s">
        <v>40</v>
      </c>
      <c r="G141" s="52">
        <v>2</v>
      </c>
      <c r="H141" s="52">
        <v>2.14</v>
      </c>
      <c r="I141" s="53">
        <v>25</v>
      </c>
      <c r="J141" s="54"/>
      <c r="K141" s="116"/>
      <c r="L141" s="55">
        <f t="shared" si="5"/>
        <v>0</v>
      </c>
      <c r="M141" s="55">
        <f t="shared" si="8"/>
        <v>0</v>
      </c>
      <c r="N141" s="61" t="s">
        <v>46</v>
      </c>
      <c r="O141" s="57" t="s">
        <v>42</v>
      </c>
      <c r="P141" s="58" t="s">
        <v>47</v>
      </c>
      <c r="Q141" s="59" t="str">
        <f t="shared" si="9"/>
        <v/>
      </c>
    </row>
    <row r="142" spans="1:17" s="60" customFormat="1" ht="15.9">
      <c r="A142" s="46"/>
      <c r="B142" s="47" t="s">
        <v>327</v>
      </c>
      <c r="C142" s="48" t="s">
        <v>328</v>
      </c>
      <c r="D142" s="49"/>
      <c r="E142" s="50" t="s">
        <v>39</v>
      </c>
      <c r="F142" s="51" t="s">
        <v>40</v>
      </c>
      <c r="G142" s="52">
        <v>1.54</v>
      </c>
      <c r="H142" s="52">
        <v>1.65</v>
      </c>
      <c r="I142" s="53">
        <v>25</v>
      </c>
      <c r="J142" s="54"/>
      <c r="K142" s="116"/>
      <c r="L142" s="55">
        <f t="shared" si="5"/>
        <v>0</v>
      </c>
      <c r="M142" s="55">
        <f t="shared" si="8"/>
        <v>0</v>
      </c>
      <c r="N142" s="56" t="s">
        <v>41</v>
      </c>
      <c r="O142" s="57" t="s">
        <v>84</v>
      </c>
      <c r="P142" s="58" t="s">
        <v>50</v>
      </c>
      <c r="Q142" s="59" t="str">
        <f t="shared" si="9"/>
        <v/>
      </c>
    </row>
    <row r="143" spans="1:17" s="60" customFormat="1" ht="15.9">
      <c r="A143" s="46"/>
      <c r="B143" s="47" t="s">
        <v>329</v>
      </c>
      <c r="C143" s="58" t="s">
        <v>330</v>
      </c>
      <c r="D143" s="49"/>
      <c r="E143" s="50" t="s">
        <v>39</v>
      </c>
      <c r="F143" s="51" t="s">
        <v>40</v>
      </c>
      <c r="G143" s="52">
        <v>2.19</v>
      </c>
      <c r="H143" s="52">
        <v>2.35</v>
      </c>
      <c r="I143" s="53">
        <v>25</v>
      </c>
      <c r="J143" s="54"/>
      <c r="K143" s="116"/>
      <c r="L143" s="55">
        <f t="shared" si="5"/>
        <v>0</v>
      </c>
      <c r="M143" s="55">
        <f t="shared" si="8"/>
        <v>0</v>
      </c>
      <c r="N143" s="61" t="s">
        <v>46</v>
      </c>
      <c r="O143" s="57" t="s">
        <v>215</v>
      </c>
      <c r="P143" s="58" t="s">
        <v>67</v>
      </c>
      <c r="Q143" s="59" t="str">
        <f t="shared" si="9"/>
        <v/>
      </c>
    </row>
    <row r="144" spans="1:17" s="60" customFormat="1" ht="16.75">
      <c r="A144" s="46"/>
      <c r="B144" s="47" t="s">
        <v>331</v>
      </c>
      <c r="C144" s="48" t="s">
        <v>332</v>
      </c>
      <c r="D144" s="49" t="s">
        <v>333</v>
      </c>
      <c r="E144" s="50" t="s">
        <v>39</v>
      </c>
      <c r="F144" s="51" t="s">
        <v>40</v>
      </c>
      <c r="G144" s="52">
        <v>3.8</v>
      </c>
      <c r="H144" s="52">
        <v>4.08</v>
      </c>
      <c r="I144" s="53">
        <v>25</v>
      </c>
      <c r="J144" s="54"/>
      <c r="K144" s="116"/>
      <c r="L144" s="55">
        <f t="shared" si="5"/>
        <v>0</v>
      </c>
      <c r="M144" s="55">
        <f t="shared" si="8"/>
        <v>0</v>
      </c>
      <c r="N144" s="56" t="s">
        <v>41</v>
      </c>
      <c r="O144" s="57" t="s">
        <v>60</v>
      </c>
      <c r="P144" s="58" t="s">
        <v>50</v>
      </c>
      <c r="Q144" s="59" t="str">
        <f t="shared" si="9"/>
        <v/>
      </c>
    </row>
    <row r="145" spans="1:17" s="60" customFormat="1" ht="15.9">
      <c r="A145" s="46"/>
      <c r="B145" s="47" t="s">
        <v>334</v>
      </c>
      <c r="C145" s="58" t="s">
        <v>335</v>
      </c>
      <c r="D145" s="49"/>
      <c r="E145" s="50" t="s">
        <v>39</v>
      </c>
      <c r="F145" s="51" t="s">
        <v>40</v>
      </c>
      <c r="G145" s="52">
        <v>3.28</v>
      </c>
      <c r="H145" s="52">
        <v>3.52</v>
      </c>
      <c r="I145" s="53">
        <v>25</v>
      </c>
      <c r="J145" s="54"/>
      <c r="K145" s="116"/>
      <c r="L145" s="55">
        <f t="shared" si="5"/>
        <v>0</v>
      </c>
      <c r="M145" s="55">
        <f t="shared" si="8"/>
        <v>0</v>
      </c>
      <c r="N145" s="61" t="s">
        <v>46</v>
      </c>
      <c r="O145" s="57" t="s">
        <v>42</v>
      </c>
      <c r="P145" s="58" t="s">
        <v>336</v>
      </c>
      <c r="Q145" s="59" t="str">
        <f t="shared" si="9"/>
        <v/>
      </c>
    </row>
    <row r="146" spans="1:17" s="60" customFormat="1" ht="16.75">
      <c r="A146" s="46"/>
      <c r="B146" s="47" t="s">
        <v>337</v>
      </c>
      <c r="C146" s="48" t="s">
        <v>338</v>
      </c>
      <c r="D146" s="49"/>
      <c r="E146" s="50" t="s">
        <v>39</v>
      </c>
      <c r="F146" s="51" t="s">
        <v>40</v>
      </c>
      <c r="G146" s="52">
        <v>4.83</v>
      </c>
      <c r="H146" s="52">
        <v>5.19</v>
      </c>
      <c r="I146" s="53">
        <v>25</v>
      </c>
      <c r="J146" s="54"/>
      <c r="K146" s="116"/>
      <c r="L146" s="55">
        <f t="shared" si="5"/>
        <v>0</v>
      </c>
      <c r="M146" s="55">
        <f t="shared" si="8"/>
        <v>0</v>
      </c>
      <c r="N146" s="56" t="s">
        <v>41</v>
      </c>
      <c r="O146" s="57" t="s">
        <v>60</v>
      </c>
      <c r="P146" s="58" t="s">
        <v>72</v>
      </c>
      <c r="Q146" s="59" t="str">
        <f t="shared" si="9"/>
        <v/>
      </c>
    </row>
    <row r="147" spans="1:17" s="60" customFormat="1" ht="15.9">
      <c r="A147" s="46"/>
      <c r="B147" s="47" t="s">
        <v>339</v>
      </c>
      <c r="C147" s="58" t="s">
        <v>340</v>
      </c>
      <c r="D147" s="49"/>
      <c r="E147" s="50" t="s">
        <v>39</v>
      </c>
      <c r="F147" s="51" t="s">
        <v>40</v>
      </c>
      <c r="G147" s="52">
        <v>3.8</v>
      </c>
      <c r="H147" s="52">
        <v>4.08</v>
      </c>
      <c r="I147" s="53">
        <v>25</v>
      </c>
      <c r="J147" s="54"/>
      <c r="K147" s="116"/>
      <c r="L147" s="55">
        <f t="shared" si="5"/>
        <v>0</v>
      </c>
      <c r="M147" s="55">
        <f t="shared" si="8"/>
        <v>0</v>
      </c>
      <c r="N147" s="61" t="s">
        <v>46</v>
      </c>
      <c r="O147" s="57" t="s">
        <v>60</v>
      </c>
      <c r="P147" s="58" t="s">
        <v>63</v>
      </c>
      <c r="Q147" s="59" t="str">
        <f t="shared" si="9"/>
        <v/>
      </c>
    </row>
    <row r="148" spans="1:17" s="60" customFormat="1" ht="15.9">
      <c r="A148" s="46"/>
      <c r="B148" s="47" t="s">
        <v>341</v>
      </c>
      <c r="C148" s="58" t="s">
        <v>342</v>
      </c>
      <c r="D148" s="49"/>
      <c r="E148" s="50" t="s">
        <v>39</v>
      </c>
      <c r="F148" s="51" t="s">
        <v>40</v>
      </c>
      <c r="G148" s="52">
        <v>2.2999999999999998</v>
      </c>
      <c r="H148" s="52">
        <v>2.4700000000000002</v>
      </c>
      <c r="I148" s="53">
        <v>25</v>
      </c>
      <c r="J148" s="54"/>
      <c r="K148" s="116"/>
      <c r="L148" s="55">
        <f t="shared" si="5"/>
        <v>0</v>
      </c>
      <c r="M148" s="55">
        <f t="shared" si="8"/>
        <v>0</v>
      </c>
      <c r="N148" s="61" t="s">
        <v>46</v>
      </c>
      <c r="O148" s="57" t="s">
        <v>60</v>
      </c>
      <c r="P148" s="58" t="s">
        <v>47</v>
      </c>
      <c r="Q148" s="59" t="str">
        <f t="shared" si="9"/>
        <v/>
      </c>
    </row>
    <row r="149" spans="1:17" s="60" customFormat="1" ht="16.75">
      <c r="A149" s="46"/>
      <c r="B149" s="47" t="s">
        <v>343</v>
      </c>
      <c r="C149" s="48" t="s">
        <v>344</v>
      </c>
      <c r="D149" s="49" t="s">
        <v>345</v>
      </c>
      <c r="E149" s="50" t="s">
        <v>39</v>
      </c>
      <c r="F149" s="51" t="s">
        <v>40</v>
      </c>
      <c r="G149" s="52">
        <v>3.0799999999999996</v>
      </c>
      <c r="H149" s="52">
        <v>3.31</v>
      </c>
      <c r="I149" s="53">
        <v>25</v>
      </c>
      <c r="J149" s="54"/>
      <c r="K149" s="116"/>
      <c r="L149" s="55">
        <f t="shared" ref="L149:L212" si="10">H149*K149-M149</f>
        <v>0</v>
      </c>
      <c r="M149" s="55">
        <f t="shared" ref="M149:M180" si="11">IF(K149&gt;=100,G149*K149,H149*K149)</f>
        <v>0</v>
      </c>
      <c r="N149" s="56" t="s">
        <v>41</v>
      </c>
      <c r="O149" s="57" t="s">
        <v>105</v>
      </c>
      <c r="P149" s="58" t="s">
        <v>47</v>
      </c>
      <c r="Q149" s="59" t="str">
        <f t="shared" ref="Q149:Q180" si="12">IF(MOD(K149,I149)&gt;0,"Неверная кратность заказа!","")</f>
        <v/>
      </c>
    </row>
    <row r="150" spans="1:17" s="60" customFormat="1" ht="16.75">
      <c r="A150" s="46"/>
      <c r="B150" s="47" t="s">
        <v>346</v>
      </c>
      <c r="C150" s="48" t="s">
        <v>347</v>
      </c>
      <c r="D150" s="49" t="s">
        <v>91</v>
      </c>
      <c r="E150" s="50" t="s">
        <v>39</v>
      </c>
      <c r="F150" s="51" t="s">
        <v>40</v>
      </c>
      <c r="G150" s="52">
        <v>3.8</v>
      </c>
      <c r="H150" s="52">
        <v>4.08</v>
      </c>
      <c r="I150" s="53">
        <v>25</v>
      </c>
      <c r="J150" s="54"/>
      <c r="K150" s="116"/>
      <c r="L150" s="55">
        <f t="shared" si="10"/>
        <v>0</v>
      </c>
      <c r="M150" s="55">
        <f t="shared" si="11"/>
        <v>0</v>
      </c>
      <c r="N150" s="56" t="s">
        <v>41</v>
      </c>
      <c r="O150" s="57" t="s">
        <v>99</v>
      </c>
      <c r="P150" s="58" t="s">
        <v>72</v>
      </c>
      <c r="Q150" s="59" t="str">
        <f t="shared" si="12"/>
        <v/>
      </c>
    </row>
    <row r="151" spans="1:17" s="60" customFormat="1" ht="15.9">
      <c r="A151" s="46"/>
      <c r="B151" s="47" t="s">
        <v>348</v>
      </c>
      <c r="C151" s="58" t="s">
        <v>349</v>
      </c>
      <c r="D151" s="49" t="s">
        <v>91</v>
      </c>
      <c r="E151" s="50" t="s">
        <v>39</v>
      </c>
      <c r="F151" s="51" t="s">
        <v>40</v>
      </c>
      <c r="G151" s="52">
        <v>3.6199999999999997</v>
      </c>
      <c r="H151" s="52">
        <v>3.89</v>
      </c>
      <c r="I151" s="53">
        <v>25</v>
      </c>
      <c r="J151" s="54"/>
      <c r="K151" s="116"/>
      <c r="L151" s="55">
        <f t="shared" si="10"/>
        <v>0</v>
      </c>
      <c r="M151" s="55">
        <f t="shared" si="11"/>
        <v>0</v>
      </c>
      <c r="N151" s="61" t="s">
        <v>46</v>
      </c>
      <c r="O151" s="57" t="s">
        <v>60</v>
      </c>
      <c r="P151" s="58" t="s">
        <v>47</v>
      </c>
      <c r="Q151" s="59" t="str">
        <f t="shared" si="12"/>
        <v/>
      </c>
    </row>
    <row r="152" spans="1:17" s="60" customFormat="1" ht="15.9">
      <c r="A152" s="46"/>
      <c r="B152" s="47" t="s">
        <v>350</v>
      </c>
      <c r="C152" s="58" t="s">
        <v>351</v>
      </c>
      <c r="D152" s="49" t="s">
        <v>91</v>
      </c>
      <c r="E152" s="50" t="s">
        <v>39</v>
      </c>
      <c r="F152" s="51" t="s">
        <v>40</v>
      </c>
      <c r="G152" s="52">
        <v>4.83</v>
      </c>
      <c r="H152" s="52">
        <v>5.19</v>
      </c>
      <c r="I152" s="53">
        <v>25</v>
      </c>
      <c r="J152" s="54"/>
      <c r="K152" s="116"/>
      <c r="L152" s="55">
        <f t="shared" si="10"/>
        <v>0</v>
      </c>
      <c r="M152" s="55">
        <f t="shared" si="11"/>
        <v>0</v>
      </c>
      <c r="N152" s="61" t="s">
        <v>46</v>
      </c>
      <c r="O152" s="57" t="s">
        <v>99</v>
      </c>
      <c r="P152" s="58" t="s">
        <v>50</v>
      </c>
      <c r="Q152" s="59" t="str">
        <f t="shared" si="12"/>
        <v/>
      </c>
    </row>
    <row r="153" spans="1:17" s="60" customFormat="1" ht="15.9">
      <c r="A153" s="46"/>
      <c r="B153" s="47" t="s">
        <v>352</v>
      </c>
      <c r="C153" s="58" t="s">
        <v>353</v>
      </c>
      <c r="D153" s="49"/>
      <c r="E153" s="50" t="s">
        <v>39</v>
      </c>
      <c r="F153" s="51" t="s">
        <v>40</v>
      </c>
      <c r="G153" s="52">
        <v>3.23</v>
      </c>
      <c r="H153" s="52">
        <v>3.47</v>
      </c>
      <c r="I153" s="53">
        <v>25</v>
      </c>
      <c r="J153" s="54"/>
      <c r="K153" s="116"/>
      <c r="L153" s="55">
        <f t="shared" si="10"/>
        <v>0</v>
      </c>
      <c r="M153" s="55">
        <f t="shared" si="11"/>
        <v>0</v>
      </c>
      <c r="N153" s="61" t="s">
        <v>46</v>
      </c>
      <c r="O153" s="57" t="s">
        <v>84</v>
      </c>
      <c r="P153" s="58" t="s">
        <v>354</v>
      </c>
      <c r="Q153" s="59" t="str">
        <f t="shared" si="12"/>
        <v/>
      </c>
    </row>
    <row r="154" spans="1:17" s="60" customFormat="1" ht="15.9">
      <c r="A154" s="46"/>
      <c r="B154" s="47" t="s">
        <v>355</v>
      </c>
      <c r="C154" s="48" t="s">
        <v>356</v>
      </c>
      <c r="D154" s="49" t="s">
        <v>75</v>
      </c>
      <c r="E154" s="50" t="s">
        <v>39</v>
      </c>
      <c r="F154" s="51" t="s">
        <v>40</v>
      </c>
      <c r="G154" s="52">
        <v>2</v>
      </c>
      <c r="H154" s="52">
        <v>2.15</v>
      </c>
      <c r="I154" s="53">
        <v>25</v>
      </c>
      <c r="J154" s="54"/>
      <c r="K154" s="116"/>
      <c r="L154" s="55">
        <f t="shared" si="10"/>
        <v>0</v>
      </c>
      <c r="M154" s="55">
        <f t="shared" si="11"/>
        <v>0</v>
      </c>
      <c r="N154" s="56" t="s">
        <v>41</v>
      </c>
      <c r="O154" s="57" t="s">
        <v>60</v>
      </c>
      <c r="P154" s="58" t="s">
        <v>43</v>
      </c>
      <c r="Q154" s="59" t="str">
        <f t="shared" si="12"/>
        <v/>
      </c>
    </row>
    <row r="155" spans="1:17" s="60" customFormat="1" ht="15.9">
      <c r="A155" s="46"/>
      <c r="B155" s="47" t="s">
        <v>357</v>
      </c>
      <c r="C155" s="58" t="s">
        <v>358</v>
      </c>
      <c r="D155" s="49"/>
      <c r="E155" s="50" t="s">
        <v>39</v>
      </c>
      <c r="F155" s="51" t="s">
        <v>40</v>
      </c>
      <c r="G155" s="52">
        <v>2.88</v>
      </c>
      <c r="H155" s="52">
        <v>3.09</v>
      </c>
      <c r="I155" s="53">
        <v>25</v>
      </c>
      <c r="J155" s="54"/>
      <c r="K155" s="116"/>
      <c r="L155" s="55">
        <f t="shared" si="10"/>
        <v>0</v>
      </c>
      <c r="M155" s="55">
        <f t="shared" si="11"/>
        <v>0</v>
      </c>
      <c r="N155" s="61" t="s">
        <v>46</v>
      </c>
      <c r="O155" s="57" t="s">
        <v>99</v>
      </c>
      <c r="P155" s="58" t="s">
        <v>166</v>
      </c>
      <c r="Q155" s="59" t="str">
        <f t="shared" si="12"/>
        <v/>
      </c>
    </row>
    <row r="156" spans="1:17" s="60" customFormat="1" ht="15.9">
      <c r="A156" s="46"/>
      <c r="B156" s="47" t="s">
        <v>359</v>
      </c>
      <c r="C156" s="58" t="s">
        <v>360</v>
      </c>
      <c r="D156" s="49" t="s">
        <v>78</v>
      </c>
      <c r="E156" s="50" t="s">
        <v>39</v>
      </c>
      <c r="F156" s="51" t="s">
        <v>40</v>
      </c>
      <c r="G156" s="52">
        <v>3.28</v>
      </c>
      <c r="H156" s="52">
        <v>3.52</v>
      </c>
      <c r="I156" s="53">
        <v>25</v>
      </c>
      <c r="J156" s="54"/>
      <c r="K156" s="116"/>
      <c r="L156" s="55">
        <f t="shared" si="10"/>
        <v>0</v>
      </c>
      <c r="M156" s="55">
        <f t="shared" si="11"/>
        <v>0</v>
      </c>
      <c r="N156" s="61" t="s">
        <v>46</v>
      </c>
      <c r="O156" s="57" t="s">
        <v>60</v>
      </c>
      <c r="P156" s="58" t="s">
        <v>96</v>
      </c>
      <c r="Q156" s="59" t="str">
        <f t="shared" si="12"/>
        <v/>
      </c>
    </row>
    <row r="157" spans="1:17" s="60" customFormat="1" ht="15.9">
      <c r="A157" s="46"/>
      <c r="B157" s="47" t="s">
        <v>361</v>
      </c>
      <c r="C157" s="58" t="s">
        <v>362</v>
      </c>
      <c r="D157" s="49"/>
      <c r="E157" s="50" t="s">
        <v>39</v>
      </c>
      <c r="F157" s="51" t="s">
        <v>40</v>
      </c>
      <c r="G157" s="52">
        <v>3.19</v>
      </c>
      <c r="H157" s="52">
        <v>3.43</v>
      </c>
      <c r="I157" s="53">
        <v>25</v>
      </c>
      <c r="J157" s="54"/>
      <c r="K157" s="116"/>
      <c r="L157" s="55">
        <f t="shared" si="10"/>
        <v>0</v>
      </c>
      <c r="M157" s="55">
        <f t="shared" si="11"/>
        <v>0</v>
      </c>
      <c r="N157" s="61" t="s">
        <v>46</v>
      </c>
      <c r="O157" s="57" t="s">
        <v>60</v>
      </c>
      <c r="P157" s="58" t="s">
        <v>63</v>
      </c>
      <c r="Q157" s="59" t="str">
        <f t="shared" si="12"/>
        <v/>
      </c>
    </row>
    <row r="158" spans="1:17" s="60" customFormat="1" ht="15.9">
      <c r="A158" s="46"/>
      <c r="B158" s="47" t="s">
        <v>363</v>
      </c>
      <c r="C158" s="58" t="s">
        <v>364</v>
      </c>
      <c r="D158" s="49" t="s">
        <v>91</v>
      </c>
      <c r="E158" s="50" t="s">
        <v>39</v>
      </c>
      <c r="F158" s="51" t="s">
        <v>40</v>
      </c>
      <c r="G158" s="52">
        <v>2.4099999999999997</v>
      </c>
      <c r="H158" s="52">
        <v>2.59</v>
      </c>
      <c r="I158" s="53">
        <v>25</v>
      </c>
      <c r="J158" s="54"/>
      <c r="K158" s="116"/>
      <c r="L158" s="55">
        <f t="shared" si="10"/>
        <v>0</v>
      </c>
      <c r="M158" s="55">
        <f t="shared" si="11"/>
        <v>0</v>
      </c>
      <c r="N158" s="61" t="s">
        <v>46</v>
      </c>
      <c r="O158" s="57" t="s">
        <v>99</v>
      </c>
      <c r="P158" s="58" t="s">
        <v>50</v>
      </c>
      <c r="Q158" s="59" t="str">
        <f t="shared" si="12"/>
        <v/>
      </c>
    </row>
    <row r="159" spans="1:17" s="60" customFormat="1" ht="15.9">
      <c r="A159" s="46"/>
      <c r="B159" s="47" t="s">
        <v>365</v>
      </c>
      <c r="C159" s="58" t="s">
        <v>366</v>
      </c>
      <c r="D159" s="49"/>
      <c r="E159" s="50" t="s">
        <v>39</v>
      </c>
      <c r="F159" s="51" t="s">
        <v>40</v>
      </c>
      <c r="G159" s="52">
        <v>3.28</v>
      </c>
      <c r="H159" s="52">
        <v>3.52</v>
      </c>
      <c r="I159" s="53">
        <v>25</v>
      </c>
      <c r="J159" s="54"/>
      <c r="K159" s="116"/>
      <c r="L159" s="55">
        <f t="shared" si="10"/>
        <v>0</v>
      </c>
      <c r="M159" s="55">
        <f t="shared" si="11"/>
        <v>0</v>
      </c>
      <c r="N159" s="61" t="s">
        <v>46</v>
      </c>
      <c r="O159" s="57" t="s">
        <v>42</v>
      </c>
      <c r="P159" s="58" t="s">
        <v>79</v>
      </c>
      <c r="Q159" s="59" t="str">
        <f t="shared" si="12"/>
        <v/>
      </c>
    </row>
    <row r="160" spans="1:17" s="60" customFormat="1" ht="15.9">
      <c r="A160" s="46"/>
      <c r="B160" s="47" t="s">
        <v>367</v>
      </c>
      <c r="C160" s="58" t="s">
        <v>368</v>
      </c>
      <c r="D160" s="49"/>
      <c r="E160" s="50" t="s">
        <v>39</v>
      </c>
      <c r="F160" s="51" t="s">
        <v>40</v>
      </c>
      <c r="G160" s="52">
        <v>1.39</v>
      </c>
      <c r="H160" s="52">
        <v>1.49</v>
      </c>
      <c r="I160" s="53">
        <v>25</v>
      </c>
      <c r="J160" s="54"/>
      <c r="K160" s="116"/>
      <c r="L160" s="55">
        <f t="shared" si="10"/>
        <v>0</v>
      </c>
      <c r="M160" s="55">
        <f t="shared" si="11"/>
        <v>0</v>
      </c>
      <c r="N160" s="61" t="s">
        <v>46</v>
      </c>
      <c r="O160" s="57" t="s">
        <v>53</v>
      </c>
      <c r="P160" s="58" t="s">
        <v>96</v>
      </c>
      <c r="Q160" s="59" t="str">
        <f t="shared" si="12"/>
        <v/>
      </c>
    </row>
    <row r="161" spans="1:17" s="60" customFormat="1" ht="15.9">
      <c r="A161" s="46"/>
      <c r="B161" s="47" t="s">
        <v>369</v>
      </c>
      <c r="C161" s="58" t="s">
        <v>370</v>
      </c>
      <c r="D161" s="49"/>
      <c r="E161" s="50" t="s">
        <v>39</v>
      </c>
      <c r="F161" s="51" t="s">
        <v>40</v>
      </c>
      <c r="G161" s="52">
        <v>1.0900000000000001</v>
      </c>
      <c r="H161" s="52">
        <v>1.17</v>
      </c>
      <c r="I161" s="53">
        <v>25</v>
      </c>
      <c r="J161" s="54"/>
      <c r="K161" s="116"/>
      <c r="L161" s="55">
        <f t="shared" si="10"/>
        <v>0</v>
      </c>
      <c r="M161" s="55">
        <f t="shared" si="11"/>
        <v>0</v>
      </c>
      <c r="N161" s="61" t="s">
        <v>46</v>
      </c>
      <c r="O161" s="57" t="s">
        <v>60</v>
      </c>
      <c r="P161" s="58" t="s">
        <v>43</v>
      </c>
      <c r="Q161" s="59" t="str">
        <f t="shared" si="12"/>
        <v/>
      </c>
    </row>
    <row r="162" spans="1:17" s="60" customFormat="1" ht="15.9">
      <c r="A162" s="46"/>
      <c r="B162" s="47" t="s">
        <v>371</v>
      </c>
      <c r="C162" s="58" t="s">
        <v>372</v>
      </c>
      <c r="D162" s="49"/>
      <c r="E162" s="50" t="s">
        <v>39</v>
      </c>
      <c r="F162" s="51" t="s">
        <v>40</v>
      </c>
      <c r="G162" s="52">
        <v>3.6199999999999997</v>
      </c>
      <c r="H162" s="52">
        <v>3.89</v>
      </c>
      <c r="I162" s="53">
        <v>25</v>
      </c>
      <c r="J162" s="54"/>
      <c r="K162" s="116"/>
      <c r="L162" s="55">
        <f t="shared" si="10"/>
        <v>0</v>
      </c>
      <c r="M162" s="55">
        <f t="shared" si="11"/>
        <v>0</v>
      </c>
      <c r="N162" s="61" t="s">
        <v>46</v>
      </c>
      <c r="O162" s="57" t="s">
        <v>99</v>
      </c>
      <c r="P162" s="58" t="s">
        <v>72</v>
      </c>
      <c r="Q162" s="59" t="str">
        <f t="shared" si="12"/>
        <v/>
      </c>
    </row>
    <row r="163" spans="1:17" s="60" customFormat="1" ht="15.9">
      <c r="A163" s="46"/>
      <c r="B163" s="47" t="s">
        <v>373</v>
      </c>
      <c r="C163" s="58" t="s">
        <v>374</v>
      </c>
      <c r="D163" s="49"/>
      <c r="E163" s="50" t="s">
        <v>39</v>
      </c>
      <c r="F163" s="51" t="s">
        <v>40</v>
      </c>
      <c r="G163" s="52">
        <v>4.1099999999999994</v>
      </c>
      <c r="H163" s="52">
        <v>4.41</v>
      </c>
      <c r="I163" s="53">
        <v>25</v>
      </c>
      <c r="J163" s="54"/>
      <c r="K163" s="116"/>
      <c r="L163" s="55">
        <f t="shared" si="10"/>
        <v>0</v>
      </c>
      <c r="M163" s="55">
        <f t="shared" si="11"/>
        <v>0</v>
      </c>
      <c r="N163" s="61" t="s">
        <v>46</v>
      </c>
      <c r="O163" s="57" t="s">
        <v>84</v>
      </c>
      <c r="P163" s="58" t="s">
        <v>79</v>
      </c>
      <c r="Q163" s="59" t="str">
        <f t="shared" si="12"/>
        <v/>
      </c>
    </row>
    <row r="164" spans="1:17" s="60" customFormat="1" ht="15.9">
      <c r="A164" s="46"/>
      <c r="B164" s="47" t="s">
        <v>375</v>
      </c>
      <c r="C164" s="48" t="s">
        <v>376</v>
      </c>
      <c r="D164" s="49" t="s">
        <v>377</v>
      </c>
      <c r="E164" s="50" t="s">
        <v>39</v>
      </c>
      <c r="F164" s="51" t="s">
        <v>40</v>
      </c>
      <c r="G164" s="52">
        <v>3.6199999999999997</v>
      </c>
      <c r="H164" s="52">
        <v>3.89</v>
      </c>
      <c r="I164" s="53">
        <v>25</v>
      </c>
      <c r="J164" s="54"/>
      <c r="K164" s="116"/>
      <c r="L164" s="55">
        <f t="shared" si="10"/>
        <v>0</v>
      </c>
      <c r="M164" s="55">
        <f t="shared" si="11"/>
        <v>0</v>
      </c>
      <c r="N164" s="56" t="s">
        <v>41</v>
      </c>
      <c r="O164" s="57" t="s">
        <v>84</v>
      </c>
      <c r="P164" s="58" t="s">
        <v>79</v>
      </c>
      <c r="Q164" s="59" t="str">
        <f t="shared" si="12"/>
        <v/>
      </c>
    </row>
    <row r="165" spans="1:17" s="60" customFormat="1" ht="15.9">
      <c r="A165" s="46"/>
      <c r="B165" s="47" t="s">
        <v>378</v>
      </c>
      <c r="C165" s="48" t="s">
        <v>379</v>
      </c>
      <c r="D165" s="49"/>
      <c r="E165" s="50" t="s">
        <v>39</v>
      </c>
      <c r="F165" s="51" t="s">
        <v>40</v>
      </c>
      <c r="G165" s="52">
        <v>1.5</v>
      </c>
      <c r="H165" s="52">
        <v>1.61</v>
      </c>
      <c r="I165" s="53">
        <v>25</v>
      </c>
      <c r="J165" s="54"/>
      <c r="K165" s="116"/>
      <c r="L165" s="55">
        <f t="shared" si="10"/>
        <v>0</v>
      </c>
      <c r="M165" s="55">
        <f t="shared" si="11"/>
        <v>0</v>
      </c>
      <c r="N165" s="56" t="s">
        <v>41</v>
      </c>
      <c r="O165" s="57" t="s">
        <v>99</v>
      </c>
      <c r="P165" s="58" t="s">
        <v>63</v>
      </c>
      <c r="Q165" s="59" t="str">
        <f t="shared" si="12"/>
        <v/>
      </c>
    </row>
    <row r="166" spans="1:17" s="60" customFormat="1" ht="15.9">
      <c r="A166" s="46"/>
      <c r="B166" s="47" t="s">
        <v>380</v>
      </c>
      <c r="C166" s="48" t="s">
        <v>381</v>
      </c>
      <c r="D166" s="49" t="s">
        <v>382</v>
      </c>
      <c r="E166" s="50" t="s">
        <v>39</v>
      </c>
      <c r="F166" s="51" t="s">
        <v>40</v>
      </c>
      <c r="G166" s="52">
        <v>5.9799999999999995</v>
      </c>
      <c r="H166" s="52">
        <v>6.43</v>
      </c>
      <c r="I166" s="53">
        <v>25</v>
      </c>
      <c r="J166" s="54"/>
      <c r="K166" s="116"/>
      <c r="L166" s="55">
        <f t="shared" si="10"/>
        <v>0</v>
      </c>
      <c r="M166" s="55">
        <f t="shared" si="11"/>
        <v>0</v>
      </c>
      <c r="N166" s="56" t="s">
        <v>41</v>
      </c>
      <c r="O166" s="57" t="s">
        <v>99</v>
      </c>
      <c r="P166" s="58" t="s">
        <v>67</v>
      </c>
      <c r="Q166" s="59" t="str">
        <f t="shared" si="12"/>
        <v/>
      </c>
    </row>
    <row r="167" spans="1:17" s="60" customFormat="1" ht="15.9">
      <c r="A167" s="46"/>
      <c r="B167" s="47" t="s">
        <v>383</v>
      </c>
      <c r="C167" s="48" t="s">
        <v>384</v>
      </c>
      <c r="D167" s="49" t="s">
        <v>206</v>
      </c>
      <c r="E167" s="50" t="s">
        <v>39</v>
      </c>
      <c r="F167" s="51" t="s">
        <v>40</v>
      </c>
      <c r="G167" s="52">
        <v>2.82</v>
      </c>
      <c r="H167" s="52">
        <v>3.03</v>
      </c>
      <c r="I167" s="53">
        <v>25</v>
      </c>
      <c r="J167" s="54"/>
      <c r="K167" s="116"/>
      <c r="L167" s="55">
        <f t="shared" si="10"/>
        <v>0</v>
      </c>
      <c r="M167" s="55">
        <f t="shared" si="11"/>
        <v>0</v>
      </c>
      <c r="N167" s="56" t="s">
        <v>41</v>
      </c>
      <c r="O167" s="57" t="s">
        <v>60</v>
      </c>
      <c r="P167" s="58" t="s">
        <v>385</v>
      </c>
      <c r="Q167" s="59" t="str">
        <f t="shared" si="12"/>
        <v/>
      </c>
    </row>
    <row r="168" spans="1:17" s="60" customFormat="1" ht="15.9">
      <c r="A168" s="46"/>
      <c r="B168" s="47" t="s">
        <v>386</v>
      </c>
      <c r="C168" s="48" t="s">
        <v>387</v>
      </c>
      <c r="D168" s="49"/>
      <c r="E168" s="50" t="s">
        <v>39</v>
      </c>
      <c r="F168" s="51" t="s">
        <v>40</v>
      </c>
      <c r="G168" s="52">
        <v>4.1399999999999997</v>
      </c>
      <c r="H168" s="52">
        <v>4.45</v>
      </c>
      <c r="I168" s="53">
        <v>25</v>
      </c>
      <c r="J168" s="54"/>
      <c r="K168" s="116"/>
      <c r="L168" s="55">
        <f t="shared" si="10"/>
        <v>0</v>
      </c>
      <c r="M168" s="55">
        <f t="shared" si="11"/>
        <v>0</v>
      </c>
      <c r="N168" s="56" t="s">
        <v>41</v>
      </c>
      <c r="O168" s="57" t="s">
        <v>60</v>
      </c>
      <c r="P168" s="58" t="s">
        <v>388</v>
      </c>
      <c r="Q168" s="59" t="str">
        <f t="shared" si="12"/>
        <v/>
      </c>
    </row>
    <row r="169" spans="1:17" s="60" customFormat="1" ht="15.9">
      <c r="A169" s="46"/>
      <c r="B169" s="47" t="s">
        <v>389</v>
      </c>
      <c r="C169" s="58" t="s">
        <v>390</v>
      </c>
      <c r="D169" s="49" t="s">
        <v>78</v>
      </c>
      <c r="E169" s="50" t="s">
        <v>39</v>
      </c>
      <c r="F169" s="51" t="s">
        <v>40</v>
      </c>
      <c r="G169" s="52">
        <v>2.19</v>
      </c>
      <c r="H169" s="52">
        <v>2.35</v>
      </c>
      <c r="I169" s="53">
        <v>25</v>
      </c>
      <c r="J169" s="54"/>
      <c r="K169" s="116"/>
      <c r="L169" s="55">
        <f t="shared" si="10"/>
        <v>0</v>
      </c>
      <c r="M169" s="55">
        <f t="shared" si="11"/>
        <v>0</v>
      </c>
      <c r="N169" s="61" t="s">
        <v>46</v>
      </c>
      <c r="O169" s="57" t="s">
        <v>60</v>
      </c>
      <c r="P169" s="58" t="s">
        <v>67</v>
      </c>
      <c r="Q169" s="59" t="str">
        <f t="shared" si="12"/>
        <v/>
      </c>
    </row>
    <row r="170" spans="1:17" s="60" customFormat="1" ht="15.9">
      <c r="A170" s="46"/>
      <c r="B170" s="47" t="s">
        <v>391</v>
      </c>
      <c r="C170" s="58" t="s">
        <v>392</v>
      </c>
      <c r="D170" s="49"/>
      <c r="E170" s="50" t="s">
        <v>39</v>
      </c>
      <c r="F170" s="51" t="s">
        <v>40</v>
      </c>
      <c r="G170" s="52">
        <v>2.4099999999999997</v>
      </c>
      <c r="H170" s="52">
        <v>2.59</v>
      </c>
      <c r="I170" s="53">
        <v>25</v>
      </c>
      <c r="J170" s="54"/>
      <c r="K170" s="116"/>
      <c r="L170" s="55">
        <f t="shared" si="10"/>
        <v>0</v>
      </c>
      <c r="M170" s="55">
        <f t="shared" si="11"/>
        <v>0</v>
      </c>
      <c r="N170" s="61" t="s">
        <v>46</v>
      </c>
      <c r="O170" s="57" t="s">
        <v>60</v>
      </c>
      <c r="P170" s="58" t="s">
        <v>43</v>
      </c>
      <c r="Q170" s="59" t="str">
        <f t="shared" si="12"/>
        <v/>
      </c>
    </row>
    <row r="171" spans="1:17" s="60" customFormat="1" ht="15.9">
      <c r="A171" s="46"/>
      <c r="B171" s="47" t="s">
        <v>393</v>
      </c>
      <c r="C171" s="58" t="s">
        <v>394</v>
      </c>
      <c r="D171" s="49"/>
      <c r="E171" s="50" t="s">
        <v>39</v>
      </c>
      <c r="F171" s="51" t="s">
        <v>40</v>
      </c>
      <c r="G171" s="52">
        <v>1.97</v>
      </c>
      <c r="H171" s="52">
        <v>2.11</v>
      </c>
      <c r="I171" s="53">
        <v>25</v>
      </c>
      <c r="J171" s="54"/>
      <c r="K171" s="116"/>
      <c r="L171" s="55">
        <f t="shared" si="10"/>
        <v>0</v>
      </c>
      <c r="M171" s="55">
        <f t="shared" si="11"/>
        <v>0</v>
      </c>
      <c r="N171" s="61" t="s">
        <v>46</v>
      </c>
      <c r="O171" s="57" t="s">
        <v>42</v>
      </c>
      <c r="P171" s="58" t="s">
        <v>47</v>
      </c>
      <c r="Q171" s="59" t="str">
        <f t="shared" si="12"/>
        <v/>
      </c>
    </row>
    <row r="172" spans="1:17" s="60" customFormat="1" ht="15.9">
      <c r="A172" s="46"/>
      <c r="B172" s="47" t="s">
        <v>395</v>
      </c>
      <c r="C172" s="58" t="s">
        <v>396</v>
      </c>
      <c r="D172" s="49" t="s">
        <v>66</v>
      </c>
      <c r="E172" s="50" t="s">
        <v>39</v>
      </c>
      <c r="F172" s="51" t="s">
        <v>40</v>
      </c>
      <c r="G172" s="52">
        <v>1.46</v>
      </c>
      <c r="H172" s="52">
        <v>1.56</v>
      </c>
      <c r="I172" s="53">
        <v>25</v>
      </c>
      <c r="J172" s="54"/>
      <c r="K172" s="116"/>
      <c r="L172" s="55">
        <f t="shared" si="10"/>
        <v>0</v>
      </c>
      <c r="M172" s="55">
        <f t="shared" si="11"/>
        <v>0</v>
      </c>
      <c r="N172" s="61" t="s">
        <v>46</v>
      </c>
      <c r="O172" s="57" t="s">
        <v>42</v>
      </c>
      <c r="P172" s="58" t="s">
        <v>43</v>
      </c>
      <c r="Q172" s="59" t="str">
        <f t="shared" si="12"/>
        <v/>
      </c>
    </row>
    <row r="173" spans="1:17" s="60" customFormat="1" ht="15.9">
      <c r="A173" s="46"/>
      <c r="B173" s="47" t="s">
        <v>397</v>
      </c>
      <c r="C173" s="58" t="s">
        <v>398</v>
      </c>
      <c r="D173" s="49"/>
      <c r="E173" s="50" t="s">
        <v>39</v>
      </c>
      <c r="F173" s="51" t="s">
        <v>40</v>
      </c>
      <c r="G173" s="52">
        <v>2.9299999999999997</v>
      </c>
      <c r="H173" s="52">
        <v>3.14</v>
      </c>
      <c r="I173" s="53">
        <v>25</v>
      </c>
      <c r="J173" s="54"/>
      <c r="K173" s="116"/>
      <c r="L173" s="55">
        <f t="shared" si="10"/>
        <v>0</v>
      </c>
      <c r="M173" s="55">
        <f t="shared" si="11"/>
        <v>0</v>
      </c>
      <c r="N173" s="61" t="s">
        <v>46</v>
      </c>
      <c r="O173" s="57" t="s">
        <v>60</v>
      </c>
      <c r="P173" s="58" t="s">
        <v>50</v>
      </c>
      <c r="Q173" s="59" t="str">
        <f t="shared" si="12"/>
        <v/>
      </c>
    </row>
    <row r="174" spans="1:17" s="60" customFormat="1" ht="15.9">
      <c r="A174" s="46"/>
      <c r="B174" s="47" t="s">
        <v>399</v>
      </c>
      <c r="C174" s="58" t="s">
        <v>400</v>
      </c>
      <c r="D174" s="49" t="s">
        <v>78</v>
      </c>
      <c r="E174" s="50" t="s">
        <v>39</v>
      </c>
      <c r="F174" s="51" t="s">
        <v>40</v>
      </c>
      <c r="G174" s="52">
        <v>2.4099999999999997</v>
      </c>
      <c r="H174" s="52">
        <v>2.59</v>
      </c>
      <c r="I174" s="53">
        <v>25</v>
      </c>
      <c r="J174" s="54"/>
      <c r="K174" s="116"/>
      <c r="L174" s="55">
        <f t="shared" si="10"/>
        <v>0</v>
      </c>
      <c r="M174" s="55">
        <f t="shared" si="11"/>
        <v>0</v>
      </c>
      <c r="N174" s="61" t="s">
        <v>46</v>
      </c>
      <c r="O174" s="57" t="s">
        <v>60</v>
      </c>
      <c r="P174" s="58" t="s">
        <v>166</v>
      </c>
      <c r="Q174" s="59" t="str">
        <f t="shared" si="12"/>
        <v/>
      </c>
    </row>
    <row r="175" spans="1:17" s="60" customFormat="1" ht="15.9">
      <c r="A175" s="46"/>
      <c r="B175" s="47" t="s">
        <v>401</v>
      </c>
      <c r="C175" s="58" t="s">
        <v>402</v>
      </c>
      <c r="D175" s="49"/>
      <c r="E175" s="50" t="s">
        <v>39</v>
      </c>
      <c r="F175" s="51" t="s">
        <v>40</v>
      </c>
      <c r="G175" s="52">
        <v>1.8800000000000001</v>
      </c>
      <c r="H175" s="52">
        <v>2.02</v>
      </c>
      <c r="I175" s="53">
        <v>25</v>
      </c>
      <c r="J175" s="54"/>
      <c r="K175" s="116"/>
      <c r="L175" s="55">
        <f t="shared" si="10"/>
        <v>0</v>
      </c>
      <c r="M175" s="55">
        <f t="shared" si="11"/>
        <v>0</v>
      </c>
      <c r="N175" s="61" t="s">
        <v>46</v>
      </c>
      <c r="O175" s="57" t="s">
        <v>42</v>
      </c>
      <c r="P175" s="58" t="s">
        <v>166</v>
      </c>
      <c r="Q175" s="59" t="str">
        <f t="shared" si="12"/>
        <v/>
      </c>
    </row>
    <row r="176" spans="1:17" s="60" customFormat="1" ht="15.9">
      <c r="A176" s="46"/>
      <c r="B176" s="47" t="s">
        <v>403</v>
      </c>
      <c r="C176" s="58" t="s">
        <v>404</v>
      </c>
      <c r="D176" s="49" t="s">
        <v>75</v>
      </c>
      <c r="E176" s="50" t="s">
        <v>39</v>
      </c>
      <c r="F176" s="51" t="s">
        <v>40</v>
      </c>
      <c r="G176" s="52">
        <v>1.92</v>
      </c>
      <c r="H176" s="52">
        <v>2.06</v>
      </c>
      <c r="I176" s="53">
        <v>25</v>
      </c>
      <c r="J176" s="54"/>
      <c r="K176" s="116"/>
      <c r="L176" s="55">
        <f t="shared" si="10"/>
        <v>0</v>
      </c>
      <c r="M176" s="55">
        <f t="shared" si="11"/>
        <v>0</v>
      </c>
      <c r="N176" s="61" t="s">
        <v>46</v>
      </c>
      <c r="O176" s="57" t="s">
        <v>42</v>
      </c>
      <c r="P176" s="58" t="s">
        <v>56</v>
      </c>
      <c r="Q176" s="59" t="str">
        <f t="shared" si="12"/>
        <v/>
      </c>
    </row>
    <row r="177" spans="1:17" s="60" customFormat="1" ht="15.9">
      <c r="A177" s="46"/>
      <c r="B177" s="47" t="s">
        <v>405</v>
      </c>
      <c r="C177" s="58" t="s">
        <v>406</v>
      </c>
      <c r="D177" s="49"/>
      <c r="E177" s="50" t="s">
        <v>39</v>
      </c>
      <c r="F177" s="51" t="s">
        <v>40</v>
      </c>
      <c r="G177" s="52">
        <v>1.92</v>
      </c>
      <c r="H177" s="52">
        <v>2.06</v>
      </c>
      <c r="I177" s="53">
        <v>25</v>
      </c>
      <c r="J177" s="54"/>
      <c r="K177" s="116"/>
      <c r="L177" s="55">
        <f t="shared" si="10"/>
        <v>0</v>
      </c>
      <c r="M177" s="55">
        <f t="shared" si="11"/>
        <v>0</v>
      </c>
      <c r="N177" s="61" t="s">
        <v>46</v>
      </c>
      <c r="O177" s="57" t="s">
        <v>53</v>
      </c>
      <c r="P177" s="58" t="s">
        <v>79</v>
      </c>
      <c r="Q177" s="59" t="str">
        <f t="shared" si="12"/>
        <v/>
      </c>
    </row>
    <row r="178" spans="1:17" s="60" customFormat="1" ht="16.75">
      <c r="A178" s="46"/>
      <c r="B178" s="47" t="s">
        <v>407</v>
      </c>
      <c r="C178" s="48" t="s">
        <v>408</v>
      </c>
      <c r="D178" s="49"/>
      <c r="E178" s="50" t="s">
        <v>39</v>
      </c>
      <c r="F178" s="51" t="s">
        <v>40</v>
      </c>
      <c r="G178" s="52">
        <v>2.7399999999999998</v>
      </c>
      <c r="H178" s="52">
        <v>2.94</v>
      </c>
      <c r="I178" s="53">
        <v>25</v>
      </c>
      <c r="J178" s="54"/>
      <c r="K178" s="116"/>
      <c r="L178" s="55">
        <f t="shared" si="10"/>
        <v>0</v>
      </c>
      <c r="M178" s="55">
        <f t="shared" si="11"/>
        <v>0</v>
      </c>
      <c r="N178" s="56" t="s">
        <v>41</v>
      </c>
      <c r="O178" s="57" t="s">
        <v>42</v>
      </c>
      <c r="P178" s="58" t="s">
        <v>96</v>
      </c>
      <c r="Q178" s="59" t="str">
        <f t="shared" si="12"/>
        <v/>
      </c>
    </row>
    <row r="179" spans="1:17" s="60" customFormat="1" ht="15.9">
      <c r="A179" s="46"/>
      <c r="B179" s="47" t="s">
        <v>409</v>
      </c>
      <c r="C179" s="58" t="s">
        <v>410</v>
      </c>
      <c r="D179" s="49"/>
      <c r="E179" s="50" t="s">
        <v>39</v>
      </c>
      <c r="F179" s="51" t="s">
        <v>40</v>
      </c>
      <c r="G179" s="52">
        <v>2.19</v>
      </c>
      <c r="H179" s="52">
        <v>2.35</v>
      </c>
      <c r="I179" s="53">
        <v>25</v>
      </c>
      <c r="J179" s="54"/>
      <c r="K179" s="116"/>
      <c r="L179" s="55">
        <f t="shared" si="10"/>
        <v>0</v>
      </c>
      <c r="M179" s="55">
        <f t="shared" si="11"/>
        <v>0</v>
      </c>
      <c r="N179" s="61" t="s">
        <v>46</v>
      </c>
      <c r="O179" s="57" t="s">
        <v>60</v>
      </c>
      <c r="P179" s="58" t="s">
        <v>63</v>
      </c>
      <c r="Q179" s="59" t="str">
        <f t="shared" si="12"/>
        <v/>
      </c>
    </row>
    <row r="180" spans="1:17" s="60" customFormat="1" ht="16.75">
      <c r="A180" s="46"/>
      <c r="B180" s="47" t="s">
        <v>411</v>
      </c>
      <c r="C180" s="48" t="s">
        <v>412</v>
      </c>
      <c r="D180" s="49"/>
      <c r="E180" s="50" t="s">
        <v>39</v>
      </c>
      <c r="F180" s="51" t="s">
        <v>40</v>
      </c>
      <c r="G180" s="52">
        <v>3.07</v>
      </c>
      <c r="H180" s="52">
        <v>3.3</v>
      </c>
      <c r="I180" s="53">
        <v>25</v>
      </c>
      <c r="J180" s="54"/>
      <c r="K180" s="116"/>
      <c r="L180" s="55">
        <f t="shared" si="10"/>
        <v>0</v>
      </c>
      <c r="M180" s="55">
        <f t="shared" si="11"/>
        <v>0</v>
      </c>
      <c r="N180" s="56" t="s">
        <v>41</v>
      </c>
      <c r="O180" s="57" t="s">
        <v>60</v>
      </c>
      <c r="P180" s="58" t="s">
        <v>47</v>
      </c>
      <c r="Q180" s="59" t="str">
        <f t="shared" si="12"/>
        <v/>
      </c>
    </row>
    <row r="181" spans="1:17" s="60" customFormat="1" ht="15.9">
      <c r="A181" s="46"/>
      <c r="B181" s="47" t="s">
        <v>413</v>
      </c>
      <c r="C181" s="58" t="s">
        <v>414</v>
      </c>
      <c r="D181" s="49"/>
      <c r="E181" s="50" t="s">
        <v>39</v>
      </c>
      <c r="F181" s="51" t="s">
        <v>40</v>
      </c>
      <c r="G181" s="52">
        <v>3.8</v>
      </c>
      <c r="H181" s="52">
        <v>4.08</v>
      </c>
      <c r="I181" s="53">
        <v>25</v>
      </c>
      <c r="J181" s="54"/>
      <c r="K181" s="116"/>
      <c r="L181" s="55">
        <f t="shared" si="10"/>
        <v>0</v>
      </c>
      <c r="M181" s="55">
        <f t="shared" ref="M181:M213" si="13">IF(K181&gt;=100,G181*K181,H181*K181)</f>
        <v>0</v>
      </c>
      <c r="N181" s="61" t="s">
        <v>46</v>
      </c>
      <c r="O181" s="57" t="s">
        <v>84</v>
      </c>
      <c r="P181" s="58" t="s">
        <v>166</v>
      </c>
      <c r="Q181" s="59" t="str">
        <f t="shared" ref="Q181:Q213" si="14">IF(MOD(K181,I181)&gt;0,"Неверная кратность заказа!","")</f>
        <v/>
      </c>
    </row>
    <row r="182" spans="1:17" s="60" customFormat="1" ht="15.9">
      <c r="A182" s="46"/>
      <c r="B182" s="47" t="s">
        <v>415</v>
      </c>
      <c r="C182" s="58" t="s">
        <v>416</v>
      </c>
      <c r="D182" s="49"/>
      <c r="E182" s="50" t="s">
        <v>39</v>
      </c>
      <c r="F182" s="51" t="s">
        <v>40</v>
      </c>
      <c r="G182" s="52">
        <v>1.39</v>
      </c>
      <c r="H182" s="52">
        <v>1.49</v>
      </c>
      <c r="I182" s="53">
        <v>25</v>
      </c>
      <c r="J182" s="54"/>
      <c r="K182" s="116"/>
      <c r="L182" s="55">
        <f t="shared" si="10"/>
        <v>0</v>
      </c>
      <c r="M182" s="55">
        <f t="shared" si="13"/>
        <v>0</v>
      </c>
      <c r="N182" s="61" t="s">
        <v>46</v>
      </c>
      <c r="O182" s="57" t="s">
        <v>60</v>
      </c>
      <c r="P182" s="58" t="s">
        <v>166</v>
      </c>
      <c r="Q182" s="59" t="str">
        <f t="shared" si="14"/>
        <v/>
      </c>
    </row>
    <row r="183" spans="1:17" s="60" customFormat="1" ht="16.75">
      <c r="A183" s="46"/>
      <c r="B183" s="47" t="s">
        <v>417</v>
      </c>
      <c r="C183" s="48" t="s">
        <v>418</v>
      </c>
      <c r="D183" s="49" t="s">
        <v>419</v>
      </c>
      <c r="E183" s="50" t="s">
        <v>39</v>
      </c>
      <c r="F183" s="51" t="s">
        <v>40</v>
      </c>
      <c r="G183" s="52">
        <v>1.43</v>
      </c>
      <c r="H183" s="52">
        <v>1.53</v>
      </c>
      <c r="I183" s="53">
        <v>25</v>
      </c>
      <c r="J183" s="54"/>
      <c r="K183" s="116"/>
      <c r="L183" s="55">
        <f t="shared" si="10"/>
        <v>0</v>
      </c>
      <c r="M183" s="55">
        <f t="shared" si="13"/>
        <v>0</v>
      </c>
      <c r="N183" s="56" t="s">
        <v>41</v>
      </c>
      <c r="O183" s="57" t="s">
        <v>60</v>
      </c>
      <c r="P183" s="58" t="s">
        <v>63</v>
      </c>
      <c r="Q183" s="59" t="str">
        <f t="shared" si="14"/>
        <v/>
      </c>
    </row>
    <row r="184" spans="1:17" s="60" customFormat="1" ht="15.9">
      <c r="A184" s="46"/>
      <c r="B184" s="47" t="s">
        <v>420</v>
      </c>
      <c r="C184" s="58" t="s">
        <v>421</v>
      </c>
      <c r="D184" s="49"/>
      <c r="E184" s="50" t="s">
        <v>39</v>
      </c>
      <c r="F184" s="51" t="s">
        <v>40</v>
      </c>
      <c r="G184" s="52">
        <v>2.19</v>
      </c>
      <c r="H184" s="52">
        <v>2.35</v>
      </c>
      <c r="I184" s="53">
        <v>25</v>
      </c>
      <c r="J184" s="54"/>
      <c r="K184" s="116"/>
      <c r="L184" s="55">
        <f t="shared" si="10"/>
        <v>0</v>
      </c>
      <c r="M184" s="55">
        <f t="shared" si="13"/>
        <v>0</v>
      </c>
      <c r="N184" s="61" t="s">
        <v>46</v>
      </c>
      <c r="O184" s="57" t="s">
        <v>60</v>
      </c>
      <c r="P184" s="58" t="s">
        <v>166</v>
      </c>
      <c r="Q184" s="59" t="str">
        <f t="shared" si="14"/>
        <v/>
      </c>
    </row>
    <row r="185" spans="1:17" s="60" customFormat="1" ht="15.9">
      <c r="A185" s="46"/>
      <c r="B185" s="47" t="s">
        <v>422</v>
      </c>
      <c r="C185" s="48" t="s">
        <v>423</v>
      </c>
      <c r="D185" s="49" t="s">
        <v>424</v>
      </c>
      <c r="E185" s="50" t="s">
        <v>39</v>
      </c>
      <c r="F185" s="51" t="s">
        <v>40</v>
      </c>
      <c r="G185" s="52">
        <v>1.52</v>
      </c>
      <c r="H185" s="52">
        <v>1.63</v>
      </c>
      <c r="I185" s="53">
        <v>25</v>
      </c>
      <c r="J185" s="54"/>
      <c r="K185" s="116"/>
      <c r="L185" s="55">
        <f t="shared" si="10"/>
        <v>0</v>
      </c>
      <c r="M185" s="55">
        <f t="shared" si="13"/>
        <v>0</v>
      </c>
      <c r="N185" s="56" t="s">
        <v>41</v>
      </c>
      <c r="O185" s="57" t="s">
        <v>42</v>
      </c>
      <c r="P185" s="58" t="s">
        <v>96</v>
      </c>
      <c r="Q185" s="59" t="str">
        <f t="shared" si="14"/>
        <v/>
      </c>
    </row>
    <row r="186" spans="1:17" s="60" customFormat="1" ht="15.9">
      <c r="A186" s="46"/>
      <c r="B186" s="47" t="s">
        <v>425</v>
      </c>
      <c r="C186" s="58" t="s">
        <v>426</v>
      </c>
      <c r="D186" s="49"/>
      <c r="E186" s="50" t="s">
        <v>39</v>
      </c>
      <c r="F186" s="51" t="s">
        <v>40</v>
      </c>
      <c r="G186" s="52">
        <v>2.5499999999999998</v>
      </c>
      <c r="H186" s="52">
        <v>2.74</v>
      </c>
      <c r="I186" s="53">
        <v>25</v>
      </c>
      <c r="J186" s="54"/>
      <c r="K186" s="116"/>
      <c r="L186" s="55">
        <f t="shared" si="10"/>
        <v>0</v>
      </c>
      <c r="M186" s="55">
        <f t="shared" si="13"/>
        <v>0</v>
      </c>
      <c r="N186" s="61" t="s">
        <v>46</v>
      </c>
      <c r="O186" s="57" t="s">
        <v>60</v>
      </c>
      <c r="P186" s="58" t="s">
        <v>47</v>
      </c>
      <c r="Q186" s="59" t="str">
        <f t="shared" si="14"/>
        <v/>
      </c>
    </row>
    <row r="187" spans="1:17" s="60" customFormat="1" ht="15.9">
      <c r="A187" s="46"/>
      <c r="B187" s="47" t="s">
        <v>427</v>
      </c>
      <c r="C187" s="58" t="s">
        <v>428</v>
      </c>
      <c r="D187" s="49"/>
      <c r="E187" s="50" t="s">
        <v>39</v>
      </c>
      <c r="F187" s="51" t="s">
        <v>40</v>
      </c>
      <c r="G187" s="52">
        <v>1.1100000000000001</v>
      </c>
      <c r="H187" s="52">
        <v>1.19</v>
      </c>
      <c r="I187" s="53">
        <v>25</v>
      </c>
      <c r="J187" s="54"/>
      <c r="K187" s="116"/>
      <c r="L187" s="55">
        <f t="shared" si="10"/>
        <v>0</v>
      </c>
      <c r="M187" s="55">
        <f t="shared" si="13"/>
        <v>0</v>
      </c>
      <c r="N187" s="61" t="s">
        <v>46</v>
      </c>
      <c r="O187" s="57" t="s">
        <v>60</v>
      </c>
      <c r="P187" s="58" t="s">
        <v>79</v>
      </c>
      <c r="Q187" s="59" t="str">
        <f t="shared" si="14"/>
        <v/>
      </c>
    </row>
    <row r="188" spans="1:17" s="60" customFormat="1" ht="15.9">
      <c r="A188" s="46"/>
      <c r="B188" s="47" t="s">
        <v>429</v>
      </c>
      <c r="C188" s="48" t="s">
        <v>430</v>
      </c>
      <c r="D188" s="49" t="s">
        <v>66</v>
      </c>
      <c r="E188" s="50" t="s">
        <v>39</v>
      </c>
      <c r="F188" s="51" t="s">
        <v>40</v>
      </c>
      <c r="G188" s="52">
        <v>3.15</v>
      </c>
      <c r="H188" s="52">
        <v>3.38</v>
      </c>
      <c r="I188" s="53">
        <v>25</v>
      </c>
      <c r="J188" s="54"/>
      <c r="K188" s="116"/>
      <c r="L188" s="55">
        <f t="shared" si="10"/>
        <v>0</v>
      </c>
      <c r="M188" s="55">
        <f t="shared" si="13"/>
        <v>0</v>
      </c>
      <c r="N188" s="56" t="s">
        <v>41</v>
      </c>
      <c r="O188" s="57" t="s">
        <v>202</v>
      </c>
      <c r="P188" s="58" t="s">
        <v>431</v>
      </c>
      <c r="Q188" s="59" t="str">
        <f t="shared" si="14"/>
        <v/>
      </c>
    </row>
    <row r="189" spans="1:17" s="60" customFormat="1" ht="15.9">
      <c r="A189" s="46"/>
      <c r="B189" s="47" t="s">
        <v>432</v>
      </c>
      <c r="C189" s="48" t="s">
        <v>433</v>
      </c>
      <c r="D189" s="49"/>
      <c r="E189" s="50" t="s">
        <v>39</v>
      </c>
      <c r="F189" s="51" t="s">
        <v>40</v>
      </c>
      <c r="G189" s="52">
        <v>2.88</v>
      </c>
      <c r="H189" s="52">
        <v>3.09</v>
      </c>
      <c r="I189" s="53">
        <v>25</v>
      </c>
      <c r="J189" s="54"/>
      <c r="K189" s="116"/>
      <c r="L189" s="55">
        <f t="shared" si="10"/>
        <v>0</v>
      </c>
      <c r="M189" s="55">
        <f t="shared" si="13"/>
        <v>0</v>
      </c>
      <c r="N189" s="56" t="s">
        <v>41</v>
      </c>
      <c r="O189" s="57" t="s">
        <v>42</v>
      </c>
      <c r="P189" s="58" t="s">
        <v>282</v>
      </c>
      <c r="Q189" s="59" t="str">
        <f t="shared" si="14"/>
        <v/>
      </c>
    </row>
    <row r="190" spans="1:17" s="60" customFormat="1" ht="15.9">
      <c r="A190" s="46"/>
      <c r="B190" s="47" t="s">
        <v>434</v>
      </c>
      <c r="C190" s="58" t="s">
        <v>435</v>
      </c>
      <c r="D190" s="49"/>
      <c r="E190" s="50" t="s">
        <v>39</v>
      </c>
      <c r="F190" s="51" t="s">
        <v>40</v>
      </c>
      <c r="G190" s="52">
        <v>2.82</v>
      </c>
      <c r="H190" s="52">
        <v>3.03</v>
      </c>
      <c r="I190" s="53">
        <v>25</v>
      </c>
      <c r="J190" s="54"/>
      <c r="K190" s="116"/>
      <c r="L190" s="55">
        <f t="shared" si="10"/>
        <v>0</v>
      </c>
      <c r="M190" s="55">
        <f t="shared" si="13"/>
        <v>0</v>
      </c>
      <c r="N190" s="61" t="s">
        <v>46</v>
      </c>
      <c r="O190" s="57" t="s">
        <v>60</v>
      </c>
      <c r="P190" s="58" t="s">
        <v>72</v>
      </c>
      <c r="Q190" s="59" t="str">
        <f t="shared" si="14"/>
        <v/>
      </c>
    </row>
    <row r="191" spans="1:17" s="60" customFormat="1" ht="15.9">
      <c r="A191" s="46"/>
      <c r="B191" s="47" t="s">
        <v>436</v>
      </c>
      <c r="C191" s="48" t="s">
        <v>437</v>
      </c>
      <c r="D191" s="49" t="s">
        <v>438</v>
      </c>
      <c r="E191" s="50" t="s">
        <v>39</v>
      </c>
      <c r="F191" s="51" t="s">
        <v>40</v>
      </c>
      <c r="G191" s="52">
        <v>2.4099999999999997</v>
      </c>
      <c r="H191" s="52">
        <v>2.59</v>
      </c>
      <c r="I191" s="53">
        <v>25</v>
      </c>
      <c r="J191" s="54"/>
      <c r="K191" s="116"/>
      <c r="L191" s="55">
        <f t="shared" si="10"/>
        <v>0</v>
      </c>
      <c r="M191" s="55">
        <f t="shared" si="13"/>
        <v>0</v>
      </c>
      <c r="N191" s="56" t="s">
        <v>41</v>
      </c>
      <c r="O191" s="57" t="s">
        <v>60</v>
      </c>
      <c r="P191" s="58" t="s">
        <v>47</v>
      </c>
      <c r="Q191" s="59" t="str">
        <f t="shared" si="14"/>
        <v/>
      </c>
    </row>
    <row r="192" spans="1:17" s="60" customFormat="1" ht="15.9">
      <c r="A192" s="46"/>
      <c r="B192" s="47" t="s">
        <v>439</v>
      </c>
      <c r="C192" s="58" t="s">
        <v>440</v>
      </c>
      <c r="D192" s="49" t="s">
        <v>91</v>
      </c>
      <c r="E192" s="50" t="s">
        <v>39</v>
      </c>
      <c r="F192" s="51" t="s">
        <v>40</v>
      </c>
      <c r="G192" s="52">
        <v>2.19</v>
      </c>
      <c r="H192" s="52">
        <v>2.35</v>
      </c>
      <c r="I192" s="53">
        <v>25</v>
      </c>
      <c r="J192" s="54"/>
      <c r="K192" s="116"/>
      <c r="L192" s="55">
        <f t="shared" si="10"/>
        <v>0</v>
      </c>
      <c r="M192" s="55">
        <f t="shared" si="13"/>
        <v>0</v>
      </c>
      <c r="N192" s="61" t="s">
        <v>46</v>
      </c>
      <c r="O192" s="57" t="s">
        <v>60</v>
      </c>
      <c r="P192" s="58" t="s">
        <v>67</v>
      </c>
      <c r="Q192" s="59" t="str">
        <f t="shared" si="14"/>
        <v/>
      </c>
    </row>
    <row r="193" spans="1:17" s="60" customFormat="1" ht="15.9">
      <c r="A193" s="46"/>
      <c r="B193" s="47" t="s">
        <v>441</v>
      </c>
      <c r="C193" s="58" t="s">
        <v>442</v>
      </c>
      <c r="D193" s="49" t="s">
        <v>206</v>
      </c>
      <c r="E193" s="50" t="s">
        <v>39</v>
      </c>
      <c r="F193" s="51" t="s">
        <v>40</v>
      </c>
      <c r="G193" s="52">
        <v>1.6</v>
      </c>
      <c r="H193" s="52">
        <v>1.72</v>
      </c>
      <c r="I193" s="53">
        <v>25</v>
      </c>
      <c r="J193" s="54"/>
      <c r="K193" s="116"/>
      <c r="L193" s="55">
        <f t="shared" si="10"/>
        <v>0</v>
      </c>
      <c r="M193" s="55">
        <f t="shared" si="13"/>
        <v>0</v>
      </c>
      <c r="N193" s="61" t="s">
        <v>46</v>
      </c>
      <c r="O193" s="57" t="s">
        <v>60</v>
      </c>
      <c r="P193" s="58" t="s">
        <v>47</v>
      </c>
      <c r="Q193" s="59" t="str">
        <f t="shared" si="14"/>
        <v/>
      </c>
    </row>
    <row r="194" spans="1:17" s="60" customFormat="1" ht="15.9">
      <c r="A194" s="46"/>
      <c r="B194" s="47" t="s">
        <v>443</v>
      </c>
      <c r="C194" s="48" t="s">
        <v>444</v>
      </c>
      <c r="D194" s="49" t="s">
        <v>445</v>
      </c>
      <c r="E194" s="50" t="s">
        <v>39</v>
      </c>
      <c r="F194" s="51" t="s">
        <v>40</v>
      </c>
      <c r="G194" s="52">
        <v>3.8</v>
      </c>
      <c r="H194" s="52">
        <v>4.08</v>
      </c>
      <c r="I194" s="53">
        <v>25</v>
      </c>
      <c r="J194" s="54"/>
      <c r="K194" s="116"/>
      <c r="L194" s="55">
        <f t="shared" si="10"/>
        <v>0</v>
      </c>
      <c r="M194" s="55">
        <f t="shared" si="13"/>
        <v>0</v>
      </c>
      <c r="N194" s="56" t="s">
        <v>41</v>
      </c>
      <c r="O194" s="57" t="s">
        <v>84</v>
      </c>
      <c r="P194" s="58" t="s">
        <v>50</v>
      </c>
      <c r="Q194" s="59" t="str">
        <f t="shared" si="14"/>
        <v/>
      </c>
    </row>
    <row r="195" spans="1:17" s="60" customFormat="1" ht="15.9">
      <c r="A195" s="46"/>
      <c r="B195" s="47" t="s">
        <v>446</v>
      </c>
      <c r="C195" s="48" t="s">
        <v>447</v>
      </c>
      <c r="D195" s="49" t="s">
        <v>448</v>
      </c>
      <c r="E195" s="50" t="s">
        <v>39</v>
      </c>
      <c r="F195" s="51" t="s">
        <v>40</v>
      </c>
      <c r="G195" s="52">
        <v>2.3499999999999996</v>
      </c>
      <c r="H195" s="52">
        <v>2.52</v>
      </c>
      <c r="I195" s="53">
        <v>25</v>
      </c>
      <c r="J195" s="54"/>
      <c r="K195" s="116"/>
      <c r="L195" s="55">
        <f t="shared" si="10"/>
        <v>0</v>
      </c>
      <c r="M195" s="55">
        <f t="shared" si="13"/>
        <v>0</v>
      </c>
      <c r="N195" s="56" t="s">
        <v>41</v>
      </c>
      <c r="O195" s="57" t="s">
        <v>60</v>
      </c>
      <c r="P195" s="58" t="s">
        <v>50</v>
      </c>
      <c r="Q195" s="59" t="str">
        <f t="shared" si="14"/>
        <v/>
      </c>
    </row>
    <row r="196" spans="1:17" s="60" customFormat="1" ht="16.75">
      <c r="A196" s="46"/>
      <c r="B196" s="47" t="s">
        <v>449</v>
      </c>
      <c r="C196" s="48" t="s">
        <v>450</v>
      </c>
      <c r="D196" s="49" t="s">
        <v>91</v>
      </c>
      <c r="E196" s="50" t="s">
        <v>39</v>
      </c>
      <c r="F196" s="51" t="s">
        <v>40</v>
      </c>
      <c r="G196" s="52">
        <v>3.5599999999999996</v>
      </c>
      <c r="H196" s="52">
        <v>3.82</v>
      </c>
      <c r="I196" s="53">
        <v>25</v>
      </c>
      <c r="J196" s="54"/>
      <c r="K196" s="116"/>
      <c r="L196" s="55">
        <f t="shared" si="10"/>
        <v>0</v>
      </c>
      <c r="M196" s="55">
        <f t="shared" si="13"/>
        <v>0</v>
      </c>
      <c r="N196" s="56" t="s">
        <v>41</v>
      </c>
      <c r="O196" s="57" t="s">
        <v>60</v>
      </c>
      <c r="P196" s="58" t="s">
        <v>166</v>
      </c>
      <c r="Q196" s="59" t="str">
        <f t="shared" si="14"/>
        <v/>
      </c>
    </row>
    <row r="197" spans="1:17" s="60" customFormat="1" ht="15.9">
      <c r="A197" s="46"/>
      <c r="B197" s="47" t="s">
        <v>451</v>
      </c>
      <c r="C197" s="48" t="s">
        <v>452</v>
      </c>
      <c r="D197" s="49" t="s">
        <v>453</v>
      </c>
      <c r="E197" s="50" t="s">
        <v>39</v>
      </c>
      <c r="F197" s="51" t="s">
        <v>40</v>
      </c>
      <c r="G197" s="52">
        <v>3.15</v>
      </c>
      <c r="H197" s="52">
        <v>3.38</v>
      </c>
      <c r="I197" s="53">
        <v>25</v>
      </c>
      <c r="J197" s="54"/>
      <c r="K197" s="116"/>
      <c r="L197" s="55">
        <f t="shared" si="10"/>
        <v>0</v>
      </c>
      <c r="M197" s="55">
        <f t="shared" si="13"/>
        <v>0</v>
      </c>
      <c r="N197" s="56" t="s">
        <v>41</v>
      </c>
      <c r="O197" s="57" t="s">
        <v>190</v>
      </c>
      <c r="P197" s="58" t="s">
        <v>454</v>
      </c>
      <c r="Q197" s="59" t="str">
        <f t="shared" si="14"/>
        <v/>
      </c>
    </row>
    <row r="198" spans="1:17" s="60" customFormat="1" ht="15.9">
      <c r="A198" s="46"/>
      <c r="B198" s="47" t="s">
        <v>455</v>
      </c>
      <c r="C198" s="58" t="s">
        <v>456</v>
      </c>
      <c r="D198" s="49"/>
      <c r="E198" s="50" t="s">
        <v>39</v>
      </c>
      <c r="F198" s="51" t="s">
        <v>40</v>
      </c>
      <c r="G198" s="52">
        <v>2.6999999999999997</v>
      </c>
      <c r="H198" s="52">
        <v>2.9</v>
      </c>
      <c r="I198" s="53">
        <v>25</v>
      </c>
      <c r="J198" s="54"/>
      <c r="K198" s="116"/>
      <c r="L198" s="55">
        <f t="shared" si="10"/>
        <v>0</v>
      </c>
      <c r="M198" s="55">
        <f t="shared" si="13"/>
        <v>0</v>
      </c>
      <c r="N198" s="61" t="s">
        <v>46</v>
      </c>
      <c r="O198" s="57" t="s">
        <v>60</v>
      </c>
      <c r="P198" s="58" t="s">
        <v>166</v>
      </c>
      <c r="Q198" s="59" t="str">
        <f t="shared" si="14"/>
        <v/>
      </c>
    </row>
    <row r="199" spans="1:17" s="60" customFormat="1" ht="16.75">
      <c r="A199" s="46"/>
      <c r="B199" s="47" t="s">
        <v>457</v>
      </c>
      <c r="C199" s="48" t="s">
        <v>458</v>
      </c>
      <c r="D199" s="49"/>
      <c r="E199" s="50" t="s">
        <v>39</v>
      </c>
      <c r="F199" s="51" t="s">
        <v>40</v>
      </c>
      <c r="G199" s="52">
        <v>3.23</v>
      </c>
      <c r="H199" s="52">
        <v>3.47</v>
      </c>
      <c r="I199" s="53">
        <v>25</v>
      </c>
      <c r="J199" s="54"/>
      <c r="K199" s="116"/>
      <c r="L199" s="55">
        <f t="shared" si="10"/>
        <v>0</v>
      </c>
      <c r="M199" s="55">
        <f t="shared" si="13"/>
        <v>0</v>
      </c>
      <c r="N199" s="56" t="s">
        <v>41</v>
      </c>
      <c r="O199" s="57" t="s">
        <v>99</v>
      </c>
      <c r="P199" s="58" t="s">
        <v>96</v>
      </c>
      <c r="Q199" s="59" t="str">
        <f t="shared" si="14"/>
        <v/>
      </c>
    </row>
    <row r="200" spans="1:17" s="60" customFormat="1" ht="15.9">
      <c r="A200" s="46"/>
      <c r="B200" s="47" t="s">
        <v>459</v>
      </c>
      <c r="C200" s="58" t="s">
        <v>460</v>
      </c>
      <c r="D200" s="49"/>
      <c r="E200" s="50" t="s">
        <v>39</v>
      </c>
      <c r="F200" s="51" t="s">
        <v>40</v>
      </c>
      <c r="G200" s="52">
        <v>1.1100000000000001</v>
      </c>
      <c r="H200" s="52">
        <v>1.19</v>
      </c>
      <c r="I200" s="53">
        <v>25</v>
      </c>
      <c r="J200" s="54"/>
      <c r="K200" s="116"/>
      <c r="L200" s="55">
        <f t="shared" si="10"/>
        <v>0</v>
      </c>
      <c r="M200" s="55">
        <f t="shared" si="13"/>
        <v>0</v>
      </c>
      <c r="N200" s="61" t="s">
        <v>46</v>
      </c>
      <c r="O200" s="57" t="s">
        <v>53</v>
      </c>
      <c r="P200" s="58" t="s">
        <v>56</v>
      </c>
      <c r="Q200" s="59" t="str">
        <f t="shared" si="14"/>
        <v/>
      </c>
    </row>
    <row r="201" spans="1:17" s="60" customFormat="1" ht="15.9">
      <c r="A201" s="46"/>
      <c r="B201" s="47" t="s">
        <v>461</v>
      </c>
      <c r="C201" s="58" t="s">
        <v>462</v>
      </c>
      <c r="D201" s="49" t="s">
        <v>66</v>
      </c>
      <c r="E201" s="50" t="s">
        <v>39</v>
      </c>
      <c r="F201" s="51" t="s">
        <v>40</v>
      </c>
      <c r="G201" s="52">
        <v>2.2999999999999998</v>
      </c>
      <c r="H201" s="52">
        <v>2.4700000000000002</v>
      </c>
      <c r="I201" s="53">
        <v>25</v>
      </c>
      <c r="J201" s="54"/>
      <c r="K201" s="116"/>
      <c r="L201" s="55">
        <f t="shared" si="10"/>
        <v>0</v>
      </c>
      <c r="M201" s="55">
        <f t="shared" si="13"/>
        <v>0</v>
      </c>
      <c r="N201" s="61" t="s">
        <v>46</v>
      </c>
      <c r="O201" s="57" t="s">
        <v>42</v>
      </c>
      <c r="P201" s="58" t="s">
        <v>67</v>
      </c>
      <c r="Q201" s="59" t="str">
        <f t="shared" si="14"/>
        <v/>
      </c>
    </row>
    <row r="202" spans="1:17" s="60" customFormat="1" ht="15.9">
      <c r="A202" s="46"/>
      <c r="B202" s="47" t="s">
        <v>463</v>
      </c>
      <c r="C202" s="58" t="s">
        <v>464</v>
      </c>
      <c r="D202" s="49"/>
      <c r="E202" s="50" t="s">
        <v>39</v>
      </c>
      <c r="F202" s="51" t="s">
        <v>40</v>
      </c>
      <c r="G202" s="52">
        <v>3.8</v>
      </c>
      <c r="H202" s="52">
        <v>4.08</v>
      </c>
      <c r="I202" s="53">
        <v>25</v>
      </c>
      <c r="J202" s="54"/>
      <c r="K202" s="116"/>
      <c r="L202" s="55">
        <f t="shared" si="10"/>
        <v>0</v>
      </c>
      <c r="M202" s="55">
        <f t="shared" si="13"/>
        <v>0</v>
      </c>
      <c r="N202" s="61" t="s">
        <v>46</v>
      </c>
      <c r="O202" s="57" t="s">
        <v>84</v>
      </c>
      <c r="P202" s="58" t="s">
        <v>465</v>
      </c>
      <c r="Q202" s="59" t="str">
        <f t="shared" si="14"/>
        <v/>
      </c>
    </row>
    <row r="203" spans="1:17" s="60" customFormat="1" ht="15.9">
      <c r="A203" s="46"/>
      <c r="B203" s="47" t="s">
        <v>466</v>
      </c>
      <c r="C203" s="58" t="s">
        <v>467</v>
      </c>
      <c r="D203" s="49" t="s">
        <v>468</v>
      </c>
      <c r="E203" s="50" t="s">
        <v>39</v>
      </c>
      <c r="F203" s="51" t="s">
        <v>40</v>
      </c>
      <c r="G203" s="52">
        <v>2.19</v>
      </c>
      <c r="H203" s="52">
        <v>2.35</v>
      </c>
      <c r="I203" s="53">
        <v>25</v>
      </c>
      <c r="J203" s="54"/>
      <c r="K203" s="116"/>
      <c r="L203" s="55">
        <f t="shared" si="10"/>
        <v>0</v>
      </c>
      <c r="M203" s="55">
        <f t="shared" si="13"/>
        <v>0</v>
      </c>
      <c r="N203" s="61" t="s">
        <v>46</v>
      </c>
      <c r="O203" s="57" t="s">
        <v>105</v>
      </c>
      <c r="P203" s="58" t="s">
        <v>47</v>
      </c>
      <c r="Q203" s="59" t="str">
        <f t="shared" si="14"/>
        <v/>
      </c>
    </row>
    <row r="204" spans="1:17" s="60" customFormat="1" ht="15.9">
      <c r="A204" s="46"/>
      <c r="B204" s="47" t="s">
        <v>469</v>
      </c>
      <c r="C204" s="58" t="s">
        <v>470</v>
      </c>
      <c r="D204" s="49" t="s">
        <v>75</v>
      </c>
      <c r="E204" s="50" t="s">
        <v>39</v>
      </c>
      <c r="F204" s="51" t="s">
        <v>40</v>
      </c>
      <c r="G204" s="52">
        <v>1.46</v>
      </c>
      <c r="H204" s="52">
        <v>1.56</v>
      </c>
      <c r="I204" s="53">
        <v>25</v>
      </c>
      <c r="J204" s="54"/>
      <c r="K204" s="116"/>
      <c r="L204" s="55">
        <f t="shared" si="10"/>
        <v>0</v>
      </c>
      <c r="M204" s="55">
        <f t="shared" si="13"/>
        <v>0</v>
      </c>
      <c r="N204" s="61" t="s">
        <v>46</v>
      </c>
      <c r="O204" s="57" t="s">
        <v>53</v>
      </c>
      <c r="P204" s="58" t="s">
        <v>79</v>
      </c>
      <c r="Q204" s="59" t="str">
        <f t="shared" si="14"/>
        <v/>
      </c>
    </row>
    <row r="205" spans="1:17" s="60" customFormat="1" ht="15.9">
      <c r="A205" s="46"/>
      <c r="B205" s="47" t="s">
        <v>471</v>
      </c>
      <c r="C205" s="48" t="s">
        <v>671</v>
      </c>
      <c r="D205" s="49"/>
      <c r="E205" s="50" t="s">
        <v>39</v>
      </c>
      <c r="F205" s="51" t="s">
        <v>40</v>
      </c>
      <c r="G205" s="52">
        <v>3.6199999999999997</v>
      </c>
      <c r="H205" s="52">
        <v>3.89</v>
      </c>
      <c r="I205" s="53">
        <v>25</v>
      </c>
      <c r="J205" s="54"/>
      <c r="K205" s="116"/>
      <c r="L205" s="55">
        <f t="shared" si="10"/>
        <v>0</v>
      </c>
      <c r="M205" s="55">
        <f t="shared" si="13"/>
        <v>0</v>
      </c>
      <c r="N205" s="56" t="s">
        <v>41</v>
      </c>
      <c r="O205" s="57" t="s">
        <v>472</v>
      </c>
      <c r="P205" s="58" t="s">
        <v>431</v>
      </c>
      <c r="Q205" s="59" t="str">
        <f t="shared" si="14"/>
        <v/>
      </c>
    </row>
    <row r="206" spans="1:17" s="60" customFormat="1" ht="15.9">
      <c r="A206" s="46"/>
      <c r="B206" s="47" t="s">
        <v>473</v>
      </c>
      <c r="C206" s="58" t="s">
        <v>474</v>
      </c>
      <c r="D206" s="49"/>
      <c r="E206" s="50" t="s">
        <v>39</v>
      </c>
      <c r="F206" s="51" t="s">
        <v>40</v>
      </c>
      <c r="G206" s="52">
        <v>1.07</v>
      </c>
      <c r="H206" s="52">
        <v>1.1399999999999999</v>
      </c>
      <c r="I206" s="53">
        <v>25</v>
      </c>
      <c r="J206" s="54"/>
      <c r="K206" s="116"/>
      <c r="L206" s="55">
        <f t="shared" si="10"/>
        <v>0</v>
      </c>
      <c r="M206" s="55">
        <f t="shared" si="13"/>
        <v>0</v>
      </c>
      <c r="N206" s="61" t="s">
        <v>46</v>
      </c>
      <c r="O206" s="57" t="s">
        <v>202</v>
      </c>
      <c r="P206" s="58" t="s">
        <v>475</v>
      </c>
      <c r="Q206" s="59" t="str">
        <f t="shared" si="14"/>
        <v/>
      </c>
    </row>
    <row r="207" spans="1:17" s="60" customFormat="1" ht="15.9">
      <c r="A207" s="46"/>
      <c r="B207" s="47" t="s">
        <v>476</v>
      </c>
      <c r="C207" s="58" t="s">
        <v>477</v>
      </c>
      <c r="D207" s="49"/>
      <c r="E207" s="50" t="s">
        <v>39</v>
      </c>
      <c r="F207" s="51" t="s">
        <v>40</v>
      </c>
      <c r="G207" s="52">
        <v>2.5499999999999998</v>
      </c>
      <c r="H207" s="52">
        <v>2.74</v>
      </c>
      <c r="I207" s="53">
        <v>25</v>
      </c>
      <c r="J207" s="54"/>
      <c r="K207" s="116"/>
      <c r="L207" s="55">
        <f t="shared" si="10"/>
        <v>0</v>
      </c>
      <c r="M207" s="55">
        <f t="shared" si="13"/>
        <v>0</v>
      </c>
      <c r="N207" s="61" t="s">
        <v>46</v>
      </c>
      <c r="O207" s="57" t="s">
        <v>53</v>
      </c>
      <c r="P207" s="58" t="s">
        <v>47</v>
      </c>
      <c r="Q207" s="59" t="str">
        <f t="shared" si="14"/>
        <v/>
      </c>
    </row>
    <row r="208" spans="1:17" s="60" customFormat="1" ht="15.9">
      <c r="A208" s="46"/>
      <c r="B208" s="47" t="s">
        <v>478</v>
      </c>
      <c r="C208" s="58" t="s">
        <v>479</v>
      </c>
      <c r="D208" s="49"/>
      <c r="E208" s="50" t="s">
        <v>39</v>
      </c>
      <c r="F208" s="51" t="s">
        <v>40</v>
      </c>
      <c r="G208" s="52">
        <v>3.6199999999999997</v>
      </c>
      <c r="H208" s="52">
        <v>3.89</v>
      </c>
      <c r="I208" s="53">
        <v>25</v>
      </c>
      <c r="J208" s="54"/>
      <c r="K208" s="116"/>
      <c r="L208" s="55">
        <f t="shared" si="10"/>
        <v>0</v>
      </c>
      <c r="M208" s="55">
        <f t="shared" si="13"/>
        <v>0</v>
      </c>
      <c r="N208" s="61" t="s">
        <v>46</v>
      </c>
      <c r="O208" s="57" t="s">
        <v>60</v>
      </c>
      <c r="P208" s="58" t="s">
        <v>67</v>
      </c>
      <c r="Q208" s="59" t="str">
        <f t="shared" si="14"/>
        <v/>
      </c>
    </row>
    <row r="209" spans="1:17" s="60" customFormat="1" ht="16.75">
      <c r="A209" s="46"/>
      <c r="B209" s="47" t="s">
        <v>480</v>
      </c>
      <c r="C209" s="48" t="s">
        <v>481</v>
      </c>
      <c r="D209" s="49" t="s">
        <v>482</v>
      </c>
      <c r="E209" s="50" t="s">
        <v>39</v>
      </c>
      <c r="F209" s="51" t="s">
        <v>40</v>
      </c>
      <c r="G209" s="52">
        <v>3.6199999999999997</v>
      </c>
      <c r="H209" s="52">
        <v>3.89</v>
      </c>
      <c r="I209" s="53">
        <v>25</v>
      </c>
      <c r="J209" s="54"/>
      <c r="K209" s="116"/>
      <c r="L209" s="55">
        <f t="shared" si="10"/>
        <v>0</v>
      </c>
      <c r="M209" s="55">
        <f t="shared" si="13"/>
        <v>0</v>
      </c>
      <c r="N209" s="56" t="s">
        <v>41</v>
      </c>
      <c r="O209" s="57" t="s">
        <v>60</v>
      </c>
      <c r="P209" s="58" t="s">
        <v>483</v>
      </c>
      <c r="Q209" s="59" t="str">
        <f t="shared" si="14"/>
        <v/>
      </c>
    </row>
    <row r="210" spans="1:17" s="60" customFormat="1" ht="15.9">
      <c r="A210" s="46"/>
      <c r="B210" s="47" t="s">
        <v>484</v>
      </c>
      <c r="C210" s="58" t="s">
        <v>485</v>
      </c>
      <c r="D210" s="49" t="s">
        <v>78</v>
      </c>
      <c r="E210" s="50" t="s">
        <v>39</v>
      </c>
      <c r="F210" s="51" t="s">
        <v>40</v>
      </c>
      <c r="G210" s="52">
        <v>3.28</v>
      </c>
      <c r="H210" s="52">
        <v>3.52</v>
      </c>
      <c r="I210" s="53">
        <v>25</v>
      </c>
      <c r="J210" s="54"/>
      <c r="K210" s="116"/>
      <c r="L210" s="55">
        <f t="shared" si="10"/>
        <v>0</v>
      </c>
      <c r="M210" s="55">
        <f t="shared" si="13"/>
        <v>0</v>
      </c>
      <c r="N210" s="61" t="s">
        <v>46</v>
      </c>
      <c r="O210" s="57" t="s">
        <v>60</v>
      </c>
      <c r="P210" s="58" t="s">
        <v>96</v>
      </c>
      <c r="Q210" s="59" t="str">
        <f t="shared" si="14"/>
        <v/>
      </c>
    </row>
    <row r="211" spans="1:17" s="60" customFormat="1" ht="15.9">
      <c r="A211" s="46"/>
      <c r="B211" s="47" t="s">
        <v>486</v>
      </c>
      <c r="C211" s="48" t="s">
        <v>487</v>
      </c>
      <c r="D211" s="49"/>
      <c r="E211" s="50" t="s">
        <v>39</v>
      </c>
      <c r="F211" s="51" t="s">
        <v>40</v>
      </c>
      <c r="G211" s="52">
        <v>3.07</v>
      </c>
      <c r="H211" s="52">
        <v>3.3</v>
      </c>
      <c r="I211" s="53">
        <v>25</v>
      </c>
      <c r="J211" s="54"/>
      <c r="K211" s="116"/>
      <c r="L211" s="55">
        <f t="shared" si="10"/>
        <v>0</v>
      </c>
      <c r="M211" s="55">
        <f t="shared" si="13"/>
        <v>0</v>
      </c>
      <c r="N211" s="56" t="s">
        <v>41</v>
      </c>
      <c r="O211" s="57" t="s">
        <v>60</v>
      </c>
      <c r="P211" s="58" t="s">
        <v>50</v>
      </c>
      <c r="Q211" s="59" t="str">
        <f t="shared" si="14"/>
        <v/>
      </c>
    </row>
    <row r="212" spans="1:17" s="60" customFormat="1" ht="15.9">
      <c r="A212" s="46"/>
      <c r="B212" s="47" t="s">
        <v>488</v>
      </c>
      <c r="C212" s="58" t="s">
        <v>489</v>
      </c>
      <c r="D212" s="49"/>
      <c r="E212" s="50" t="s">
        <v>39</v>
      </c>
      <c r="F212" s="51" t="s">
        <v>40</v>
      </c>
      <c r="G212" s="52">
        <v>1.35</v>
      </c>
      <c r="H212" s="52">
        <v>1.45</v>
      </c>
      <c r="I212" s="53">
        <v>25</v>
      </c>
      <c r="J212" s="54"/>
      <c r="K212" s="116"/>
      <c r="L212" s="55">
        <f t="shared" si="10"/>
        <v>0</v>
      </c>
      <c r="M212" s="55">
        <f t="shared" si="13"/>
        <v>0</v>
      </c>
      <c r="N212" s="61" t="s">
        <v>46</v>
      </c>
      <c r="O212" s="57" t="s">
        <v>60</v>
      </c>
      <c r="P212" s="58" t="s">
        <v>63</v>
      </c>
      <c r="Q212" s="59" t="str">
        <f t="shared" si="14"/>
        <v/>
      </c>
    </row>
    <row r="213" spans="1:17" s="60" customFormat="1" ht="15.9">
      <c r="A213" s="46"/>
      <c r="B213" s="47" t="s">
        <v>490</v>
      </c>
      <c r="C213" s="58" t="s">
        <v>491</v>
      </c>
      <c r="D213" s="49" t="s">
        <v>492</v>
      </c>
      <c r="E213" s="50" t="s">
        <v>39</v>
      </c>
      <c r="F213" s="51" t="s">
        <v>40</v>
      </c>
      <c r="G213" s="52">
        <v>1.31</v>
      </c>
      <c r="H213" s="52">
        <v>1.4</v>
      </c>
      <c r="I213" s="53">
        <v>25</v>
      </c>
      <c r="J213" s="54"/>
      <c r="K213" s="116"/>
      <c r="L213" s="55">
        <f t="shared" ref="L213:L261" si="15">H213*K213-M213</f>
        <v>0</v>
      </c>
      <c r="M213" s="55">
        <f t="shared" si="13"/>
        <v>0</v>
      </c>
      <c r="N213" s="61" t="s">
        <v>46</v>
      </c>
      <c r="O213" s="57" t="s">
        <v>99</v>
      </c>
      <c r="P213" s="58" t="s">
        <v>47</v>
      </c>
      <c r="Q213" s="59" t="str">
        <f t="shared" si="14"/>
        <v/>
      </c>
    </row>
    <row r="214" spans="1:17" s="60" customFormat="1" ht="15.9">
      <c r="A214" s="46"/>
      <c r="B214" s="47" t="s">
        <v>493</v>
      </c>
      <c r="C214" s="48" t="s">
        <v>494</v>
      </c>
      <c r="D214" s="49" t="s">
        <v>453</v>
      </c>
      <c r="E214" s="50" t="s">
        <v>39</v>
      </c>
      <c r="F214" s="51" t="s">
        <v>40</v>
      </c>
      <c r="G214" s="52">
        <v>3.15</v>
      </c>
      <c r="H214" s="52">
        <v>3.38</v>
      </c>
      <c r="I214" s="53">
        <v>25</v>
      </c>
      <c r="J214" s="54"/>
      <c r="K214" s="116"/>
      <c r="L214" s="55">
        <f t="shared" si="15"/>
        <v>0</v>
      </c>
      <c r="M214" s="55">
        <f t="shared" ref="M214:M261" si="16">IF(K214&gt;=100,G214*K214,H214*K214)</f>
        <v>0</v>
      </c>
      <c r="N214" s="56" t="s">
        <v>41</v>
      </c>
      <c r="O214" s="57" t="s">
        <v>190</v>
      </c>
      <c r="P214" s="58" t="s">
        <v>495</v>
      </c>
      <c r="Q214" s="59" t="str">
        <f t="shared" ref="Q214:Q261" si="17">IF(MOD(K214,I214)&gt;0,"Неверная кратность заказа!","")</f>
        <v/>
      </c>
    </row>
    <row r="215" spans="1:17" s="60" customFormat="1" ht="15.9">
      <c r="A215" s="46"/>
      <c r="B215" s="47" t="s">
        <v>496</v>
      </c>
      <c r="C215" s="58" t="s">
        <v>497</v>
      </c>
      <c r="D215" s="49" t="s">
        <v>78</v>
      </c>
      <c r="E215" s="50" t="s">
        <v>39</v>
      </c>
      <c r="F215" s="51" t="s">
        <v>40</v>
      </c>
      <c r="G215" s="52">
        <v>2.6599999999999997</v>
      </c>
      <c r="H215" s="52">
        <v>2.85</v>
      </c>
      <c r="I215" s="53">
        <v>25</v>
      </c>
      <c r="J215" s="54"/>
      <c r="K215" s="116"/>
      <c r="L215" s="55">
        <f t="shared" si="15"/>
        <v>0</v>
      </c>
      <c r="M215" s="55">
        <f t="shared" si="16"/>
        <v>0</v>
      </c>
      <c r="N215" s="61" t="s">
        <v>46</v>
      </c>
      <c r="O215" s="57" t="s">
        <v>99</v>
      </c>
      <c r="P215" s="58" t="s">
        <v>63</v>
      </c>
      <c r="Q215" s="59" t="str">
        <f t="shared" si="17"/>
        <v/>
      </c>
    </row>
    <row r="216" spans="1:17" s="60" customFormat="1" ht="15.9">
      <c r="A216" s="46"/>
      <c r="B216" s="47" t="s">
        <v>498</v>
      </c>
      <c r="C216" s="48" t="s">
        <v>499</v>
      </c>
      <c r="D216" s="49" t="s">
        <v>91</v>
      </c>
      <c r="E216" s="50" t="s">
        <v>39</v>
      </c>
      <c r="F216" s="51" t="s">
        <v>40</v>
      </c>
      <c r="G216" s="52">
        <v>2.9299999999999997</v>
      </c>
      <c r="H216" s="52">
        <v>3.14</v>
      </c>
      <c r="I216" s="53">
        <v>25</v>
      </c>
      <c r="J216" s="54"/>
      <c r="K216" s="116"/>
      <c r="L216" s="55">
        <f t="shared" si="15"/>
        <v>0</v>
      </c>
      <c r="M216" s="55">
        <f t="shared" si="16"/>
        <v>0</v>
      </c>
      <c r="N216" s="56" t="s">
        <v>41</v>
      </c>
      <c r="O216" s="57" t="s">
        <v>53</v>
      </c>
      <c r="P216" s="58" t="s">
        <v>47</v>
      </c>
      <c r="Q216" s="59" t="str">
        <f t="shared" si="17"/>
        <v/>
      </c>
    </row>
    <row r="217" spans="1:17" s="60" customFormat="1" ht="15.9">
      <c r="A217" s="46"/>
      <c r="B217" s="47" t="s">
        <v>500</v>
      </c>
      <c r="C217" s="58" t="s">
        <v>501</v>
      </c>
      <c r="D217" s="49"/>
      <c r="E217" s="50" t="s">
        <v>39</v>
      </c>
      <c r="F217" s="51" t="s">
        <v>40</v>
      </c>
      <c r="G217" s="52">
        <v>2.19</v>
      </c>
      <c r="H217" s="52">
        <v>2.35</v>
      </c>
      <c r="I217" s="53">
        <v>25</v>
      </c>
      <c r="J217" s="54"/>
      <c r="K217" s="116"/>
      <c r="L217" s="55">
        <f t="shared" si="15"/>
        <v>0</v>
      </c>
      <c r="M217" s="55">
        <f t="shared" si="16"/>
        <v>0</v>
      </c>
      <c r="N217" s="61" t="s">
        <v>46</v>
      </c>
      <c r="O217" s="57" t="s">
        <v>53</v>
      </c>
      <c r="P217" s="58" t="s">
        <v>63</v>
      </c>
      <c r="Q217" s="59" t="str">
        <f t="shared" si="17"/>
        <v/>
      </c>
    </row>
    <row r="218" spans="1:17" s="60" customFormat="1" ht="15.9">
      <c r="A218" s="46"/>
      <c r="B218" s="47" t="s">
        <v>502</v>
      </c>
      <c r="C218" s="58" t="s">
        <v>503</v>
      </c>
      <c r="D218" s="49" t="s">
        <v>504</v>
      </c>
      <c r="E218" s="50" t="s">
        <v>39</v>
      </c>
      <c r="F218" s="51" t="s">
        <v>40</v>
      </c>
      <c r="G218" s="52">
        <v>1.39</v>
      </c>
      <c r="H218" s="52">
        <v>1.49</v>
      </c>
      <c r="I218" s="53">
        <v>25</v>
      </c>
      <c r="J218" s="54"/>
      <c r="K218" s="116"/>
      <c r="L218" s="55">
        <f t="shared" si="15"/>
        <v>0</v>
      </c>
      <c r="M218" s="55">
        <f t="shared" si="16"/>
        <v>0</v>
      </c>
      <c r="N218" s="61" t="s">
        <v>46</v>
      </c>
      <c r="O218" s="57" t="s">
        <v>60</v>
      </c>
      <c r="P218" s="58" t="s">
        <v>50</v>
      </c>
      <c r="Q218" s="59" t="str">
        <f t="shared" si="17"/>
        <v/>
      </c>
    </row>
    <row r="219" spans="1:17" s="60" customFormat="1" ht="15.9">
      <c r="A219" s="46"/>
      <c r="B219" s="47" t="s">
        <v>505</v>
      </c>
      <c r="C219" s="48" t="s">
        <v>669</v>
      </c>
      <c r="D219" s="49"/>
      <c r="E219" s="50" t="s">
        <v>39</v>
      </c>
      <c r="F219" s="51" t="s">
        <v>40</v>
      </c>
      <c r="G219" s="52">
        <v>3.15</v>
      </c>
      <c r="H219" s="52">
        <v>3.38</v>
      </c>
      <c r="I219" s="53">
        <v>25</v>
      </c>
      <c r="J219" s="54"/>
      <c r="K219" s="116"/>
      <c r="L219" s="55">
        <f t="shared" si="15"/>
        <v>0</v>
      </c>
      <c r="M219" s="55">
        <f t="shared" si="16"/>
        <v>0</v>
      </c>
      <c r="N219" s="56" t="s">
        <v>41</v>
      </c>
      <c r="O219" s="57" t="s">
        <v>84</v>
      </c>
      <c r="P219" s="58" t="s">
        <v>63</v>
      </c>
      <c r="Q219" s="59" t="str">
        <f t="shared" si="17"/>
        <v/>
      </c>
    </row>
    <row r="220" spans="1:17" s="60" customFormat="1" ht="15.9">
      <c r="A220" s="46"/>
      <c r="B220" s="47" t="s">
        <v>506</v>
      </c>
      <c r="C220" s="48" t="s">
        <v>507</v>
      </c>
      <c r="D220" s="49" t="s">
        <v>78</v>
      </c>
      <c r="E220" s="50" t="s">
        <v>39</v>
      </c>
      <c r="F220" s="51" t="s">
        <v>40</v>
      </c>
      <c r="G220" s="52">
        <v>1.83</v>
      </c>
      <c r="H220" s="52">
        <v>1.96</v>
      </c>
      <c r="I220" s="53">
        <v>25</v>
      </c>
      <c r="J220" s="54"/>
      <c r="K220" s="116"/>
      <c r="L220" s="55">
        <f t="shared" si="15"/>
        <v>0</v>
      </c>
      <c r="M220" s="55">
        <f t="shared" si="16"/>
        <v>0</v>
      </c>
      <c r="N220" s="56" t="s">
        <v>41</v>
      </c>
      <c r="O220" s="57" t="s">
        <v>60</v>
      </c>
      <c r="P220" s="58" t="s">
        <v>166</v>
      </c>
      <c r="Q220" s="59" t="str">
        <f t="shared" si="17"/>
        <v/>
      </c>
    </row>
    <row r="221" spans="1:17" s="60" customFormat="1" ht="15.9">
      <c r="A221" s="46"/>
      <c r="B221" s="47" t="s">
        <v>508</v>
      </c>
      <c r="C221" s="58" t="s">
        <v>509</v>
      </c>
      <c r="D221" s="49" t="s">
        <v>66</v>
      </c>
      <c r="E221" s="50" t="s">
        <v>39</v>
      </c>
      <c r="F221" s="51" t="s">
        <v>40</v>
      </c>
      <c r="G221" s="52">
        <v>1.46</v>
      </c>
      <c r="H221" s="52">
        <v>1.56</v>
      </c>
      <c r="I221" s="53">
        <v>25</v>
      </c>
      <c r="J221" s="54"/>
      <c r="K221" s="116"/>
      <c r="L221" s="55">
        <f t="shared" si="15"/>
        <v>0</v>
      </c>
      <c r="M221" s="55">
        <f t="shared" si="16"/>
        <v>0</v>
      </c>
      <c r="N221" s="61" t="s">
        <v>46</v>
      </c>
      <c r="O221" s="57" t="s">
        <v>60</v>
      </c>
      <c r="P221" s="58" t="s">
        <v>47</v>
      </c>
      <c r="Q221" s="59" t="str">
        <f t="shared" si="17"/>
        <v/>
      </c>
    </row>
    <row r="222" spans="1:17" s="60" customFormat="1" ht="15.9">
      <c r="A222" s="46"/>
      <c r="B222" s="47" t="s">
        <v>510</v>
      </c>
      <c r="C222" s="48" t="s">
        <v>511</v>
      </c>
      <c r="D222" s="49" t="s">
        <v>512</v>
      </c>
      <c r="E222" s="50" t="s">
        <v>39</v>
      </c>
      <c r="F222" s="51" t="s">
        <v>40</v>
      </c>
      <c r="G222" s="52">
        <v>1.48</v>
      </c>
      <c r="H222" s="52">
        <v>1.59</v>
      </c>
      <c r="I222" s="53">
        <v>25</v>
      </c>
      <c r="J222" s="54"/>
      <c r="K222" s="116"/>
      <c r="L222" s="55">
        <f t="shared" si="15"/>
        <v>0</v>
      </c>
      <c r="M222" s="55">
        <f t="shared" si="16"/>
        <v>0</v>
      </c>
      <c r="N222" s="56" t="s">
        <v>41</v>
      </c>
      <c r="O222" s="57" t="s">
        <v>215</v>
      </c>
      <c r="P222" s="58" t="s">
        <v>72</v>
      </c>
      <c r="Q222" s="59" t="str">
        <f t="shared" si="17"/>
        <v/>
      </c>
    </row>
    <row r="223" spans="1:17" s="60" customFormat="1" ht="15.9">
      <c r="A223" s="46"/>
      <c r="B223" s="47" t="s">
        <v>513</v>
      </c>
      <c r="C223" s="58" t="s">
        <v>514</v>
      </c>
      <c r="D223" s="49"/>
      <c r="E223" s="50" t="s">
        <v>39</v>
      </c>
      <c r="F223" s="51" t="s">
        <v>40</v>
      </c>
      <c r="G223" s="52">
        <v>1.91</v>
      </c>
      <c r="H223" s="52">
        <v>2.0499999999999998</v>
      </c>
      <c r="I223" s="53">
        <v>25</v>
      </c>
      <c r="J223" s="54"/>
      <c r="K223" s="116"/>
      <c r="L223" s="55">
        <f t="shared" si="15"/>
        <v>0</v>
      </c>
      <c r="M223" s="55">
        <f t="shared" si="16"/>
        <v>0</v>
      </c>
      <c r="N223" s="61" t="s">
        <v>46</v>
      </c>
      <c r="O223" s="57" t="s">
        <v>42</v>
      </c>
      <c r="P223" s="58" t="s">
        <v>47</v>
      </c>
      <c r="Q223" s="59" t="str">
        <f t="shared" si="17"/>
        <v/>
      </c>
    </row>
    <row r="224" spans="1:17" s="60" customFormat="1" ht="15.9">
      <c r="A224" s="46"/>
      <c r="B224" s="47" t="s">
        <v>515</v>
      </c>
      <c r="C224" s="58" t="s">
        <v>516</v>
      </c>
      <c r="D224" s="49" t="s">
        <v>91</v>
      </c>
      <c r="E224" s="50" t="s">
        <v>39</v>
      </c>
      <c r="F224" s="51" t="s">
        <v>40</v>
      </c>
      <c r="G224" s="52">
        <v>2.4099999999999997</v>
      </c>
      <c r="H224" s="52">
        <v>2.59</v>
      </c>
      <c r="I224" s="53">
        <v>25</v>
      </c>
      <c r="J224" s="54"/>
      <c r="K224" s="116"/>
      <c r="L224" s="55">
        <f t="shared" si="15"/>
        <v>0</v>
      </c>
      <c r="M224" s="55">
        <f t="shared" si="16"/>
        <v>0</v>
      </c>
      <c r="N224" s="61" t="s">
        <v>46</v>
      </c>
      <c r="O224" s="57" t="s">
        <v>60</v>
      </c>
      <c r="P224" s="58" t="s">
        <v>47</v>
      </c>
      <c r="Q224" s="59" t="str">
        <f t="shared" si="17"/>
        <v/>
      </c>
    </row>
    <row r="225" spans="1:17" s="60" customFormat="1" ht="15.9">
      <c r="A225" s="46"/>
      <c r="B225" s="47" t="s">
        <v>517</v>
      </c>
      <c r="C225" s="48" t="s">
        <v>518</v>
      </c>
      <c r="D225" s="49"/>
      <c r="E225" s="50" t="s">
        <v>39</v>
      </c>
      <c r="F225" s="51" t="s">
        <v>40</v>
      </c>
      <c r="G225" s="52">
        <v>3.6199999999999997</v>
      </c>
      <c r="H225" s="52">
        <v>3.89</v>
      </c>
      <c r="I225" s="53">
        <v>25</v>
      </c>
      <c r="J225" s="54"/>
      <c r="K225" s="116"/>
      <c r="L225" s="55">
        <f t="shared" si="15"/>
        <v>0</v>
      </c>
      <c r="M225" s="55">
        <f t="shared" si="16"/>
        <v>0</v>
      </c>
      <c r="N225" s="56" t="s">
        <v>41</v>
      </c>
      <c r="O225" s="57" t="s">
        <v>84</v>
      </c>
      <c r="P225" s="58" t="s">
        <v>72</v>
      </c>
      <c r="Q225" s="59" t="str">
        <f t="shared" si="17"/>
        <v/>
      </c>
    </row>
    <row r="226" spans="1:17" s="60" customFormat="1" ht="15.9">
      <c r="A226" s="46"/>
      <c r="B226" s="47" t="s">
        <v>519</v>
      </c>
      <c r="C226" s="58" t="s">
        <v>520</v>
      </c>
      <c r="D226" s="49" t="s">
        <v>78</v>
      </c>
      <c r="E226" s="50" t="s">
        <v>39</v>
      </c>
      <c r="F226" s="51" t="s">
        <v>40</v>
      </c>
      <c r="G226" s="52">
        <v>3.23</v>
      </c>
      <c r="H226" s="52">
        <v>3.47</v>
      </c>
      <c r="I226" s="53">
        <v>25</v>
      </c>
      <c r="J226" s="54"/>
      <c r="K226" s="116"/>
      <c r="L226" s="55">
        <f t="shared" si="15"/>
        <v>0</v>
      </c>
      <c r="M226" s="55">
        <f t="shared" si="16"/>
        <v>0</v>
      </c>
      <c r="N226" s="61" t="s">
        <v>46</v>
      </c>
      <c r="O226" s="57" t="s">
        <v>60</v>
      </c>
      <c r="P226" s="58" t="s">
        <v>72</v>
      </c>
      <c r="Q226" s="59" t="str">
        <f t="shared" si="17"/>
        <v/>
      </c>
    </row>
    <row r="227" spans="1:17" s="60" customFormat="1" ht="16.75">
      <c r="A227" s="46"/>
      <c r="B227" s="47" t="s">
        <v>521</v>
      </c>
      <c r="C227" s="48" t="s">
        <v>522</v>
      </c>
      <c r="D227" s="49" t="s">
        <v>78</v>
      </c>
      <c r="E227" s="50" t="s">
        <v>39</v>
      </c>
      <c r="F227" s="51" t="s">
        <v>40</v>
      </c>
      <c r="G227" s="52">
        <v>1.54</v>
      </c>
      <c r="H227" s="52">
        <v>1.65</v>
      </c>
      <c r="I227" s="53">
        <v>25</v>
      </c>
      <c r="J227" s="54"/>
      <c r="K227" s="116"/>
      <c r="L227" s="55">
        <f t="shared" si="15"/>
        <v>0</v>
      </c>
      <c r="M227" s="55">
        <f t="shared" si="16"/>
        <v>0</v>
      </c>
      <c r="N227" s="56" t="s">
        <v>41</v>
      </c>
      <c r="O227" s="57" t="s">
        <v>60</v>
      </c>
      <c r="P227" s="58" t="s">
        <v>50</v>
      </c>
      <c r="Q227" s="59" t="str">
        <f t="shared" si="17"/>
        <v/>
      </c>
    </row>
    <row r="228" spans="1:17" s="60" customFormat="1" ht="15.9">
      <c r="A228" s="46"/>
      <c r="B228" s="47" t="s">
        <v>523</v>
      </c>
      <c r="C228" s="58" t="s">
        <v>524</v>
      </c>
      <c r="D228" s="49"/>
      <c r="E228" s="50" t="s">
        <v>39</v>
      </c>
      <c r="F228" s="51" t="s">
        <v>40</v>
      </c>
      <c r="G228" s="52">
        <v>1.31</v>
      </c>
      <c r="H228" s="52">
        <v>1.4</v>
      </c>
      <c r="I228" s="53">
        <v>25</v>
      </c>
      <c r="J228" s="54"/>
      <c r="K228" s="116"/>
      <c r="L228" s="55">
        <f t="shared" si="15"/>
        <v>0</v>
      </c>
      <c r="M228" s="55">
        <f t="shared" si="16"/>
        <v>0</v>
      </c>
      <c r="N228" s="61" t="s">
        <v>46</v>
      </c>
      <c r="O228" s="57" t="s">
        <v>42</v>
      </c>
      <c r="P228" s="58" t="s">
        <v>155</v>
      </c>
      <c r="Q228" s="59" t="str">
        <f t="shared" si="17"/>
        <v/>
      </c>
    </row>
    <row r="229" spans="1:17" s="60" customFormat="1" ht="15.9">
      <c r="A229" s="46"/>
      <c r="B229" s="47" t="s">
        <v>525</v>
      </c>
      <c r="C229" s="58" t="s">
        <v>526</v>
      </c>
      <c r="D229" s="49"/>
      <c r="E229" s="50" t="s">
        <v>39</v>
      </c>
      <c r="F229" s="51" t="s">
        <v>40</v>
      </c>
      <c r="G229" s="52">
        <v>2.82</v>
      </c>
      <c r="H229" s="52">
        <v>3.03</v>
      </c>
      <c r="I229" s="53">
        <v>25</v>
      </c>
      <c r="J229" s="54"/>
      <c r="K229" s="116"/>
      <c r="L229" s="55">
        <f t="shared" si="15"/>
        <v>0</v>
      </c>
      <c r="M229" s="55">
        <f t="shared" si="16"/>
        <v>0</v>
      </c>
      <c r="N229" s="61" t="s">
        <v>46</v>
      </c>
      <c r="O229" s="57" t="s">
        <v>42</v>
      </c>
      <c r="P229" s="58" t="s">
        <v>96</v>
      </c>
      <c r="Q229" s="59" t="str">
        <f t="shared" si="17"/>
        <v/>
      </c>
    </row>
    <row r="230" spans="1:17" s="60" customFormat="1" ht="15.9">
      <c r="A230" s="46"/>
      <c r="B230" s="47" t="s">
        <v>527</v>
      </c>
      <c r="C230" s="58" t="s">
        <v>528</v>
      </c>
      <c r="D230" s="49"/>
      <c r="E230" s="50" t="s">
        <v>39</v>
      </c>
      <c r="F230" s="51" t="s">
        <v>40</v>
      </c>
      <c r="G230" s="52">
        <v>2.3699999999999997</v>
      </c>
      <c r="H230" s="52">
        <v>2.54</v>
      </c>
      <c r="I230" s="53">
        <v>25</v>
      </c>
      <c r="J230" s="54"/>
      <c r="K230" s="116"/>
      <c r="L230" s="55">
        <f t="shared" si="15"/>
        <v>0</v>
      </c>
      <c r="M230" s="55">
        <f t="shared" si="16"/>
        <v>0</v>
      </c>
      <c r="N230" s="61" t="s">
        <v>46</v>
      </c>
      <c r="O230" s="57" t="s">
        <v>53</v>
      </c>
      <c r="P230" s="58" t="s">
        <v>63</v>
      </c>
      <c r="Q230" s="59" t="str">
        <f t="shared" si="17"/>
        <v/>
      </c>
    </row>
    <row r="231" spans="1:17" s="60" customFormat="1" ht="15.9">
      <c r="A231" s="46"/>
      <c r="B231" s="47" t="s">
        <v>529</v>
      </c>
      <c r="C231" s="48" t="s">
        <v>530</v>
      </c>
      <c r="D231" s="49"/>
      <c r="E231" s="50" t="s">
        <v>39</v>
      </c>
      <c r="F231" s="51" t="s">
        <v>40</v>
      </c>
      <c r="G231" s="52">
        <v>1.58</v>
      </c>
      <c r="H231" s="52">
        <v>1.69</v>
      </c>
      <c r="I231" s="53">
        <v>25</v>
      </c>
      <c r="J231" s="54"/>
      <c r="K231" s="116"/>
      <c r="L231" s="55">
        <f t="shared" si="15"/>
        <v>0</v>
      </c>
      <c r="M231" s="55">
        <f t="shared" si="16"/>
        <v>0</v>
      </c>
      <c r="N231" s="56" t="s">
        <v>41</v>
      </c>
      <c r="O231" s="57" t="s">
        <v>215</v>
      </c>
      <c r="P231" s="58" t="s">
        <v>67</v>
      </c>
      <c r="Q231" s="59" t="str">
        <f t="shared" si="17"/>
        <v/>
      </c>
    </row>
    <row r="232" spans="1:17" s="60" customFormat="1" ht="15.9">
      <c r="A232" s="46"/>
      <c r="B232" s="47" t="s">
        <v>531</v>
      </c>
      <c r="C232" s="48" t="s">
        <v>532</v>
      </c>
      <c r="D232" s="49"/>
      <c r="E232" s="50" t="s">
        <v>39</v>
      </c>
      <c r="F232" s="51" t="s">
        <v>40</v>
      </c>
      <c r="G232" s="52">
        <v>2.82</v>
      </c>
      <c r="H232" s="52">
        <v>3.03</v>
      </c>
      <c r="I232" s="53">
        <v>25</v>
      </c>
      <c r="J232" s="54"/>
      <c r="K232" s="116"/>
      <c r="L232" s="55">
        <f t="shared" si="15"/>
        <v>0</v>
      </c>
      <c r="M232" s="55">
        <f t="shared" si="16"/>
        <v>0</v>
      </c>
      <c r="N232" s="56" t="s">
        <v>41</v>
      </c>
      <c r="O232" s="57" t="s">
        <v>190</v>
      </c>
      <c r="P232" s="58" t="s">
        <v>63</v>
      </c>
      <c r="Q232" s="59" t="str">
        <f t="shared" si="17"/>
        <v/>
      </c>
    </row>
    <row r="233" spans="1:17" s="60" customFormat="1" ht="15.9">
      <c r="A233" s="46"/>
      <c r="B233" s="47" t="s">
        <v>533</v>
      </c>
      <c r="C233" s="58" t="s">
        <v>534</v>
      </c>
      <c r="D233" s="49" t="s">
        <v>130</v>
      </c>
      <c r="E233" s="50" t="s">
        <v>39</v>
      </c>
      <c r="F233" s="51" t="s">
        <v>40</v>
      </c>
      <c r="G233" s="52">
        <v>2.17</v>
      </c>
      <c r="H233" s="52">
        <v>2.33</v>
      </c>
      <c r="I233" s="53">
        <v>25</v>
      </c>
      <c r="J233" s="54"/>
      <c r="K233" s="116"/>
      <c r="L233" s="55">
        <f t="shared" si="15"/>
        <v>0</v>
      </c>
      <c r="M233" s="55">
        <f t="shared" si="16"/>
        <v>0</v>
      </c>
      <c r="N233" s="61" t="s">
        <v>46</v>
      </c>
      <c r="O233" s="57" t="s">
        <v>42</v>
      </c>
      <c r="P233" s="58" t="s">
        <v>47</v>
      </c>
      <c r="Q233" s="59" t="str">
        <f t="shared" si="17"/>
        <v/>
      </c>
    </row>
    <row r="234" spans="1:17" s="60" customFormat="1" ht="15.9">
      <c r="A234" s="46"/>
      <c r="B234" s="47" t="s">
        <v>535</v>
      </c>
      <c r="C234" s="48" t="s">
        <v>536</v>
      </c>
      <c r="D234" s="49"/>
      <c r="E234" s="50" t="s">
        <v>39</v>
      </c>
      <c r="F234" s="51" t="s">
        <v>40</v>
      </c>
      <c r="G234" s="52">
        <v>2.4099999999999997</v>
      </c>
      <c r="H234" s="52">
        <v>2.59</v>
      </c>
      <c r="I234" s="53">
        <v>25</v>
      </c>
      <c r="J234" s="54"/>
      <c r="K234" s="116"/>
      <c r="L234" s="55">
        <f t="shared" si="15"/>
        <v>0</v>
      </c>
      <c r="M234" s="55">
        <f t="shared" si="16"/>
        <v>0</v>
      </c>
      <c r="N234" s="56" t="s">
        <v>41</v>
      </c>
      <c r="O234" s="57" t="s">
        <v>42</v>
      </c>
      <c r="P234" s="58" t="s">
        <v>96</v>
      </c>
      <c r="Q234" s="59" t="str">
        <f t="shared" si="17"/>
        <v/>
      </c>
    </row>
    <row r="235" spans="1:17" s="60" customFormat="1" ht="16.75">
      <c r="A235" s="46"/>
      <c r="B235" s="47" t="s">
        <v>537</v>
      </c>
      <c r="C235" s="48" t="s">
        <v>538</v>
      </c>
      <c r="D235" s="49" t="s">
        <v>75</v>
      </c>
      <c r="E235" s="50" t="s">
        <v>39</v>
      </c>
      <c r="F235" s="51" t="s">
        <v>40</v>
      </c>
      <c r="G235" s="52">
        <v>1.76</v>
      </c>
      <c r="H235" s="52">
        <v>1.89</v>
      </c>
      <c r="I235" s="53">
        <v>25</v>
      </c>
      <c r="J235" s="54"/>
      <c r="K235" s="116"/>
      <c r="L235" s="55">
        <f t="shared" si="15"/>
        <v>0</v>
      </c>
      <c r="M235" s="55">
        <f t="shared" si="16"/>
        <v>0</v>
      </c>
      <c r="N235" s="56" t="s">
        <v>41</v>
      </c>
      <c r="O235" s="57" t="s">
        <v>60</v>
      </c>
      <c r="P235" s="58" t="s">
        <v>539</v>
      </c>
      <c r="Q235" s="59" t="str">
        <f t="shared" si="17"/>
        <v/>
      </c>
    </row>
    <row r="236" spans="1:17" s="60" customFormat="1" ht="15.9">
      <c r="A236" s="46"/>
      <c r="B236" s="47" t="s">
        <v>540</v>
      </c>
      <c r="C236" s="58" t="s">
        <v>541</v>
      </c>
      <c r="D236" s="49"/>
      <c r="E236" s="50" t="s">
        <v>39</v>
      </c>
      <c r="F236" s="51" t="s">
        <v>40</v>
      </c>
      <c r="G236" s="52">
        <v>1.73</v>
      </c>
      <c r="H236" s="52">
        <v>1.85</v>
      </c>
      <c r="I236" s="53">
        <v>25</v>
      </c>
      <c r="J236" s="54"/>
      <c r="K236" s="116"/>
      <c r="L236" s="55">
        <f t="shared" si="15"/>
        <v>0</v>
      </c>
      <c r="M236" s="55">
        <f t="shared" si="16"/>
        <v>0</v>
      </c>
      <c r="N236" s="61" t="s">
        <v>46</v>
      </c>
      <c r="O236" s="57" t="s">
        <v>60</v>
      </c>
      <c r="P236" s="58" t="s">
        <v>79</v>
      </c>
      <c r="Q236" s="59" t="str">
        <f t="shared" si="17"/>
        <v/>
      </c>
    </row>
    <row r="237" spans="1:17" s="60" customFormat="1" ht="15.9">
      <c r="A237" s="46"/>
      <c r="B237" s="47" t="s">
        <v>542</v>
      </c>
      <c r="C237" s="58" t="s">
        <v>543</v>
      </c>
      <c r="D237" s="49" t="s">
        <v>130</v>
      </c>
      <c r="E237" s="50" t="s">
        <v>39</v>
      </c>
      <c r="F237" s="51" t="s">
        <v>40</v>
      </c>
      <c r="G237" s="52">
        <v>1.35</v>
      </c>
      <c r="H237" s="52">
        <v>1.45</v>
      </c>
      <c r="I237" s="53">
        <v>25</v>
      </c>
      <c r="J237" s="54"/>
      <c r="K237" s="116"/>
      <c r="L237" s="55">
        <f t="shared" si="15"/>
        <v>0</v>
      </c>
      <c r="M237" s="55">
        <f t="shared" si="16"/>
        <v>0</v>
      </c>
      <c r="N237" s="61" t="s">
        <v>46</v>
      </c>
      <c r="O237" s="57" t="s">
        <v>53</v>
      </c>
      <c r="P237" s="58" t="s">
        <v>72</v>
      </c>
      <c r="Q237" s="59" t="str">
        <f t="shared" si="17"/>
        <v/>
      </c>
    </row>
    <row r="238" spans="1:17" s="60" customFormat="1" ht="15.9">
      <c r="A238" s="46"/>
      <c r="B238" s="47" t="s">
        <v>544</v>
      </c>
      <c r="C238" s="48" t="s">
        <v>545</v>
      </c>
      <c r="D238" s="49"/>
      <c r="E238" s="50" t="s">
        <v>39</v>
      </c>
      <c r="F238" s="51" t="s">
        <v>40</v>
      </c>
      <c r="G238" s="52">
        <v>2.82</v>
      </c>
      <c r="H238" s="52">
        <v>3.03</v>
      </c>
      <c r="I238" s="53">
        <v>25</v>
      </c>
      <c r="J238" s="54"/>
      <c r="K238" s="116"/>
      <c r="L238" s="55">
        <f t="shared" si="15"/>
        <v>0</v>
      </c>
      <c r="M238" s="55">
        <f t="shared" si="16"/>
        <v>0</v>
      </c>
      <c r="N238" s="56" t="s">
        <v>41</v>
      </c>
      <c r="O238" s="57" t="s">
        <v>53</v>
      </c>
      <c r="P238" s="58" t="s">
        <v>546</v>
      </c>
      <c r="Q238" s="59" t="str">
        <f t="shared" si="17"/>
        <v/>
      </c>
    </row>
    <row r="239" spans="1:17" s="60" customFormat="1" ht="15.9">
      <c r="A239" s="46"/>
      <c r="B239" s="47" t="s">
        <v>547</v>
      </c>
      <c r="C239" s="58" t="s">
        <v>548</v>
      </c>
      <c r="D239" s="49"/>
      <c r="E239" s="50" t="s">
        <v>39</v>
      </c>
      <c r="F239" s="51" t="s">
        <v>40</v>
      </c>
      <c r="G239" s="52">
        <v>1.5</v>
      </c>
      <c r="H239" s="52">
        <v>1.61</v>
      </c>
      <c r="I239" s="53">
        <v>25</v>
      </c>
      <c r="J239" s="54"/>
      <c r="K239" s="116"/>
      <c r="L239" s="55">
        <f t="shared" si="15"/>
        <v>0</v>
      </c>
      <c r="M239" s="55">
        <f t="shared" si="16"/>
        <v>0</v>
      </c>
      <c r="N239" s="61" t="s">
        <v>46</v>
      </c>
      <c r="O239" s="57" t="s">
        <v>60</v>
      </c>
      <c r="P239" s="58" t="s">
        <v>47</v>
      </c>
      <c r="Q239" s="59" t="str">
        <f t="shared" si="17"/>
        <v/>
      </c>
    </row>
    <row r="240" spans="1:17" s="60" customFormat="1" ht="15.9">
      <c r="A240" s="46"/>
      <c r="B240" s="47" t="s">
        <v>549</v>
      </c>
      <c r="C240" s="58" t="s">
        <v>550</v>
      </c>
      <c r="D240" s="49" t="s">
        <v>551</v>
      </c>
      <c r="E240" s="50" t="s">
        <v>39</v>
      </c>
      <c r="F240" s="51" t="s">
        <v>40</v>
      </c>
      <c r="G240" s="52">
        <v>1.36</v>
      </c>
      <c r="H240" s="52">
        <v>1.46</v>
      </c>
      <c r="I240" s="53">
        <v>25</v>
      </c>
      <c r="J240" s="54"/>
      <c r="K240" s="116"/>
      <c r="L240" s="55">
        <f t="shared" si="15"/>
        <v>0</v>
      </c>
      <c r="M240" s="55">
        <f t="shared" si="16"/>
        <v>0</v>
      </c>
      <c r="N240" s="61" t="s">
        <v>46</v>
      </c>
      <c r="O240" s="57" t="s">
        <v>60</v>
      </c>
      <c r="P240" s="58" t="s">
        <v>166</v>
      </c>
      <c r="Q240" s="59" t="str">
        <f t="shared" si="17"/>
        <v/>
      </c>
    </row>
    <row r="241" spans="1:17" s="60" customFormat="1" ht="15.9">
      <c r="A241" s="46"/>
      <c r="B241" s="47" t="s">
        <v>552</v>
      </c>
      <c r="C241" s="58" t="s">
        <v>553</v>
      </c>
      <c r="D241" s="49"/>
      <c r="E241" s="50" t="s">
        <v>39</v>
      </c>
      <c r="F241" s="51" t="s">
        <v>40</v>
      </c>
      <c r="G241" s="52">
        <v>0.97</v>
      </c>
      <c r="H241" s="52">
        <v>1.04</v>
      </c>
      <c r="I241" s="53">
        <v>25</v>
      </c>
      <c r="J241" s="54"/>
      <c r="K241" s="116"/>
      <c r="L241" s="55">
        <f t="shared" si="15"/>
        <v>0</v>
      </c>
      <c r="M241" s="55">
        <f t="shared" si="16"/>
        <v>0</v>
      </c>
      <c r="N241" s="61" t="s">
        <v>46</v>
      </c>
      <c r="O241" s="57" t="s">
        <v>53</v>
      </c>
      <c r="P241" s="58" t="s">
        <v>63</v>
      </c>
      <c r="Q241" s="59" t="str">
        <f t="shared" si="17"/>
        <v/>
      </c>
    </row>
    <row r="242" spans="1:17" s="60" customFormat="1" ht="15.9">
      <c r="A242" s="46"/>
      <c r="B242" s="47" t="s">
        <v>554</v>
      </c>
      <c r="C242" s="48" t="s">
        <v>555</v>
      </c>
      <c r="D242" s="49"/>
      <c r="E242" s="50" t="s">
        <v>39</v>
      </c>
      <c r="F242" s="51" t="s">
        <v>40</v>
      </c>
      <c r="G242" s="52">
        <v>1.35</v>
      </c>
      <c r="H242" s="52">
        <v>1.45</v>
      </c>
      <c r="I242" s="53">
        <v>25</v>
      </c>
      <c r="J242" s="54"/>
      <c r="K242" s="116"/>
      <c r="L242" s="55">
        <f t="shared" si="15"/>
        <v>0</v>
      </c>
      <c r="M242" s="55">
        <f t="shared" si="16"/>
        <v>0</v>
      </c>
      <c r="N242" s="56" t="s">
        <v>41</v>
      </c>
      <c r="O242" s="57" t="s">
        <v>42</v>
      </c>
      <c r="P242" s="58" t="s">
        <v>166</v>
      </c>
      <c r="Q242" s="59" t="str">
        <f t="shared" si="17"/>
        <v/>
      </c>
    </row>
    <row r="243" spans="1:17" s="60" customFormat="1" ht="15.9">
      <c r="A243" s="46"/>
      <c r="B243" s="47" t="s">
        <v>556</v>
      </c>
      <c r="C243" s="58" t="s">
        <v>557</v>
      </c>
      <c r="D243" s="49"/>
      <c r="E243" s="50" t="s">
        <v>39</v>
      </c>
      <c r="F243" s="51" t="s">
        <v>40</v>
      </c>
      <c r="G243" s="52">
        <v>1.1000000000000001</v>
      </c>
      <c r="H243" s="52">
        <v>1.18</v>
      </c>
      <c r="I243" s="53">
        <v>25</v>
      </c>
      <c r="J243" s="54"/>
      <c r="K243" s="116"/>
      <c r="L243" s="55">
        <f t="shared" si="15"/>
        <v>0</v>
      </c>
      <c r="M243" s="55">
        <f t="shared" si="16"/>
        <v>0</v>
      </c>
      <c r="N243" s="61" t="s">
        <v>46</v>
      </c>
      <c r="O243" s="57" t="s">
        <v>60</v>
      </c>
      <c r="P243" s="58" t="s">
        <v>558</v>
      </c>
      <c r="Q243" s="59" t="str">
        <f t="shared" si="17"/>
        <v/>
      </c>
    </row>
    <row r="244" spans="1:17" s="60" customFormat="1" ht="15.9">
      <c r="A244" s="46"/>
      <c r="B244" s="47" t="s">
        <v>559</v>
      </c>
      <c r="C244" s="58" t="s">
        <v>560</v>
      </c>
      <c r="D244" s="49"/>
      <c r="E244" s="50" t="s">
        <v>39</v>
      </c>
      <c r="F244" s="51" t="s">
        <v>40</v>
      </c>
      <c r="G244" s="52">
        <v>2.19</v>
      </c>
      <c r="H244" s="52">
        <v>2.35</v>
      </c>
      <c r="I244" s="53">
        <v>25</v>
      </c>
      <c r="J244" s="54"/>
      <c r="K244" s="116"/>
      <c r="L244" s="55">
        <f t="shared" si="15"/>
        <v>0</v>
      </c>
      <c r="M244" s="55">
        <f t="shared" si="16"/>
        <v>0</v>
      </c>
      <c r="N244" s="61" t="s">
        <v>46</v>
      </c>
      <c r="O244" s="57" t="s">
        <v>99</v>
      </c>
      <c r="P244" s="58" t="s">
        <v>79</v>
      </c>
      <c r="Q244" s="59" t="str">
        <f t="shared" si="17"/>
        <v/>
      </c>
    </row>
    <row r="245" spans="1:17" s="60" customFormat="1" ht="15.9">
      <c r="A245" s="46"/>
      <c r="B245" s="47" t="s">
        <v>561</v>
      </c>
      <c r="C245" s="58" t="s">
        <v>562</v>
      </c>
      <c r="D245" s="49"/>
      <c r="E245" s="50" t="s">
        <v>39</v>
      </c>
      <c r="F245" s="51" t="s">
        <v>40</v>
      </c>
      <c r="G245" s="52">
        <v>2.0999999999999996</v>
      </c>
      <c r="H245" s="52">
        <v>2.25</v>
      </c>
      <c r="I245" s="53">
        <v>25</v>
      </c>
      <c r="J245" s="54"/>
      <c r="K245" s="116"/>
      <c r="L245" s="55">
        <f t="shared" si="15"/>
        <v>0</v>
      </c>
      <c r="M245" s="55">
        <f t="shared" si="16"/>
        <v>0</v>
      </c>
      <c r="N245" s="61" t="s">
        <v>46</v>
      </c>
      <c r="O245" s="57" t="s">
        <v>60</v>
      </c>
      <c r="P245" s="58" t="s">
        <v>47</v>
      </c>
      <c r="Q245" s="59" t="str">
        <f t="shared" si="17"/>
        <v/>
      </c>
    </row>
    <row r="246" spans="1:17" s="60" customFormat="1" ht="15.9">
      <c r="A246" s="46"/>
      <c r="B246" s="47" t="s">
        <v>563</v>
      </c>
      <c r="C246" s="58" t="s">
        <v>564</v>
      </c>
      <c r="D246" s="49" t="s">
        <v>66</v>
      </c>
      <c r="E246" s="50" t="s">
        <v>39</v>
      </c>
      <c r="F246" s="51" t="s">
        <v>40</v>
      </c>
      <c r="G246" s="52">
        <v>2.8899999999999997</v>
      </c>
      <c r="H246" s="52">
        <v>3.1</v>
      </c>
      <c r="I246" s="53">
        <v>25</v>
      </c>
      <c r="J246" s="54"/>
      <c r="K246" s="116"/>
      <c r="L246" s="55">
        <f t="shared" si="15"/>
        <v>0</v>
      </c>
      <c r="M246" s="55">
        <f t="shared" si="16"/>
        <v>0</v>
      </c>
      <c r="N246" s="61" t="s">
        <v>46</v>
      </c>
      <c r="O246" s="57" t="s">
        <v>60</v>
      </c>
      <c r="P246" s="58" t="s">
        <v>67</v>
      </c>
      <c r="Q246" s="59" t="str">
        <f t="shared" si="17"/>
        <v/>
      </c>
    </row>
    <row r="247" spans="1:17" s="60" customFormat="1" ht="15.9">
      <c r="A247" s="46"/>
      <c r="B247" s="47" t="s">
        <v>565</v>
      </c>
      <c r="C247" s="58" t="s">
        <v>566</v>
      </c>
      <c r="D247" s="49" t="s">
        <v>567</v>
      </c>
      <c r="E247" s="50" t="s">
        <v>39</v>
      </c>
      <c r="F247" s="51" t="s">
        <v>40</v>
      </c>
      <c r="G247" s="52">
        <v>2.4099999999999997</v>
      </c>
      <c r="H247" s="52">
        <v>2.59</v>
      </c>
      <c r="I247" s="53">
        <v>25</v>
      </c>
      <c r="J247" s="54"/>
      <c r="K247" s="116"/>
      <c r="L247" s="55">
        <f t="shared" si="15"/>
        <v>0</v>
      </c>
      <c r="M247" s="55">
        <f t="shared" si="16"/>
        <v>0</v>
      </c>
      <c r="N247" s="61" t="s">
        <v>46</v>
      </c>
      <c r="O247" s="57" t="s">
        <v>53</v>
      </c>
      <c r="P247" s="58" t="s">
        <v>47</v>
      </c>
      <c r="Q247" s="59" t="str">
        <f t="shared" si="17"/>
        <v/>
      </c>
    </row>
    <row r="248" spans="1:17" s="60" customFormat="1" ht="15.9">
      <c r="A248" s="46"/>
      <c r="B248" s="47" t="s">
        <v>568</v>
      </c>
      <c r="C248" s="58" t="s">
        <v>569</v>
      </c>
      <c r="D248" s="49"/>
      <c r="E248" s="50" t="s">
        <v>39</v>
      </c>
      <c r="F248" s="51" t="s">
        <v>40</v>
      </c>
      <c r="G248" s="52">
        <v>2.7399999999999998</v>
      </c>
      <c r="H248" s="52">
        <v>2.94</v>
      </c>
      <c r="I248" s="53">
        <v>25</v>
      </c>
      <c r="J248" s="54"/>
      <c r="K248" s="116"/>
      <c r="L248" s="55">
        <f t="shared" si="15"/>
        <v>0</v>
      </c>
      <c r="M248" s="55">
        <f t="shared" si="16"/>
        <v>0</v>
      </c>
      <c r="N248" s="61" t="s">
        <v>46</v>
      </c>
      <c r="O248" s="57" t="s">
        <v>60</v>
      </c>
      <c r="P248" s="58" t="s">
        <v>166</v>
      </c>
      <c r="Q248" s="59" t="str">
        <f t="shared" si="17"/>
        <v/>
      </c>
    </row>
    <row r="249" spans="1:17" s="60" customFormat="1" ht="15.9">
      <c r="A249" s="46"/>
      <c r="B249" s="47" t="s">
        <v>570</v>
      </c>
      <c r="C249" s="58" t="s">
        <v>571</v>
      </c>
      <c r="D249" s="49"/>
      <c r="E249" s="50" t="s">
        <v>39</v>
      </c>
      <c r="F249" s="51" t="s">
        <v>40</v>
      </c>
      <c r="G249" s="52">
        <v>2.19</v>
      </c>
      <c r="H249" s="52">
        <v>2.35</v>
      </c>
      <c r="I249" s="53">
        <v>25</v>
      </c>
      <c r="J249" s="54"/>
      <c r="K249" s="116"/>
      <c r="L249" s="55">
        <f t="shared" si="15"/>
        <v>0</v>
      </c>
      <c r="M249" s="55">
        <f>IF(K249&gt;=100,G249*K249,H249*K249)</f>
        <v>0</v>
      </c>
      <c r="N249" s="61" t="s">
        <v>46</v>
      </c>
      <c r="O249" s="57" t="s">
        <v>60</v>
      </c>
      <c r="P249" s="58" t="s">
        <v>166</v>
      </c>
      <c r="Q249" s="59" t="str">
        <f t="shared" si="17"/>
        <v/>
      </c>
    </row>
    <row r="250" spans="1:17" s="60" customFormat="1" ht="15.9">
      <c r="A250" s="46"/>
      <c r="B250" s="47" t="s">
        <v>572</v>
      </c>
      <c r="C250" s="48" t="s">
        <v>573</v>
      </c>
      <c r="D250" s="49"/>
      <c r="E250" s="50" t="s">
        <v>39</v>
      </c>
      <c r="F250" s="51" t="s">
        <v>40</v>
      </c>
      <c r="G250" s="52">
        <v>3.8</v>
      </c>
      <c r="H250" s="52">
        <v>4.08</v>
      </c>
      <c r="I250" s="53">
        <v>25</v>
      </c>
      <c r="J250" s="54"/>
      <c r="K250" s="116"/>
      <c r="L250" s="55">
        <f t="shared" si="15"/>
        <v>0</v>
      </c>
      <c r="M250" s="55">
        <f t="shared" si="16"/>
        <v>0</v>
      </c>
      <c r="N250" s="56" t="s">
        <v>41</v>
      </c>
      <c r="O250" s="57" t="s">
        <v>472</v>
      </c>
      <c r="P250" s="58" t="s">
        <v>47</v>
      </c>
      <c r="Q250" s="59" t="str">
        <f t="shared" si="17"/>
        <v/>
      </c>
    </row>
    <row r="251" spans="1:17" s="60" customFormat="1" ht="15.9">
      <c r="A251" s="46"/>
      <c r="B251" s="47" t="s">
        <v>574</v>
      </c>
      <c r="C251" s="48" t="s">
        <v>575</v>
      </c>
      <c r="D251" s="49"/>
      <c r="E251" s="50" t="s">
        <v>39</v>
      </c>
      <c r="F251" s="51" t="s">
        <v>40</v>
      </c>
      <c r="G251" s="52">
        <v>1.8800000000000001</v>
      </c>
      <c r="H251" s="52">
        <v>2.02</v>
      </c>
      <c r="I251" s="53">
        <v>25</v>
      </c>
      <c r="J251" s="54"/>
      <c r="K251" s="116"/>
      <c r="L251" s="55">
        <f t="shared" si="15"/>
        <v>0</v>
      </c>
      <c r="M251" s="55">
        <f t="shared" si="16"/>
        <v>0</v>
      </c>
      <c r="N251" s="56" t="s">
        <v>41</v>
      </c>
      <c r="O251" s="57" t="s">
        <v>60</v>
      </c>
      <c r="P251" s="58" t="s">
        <v>166</v>
      </c>
      <c r="Q251" s="59" t="str">
        <f t="shared" si="17"/>
        <v/>
      </c>
    </row>
    <row r="252" spans="1:17" s="60" customFormat="1" ht="16.75">
      <c r="A252" s="46"/>
      <c r="B252" s="47" t="s">
        <v>576</v>
      </c>
      <c r="C252" s="48" t="s">
        <v>577</v>
      </c>
      <c r="D252" s="49"/>
      <c r="E252" s="50" t="s">
        <v>39</v>
      </c>
      <c r="F252" s="51" t="s">
        <v>40</v>
      </c>
      <c r="G252" s="52">
        <v>2</v>
      </c>
      <c r="H252" s="52">
        <v>2.14</v>
      </c>
      <c r="I252" s="53">
        <v>25</v>
      </c>
      <c r="J252" s="54"/>
      <c r="K252" s="116"/>
      <c r="L252" s="55">
        <f t="shared" si="15"/>
        <v>0</v>
      </c>
      <c r="M252" s="55">
        <f t="shared" si="16"/>
        <v>0</v>
      </c>
      <c r="N252" s="56" t="s">
        <v>41</v>
      </c>
      <c r="O252" s="57" t="s">
        <v>60</v>
      </c>
      <c r="P252" s="58" t="s">
        <v>578</v>
      </c>
      <c r="Q252" s="59" t="str">
        <f t="shared" si="17"/>
        <v/>
      </c>
    </row>
    <row r="253" spans="1:17" s="60" customFormat="1" ht="15.9">
      <c r="A253" s="46"/>
      <c r="B253" s="47" t="s">
        <v>579</v>
      </c>
      <c r="C253" s="48" t="s">
        <v>580</v>
      </c>
      <c r="D253" s="49"/>
      <c r="E253" s="50" t="s">
        <v>39</v>
      </c>
      <c r="F253" s="51" t="s">
        <v>40</v>
      </c>
      <c r="G253" s="52">
        <v>3.8</v>
      </c>
      <c r="H253" s="52">
        <v>4.08</v>
      </c>
      <c r="I253" s="53">
        <v>25</v>
      </c>
      <c r="J253" s="54"/>
      <c r="K253" s="116"/>
      <c r="L253" s="55">
        <f t="shared" si="15"/>
        <v>0</v>
      </c>
      <c r="M253" s="55">
        <f t="shared" si="16"/>
        <v>0</v>
      </c>
      <c r="N253" s="56" t="s">
        <v>41</v>
      </c>
      <c r="O253" s="57" t="s">
        <v>42</v>
      </c>
      <c r="P253" s="58" t="s">
        <v>336</v>
      </c>
      <c r="Q253" s="59" t="str">
        <f t="shared" si="17"/>
        <v/>
      </c>
    </row>
    <row r="254" spans="1:17" s="60" customFormat="1" ht="15.9">
      <c r="A254" s="46"/>
      <c r="B254" s="47" t="s">
        <v>581</v>
      </c>
      <c r="C254" s="58" t="s">
        <v>582</v>
      </c>
      <c r="D254" s="49"/>
      <c r="E254" s="50" t="s">
        <v>39</v>
      </c>
      <c r="F254" s="51" t="s">
        <v>40</v>
      </c>
      <c r="G254" s="52">
        <v>1.4</v>
      </c>
      <c r="H254" s="52">
        <v>1.5</v>
      </c>
      <c r="I254" s="53">
        <v>25</v>
      </c>
      <c r="J254" s="54"/>
      <c r="K254" s="116"/>
      <c r="L254" s="55">
        <f t="shared" si="15"/>
        <v>0</v>
      </c>
      <c r="M254" s="55">
        <f t="shared" si="16"/>
        <v>0</v>
      </c>
      <c r="N254" s="61" t="s">
        <v>46</v>
      </c>
      <c r="O254" s="57" t="s">
        <v>42</v>
      </c>
      <c r="P254" s="58" t="s">
        <v>47</v>
      </c>
      <c r="Q254" s="59" t="str">
        <f t="shared" si="17"/>
        <v/>
      </c>
    </row>
    <row r="255" spans="1:17" s="60" customFormat="1" ht="15.9">
      <c r="A255" s="46"/>
      <c r="B255" s="47" t="s">
        <v>583</v>
      </c>
      <c r="C255" s="48" t="s">
        <v>584</v>
      </c>
      <c r="D255" s="49"/>
      <c r="E255" s="50" t="s">
        <v>39</v>
      </c>
      <c r="F255" s="51" t="s">
        <v>40</v>
      </c>
      <c r="G255" s="52">
        <v>4.5999999999999996</v>
      </c>
      <c r="H255" s="52">
        <v>4.9400000000000004</v>
      </c>
      <c r="I255" s="53">
        <v>25</v>
      </c>
      <c r="J255" s="54"/>
      <c r="K255" s="116"/>
      <c r="L255" s="55">
        <f t="shared" si="15"/>
        <v>0</v>
      </c>
      <c r="M255" s="55">
        <f t="shared" si="16"/>
        <v>0</v>
      </c>
      <c r="N255" s="56" t="s">
        <v>41</v>
      </c>
      <c r="O255" s="57" t="s">
        <v>99</v>
      </c>
      <c r="P255" s="58" t="s">
        <v>585</v>
      </c>
      <c r="Q255" s="59" t="str">
        <f t="shared" si="17"/>
        <v/>
      </c>
    </row>
    <row r="256" spans="1:17" s="60" customFormat="1" ht="15.9">
      <c r="A256" s="46"/>
      <c r="B256" s="47" t="s">
        <v>586</v>
      </c>
      <c r="C256" s="58" t="s">
        <v>587</v>
      </c>
      <c r="D256" s="49"/>
      <c r="E256" s="50" t="s">
        <v>39</v>
      </c>
      <c r="F256" s="51" t="s">
        <v>40</v>
      </c>
      <c r="G256" s="52">
        <v>1.9</v>
      </c>
      <c r="H256" s="52">
        <v>2.04</v>
      </c>
      <c r="I256" s="53">
        <v>25</v>
      </c>
      <c r="J256" s="54"/>
      <c r="K256" s="116"/>
      <c r="L256" s="55">
        <f t="shared" si="15"/>
        <v>0</v>
      </c>
      <c r="M256" s="55">
        <f t="shared" si="16"/>
        <v>0</v>
      </c>
      <c r="N256" s="61" t="s">
        <v>46</v>
      </c>
      <c r="O256" s="57" t="s">
        <v>60</v>
      </c>
      <c r="P256" s="58" t="s">
        <v>63</v>
      </c>
      <c r="Q256" s="59" t="str">
        <f t="shared" si="17"/>
        <v/>
      </c>
    </row>
    <row r="257" spans="1:17" s="60" customFormat="1" ht="15.9">
      <c r="A257" s="46"/>
      <c r="B257" s="47" t="s">
        <v>588</v>
      </c>
      <c r="C257" s="58" t="s">
        <v>589</v>
      </c>
      <c r="D257" s="49"/>
      <c r="E257" s="50" t="s">
        <v>39</v>
      </c>
      <c r="F257" s="51" t="s">
        <v>40</v>
      </c>
      <c r="G257" s="52">
        <v>1.66</v>
      </c>
      <c r="H257" s="52">
        <v>1.78</v>
      </c>
      <c r="I257" s="53">
        <v>25</v>
      </c>
      <c r="J257" s="54"/>
      <c r="K257" s="116"/>
      <c r="L257" s="55">
        <f t="shared" si="15"/>
        <v>0</v>
      </c>
      <c r="M257" s="55">
        <f t="shared" si="16"/>
        <v>0</v>
      </c>
      <c r="N257" s="61" t="s">
        <v>46</v>
      </c>
      <c r="O257" s="57" t="s">
        <v>99</v>
      </c>
      <c r="P257" s="58" t="s">
        <v>79</v>
      </c>
      <c r="Q257" s="59" t="str">
        <f t="shared" si="17"/>
        <v/>
      </c>
    </row>
    <row r="258" spans="1:17" s="60" customFormat="1" ht="15.9">
      <c r="A258" s="46"/>
      <c r="B258" s="47" t="s">
        <v>590</v>
      </c>
      <c r="C258" s="48" t="s">
        <v>591</v>
      </c>
      <c r="D258" s="49"/>
      <c r="E258" s="50" t="s">
        <v>39</v>
      </c>
      <c r="F258" s="51" t="s">
        <v>40</v>
      </c>
      <c r="G258" s="52">
        <v>3.6199999999999997</v>
      </c>
      <c r="H258" s="52">
        <v>3.89</v>
      </c>
      <c r="I258" s="53">
        <v>25</v>
      </c>
      <c r="J258" s="54"/>
      <c r="K258" s="116"/>
      <c r="L258" s="55">
        <f t="shared" si="15"/>
        <v>0</v>
      </c>
      <c r="M258" s="55">
        <f t="shared" si="16"/>
        <v>0</v>
      </c>
      <c r="N258" s="56" t="s">
        <v>41</v>
      </c>
      <c r="O258" s="57" t="s">
        <v>215</v>
      </c>
      <c r="P258" s="58" t="s">
        <v>47</v>
      </c>
      <c r="Q258" s="59" t="str">
        <f t="shared" si="17"/>
        <v/>
      </c>
    </row>
    <row r="259" spans="1:17" s="60" customFormat="1" ht="16.75">
      <c r="A259" s="46"/>
      <c r="B259" s="47" t="s">
        <v>592</v>
      </c>
      <c r="C259" s="48" t="s">
        <v>593</v>
      </c>
      <c r="D259" s="49"/>
      <c r="E259" s="50" t="s">
        <v>39</v>
      </c>
      <c r="F259" s="51" t="s">
        <v>40</v>
      </c>
      <c r="G259" s="52">
        <v>2.3099999999999996</v>
      </c>
      <c r="H259" s="52">
        <v>2.48</v>
      </c>
      <c r="I259" s="53">
        <v>25</v>
      </c>
      <c r="J259" s="54"/>
      <c r="K259" s="116"/>
      <c r="L259" s="55">
        <f t="shared" si="15"/>
        <v>0</v>
      </c>
      <c r="M259" s="55">
        <f t="shared" si="16"/>
        <v>0</v>
      </c>
      <c r="N259" s="56" t="s">
        <v>41</v>
      </c>
      <c r="O259" s="57" t="s">
        <v>99</v>
      </c>
      <c r="P259" s="58" t="s">
        <v>47</v>
      </c>
      <c r="Q259" s="59" t="str">
        <f t="shared" si="17"/>
        <v/>
      </c>
    </row>
    <row r="260" spans="1:17" s="60" customFormat="1" ht="15.9">
      <c r="A260" s="46"/>
      <c r="B260" s="47" t="s">
        <v>594</v>
      </c>
      <c r="C260" s="58" t="s">
        <v>595</v>
      </c>
      <c r="D260" s="49"/>
      <c r="E260" s="50" t="s">
        <v>39</v>
      </c>
      <c r="F260" s="51" t="s">
        <v>40</v>
      </c>
      <c r="G260" s="52">
        <v>1.64</v>
      </c>
      <c r="H260" s="52">
        <v>1.76</v>
      </c>
      <c r="I260" s="53">
        <v>25</v>
      </c>
      <c r="J260" s="54"/>
      <c r="K260" s="116"/>
      <c r="L260" s="55">
        <f t="shared" si="15"/>
        <v>0</v>
      </c>
      <c r="M260" s="55">
        <f t="shared" si="16"/>
        <v>0</v>
      </c>
      <c r="N260" s="61" t="s">
        <v>46</v>
      </c>
      <c r="O260" s="57" t="s">
        <v>42</v>
      </c>
      <c r="P260" s="58" t="s">
        <v>47</v>
      </c>
      <c r="Q260" s="59" t="str">
        <f t="shared" si="17"/>
        <v/>
      </c>
    </row>
    <row r="261" spans="1:17" s="60" customFormat="1" ht="16.75">
      <c r="A261" s="46"/>
      <c r="B261" s="47" t="s">
        <v>596</v>
      </c>
      <c r="C261" s="48" t="s">
        <v>597</v>
      </c>
      <c r="D261" s="49"/>
      <c r="E261" s="50" t="s">
        <v>39</v>
      </c>
      <c r="F261" s="51" t="s">
        <v>40</v>
      </c>
      <c r="G261" s="52">
        <v>4.83</v>
      </c>
      <c r="H261" s="52">
        <v>5.19</v>
      </c>
      <c r="I261" s="53">
        <v>25</v>
      </c>
      <c r="J261" s="54"/>
      <c r="K261" s="116"/>
      <c r="L261" s="55">
        <f t="shared" si="15"/>
        <v>0</v>
      </c>
      <c r="M261" s="55">
        <f t="shared" si="16"/>
        <v>0</v>
      </c>
      <c r="N261" s="56" t="s">
        <v>41</v>
      </c>
      <c r="O261" s="57" t="s">
        <v>99</v>
      </c>
      <c r="P261" s="58" t="s">
        <v>67</v>
      </c>
      <c r="Q261" s="59" t="str">
        <f t="shared" si="17"/>
        <v/>
      </c>
    </row>
    <row r="262" spans="1:17" s="66" customFormat="1">
      <c r="A262" s="46"/>
      <c r="B262" s="62" t="s">
        <v>673</v>
      </c>
      <c r="C262" s="63" t="s">
        <v>674</v>
      </c>
      <c r="D262" s="63"/>
      <c r="E262" s="63"/>
      <c r="F262" s="63"/>
      <c r="G262" s="63"/>
      <c r="H262" s="63"/>
      <c r="I262" s="63"/>
      <c r="J262" s="63"/>
      <c r="K262" s="64">
        <f>ROUNDUP(IF(L8&gt;=1000,0,L8/250),0)</f>
        <v>0</v>
      </c>
      <c r="L262" s="63"/>
      <c r="M262" s="63"/>
      <c r="N262" s="65"/>
      <c r="O262" s="65"/>
      <c r="P262" s="65"/>
      <c r="Q262" s="59"/>
    </row>
    <row r="263" spans="1:17" s="66" customFormat="1">
      <c r="A263" s="46"/>
      <c r="B263" s="62" t="s">
        <v>598</v>
      </c>
      <c r="C263" s="63" t="s">
        <v>599</v>
      </c>
      <c r="D263" s="63"/>
      <c r="E263" s="63"/>
      <c r="F263" s="63"/>
      <c r="G263" s="63"/>
      <c r="H263" s="63"/>
      <c r="I263" s="63"/>
      <c r="J263" s="63"/>
      <c r="K263" s="64">
        <f>ROUNDUP(IF(L8&gt;=1000,L8/250,0),0)</f>
        <v>0</v>
      </c>
      <c r="L263" s="63"/>
      <c r="M263" s="63"/>
      <c r="N263" s="65"/>
      <c r="O263" s="65"/>
      <c r="P263" s="65"/>
      <c r="Q263" s="59"/>
    </row>
    <row r="264" spans="1:17" s="66" customFormat="1">
      <c r="A264" s="46"/>
      <c r="B264" s="62" t="s">
        <v>600</v>
      </c>
      <c r="C264" s="63" t="s">
        <v>675</v>
      </c>
      <c r="D264" s="63"/>
      <c r="E264" s="63"/>
      <c r="F264" s="63"/>
      <c r="G264" s="63"/>
      <c r="H264" s="63"/>
      <c r="I264" s="63"/>
      <c r="J264" s="63"/>
      <c r="K264" s="64" t="str">
        <f>IF(K263&gt;5,ROUNDUP(K263/35,0),"")</f>
        <v/>
      </c>
      <c r="L264" s="63"/>
      <c r="M264" s="63"/>
      <c r="N264" s="65"/>
      <c r="O264" s="65"/>
      <c r="P264" s="65"/>
      <c r="Q264" s="59"/>
    </row>
    <row r="265" spans="1:17" s="66" customFormat="1">
      <c r="B265" s="2"/>
      <c r="D265" s="4"/>
      <c r="E265" s="4"/>
      <c r="F265" s="5"/>
      <c r="G265" s="5"/>
      <c r="H265" s="2"/>
      <c r="I265" s="2"/>
      <c r="J265" s="2"/>
      <c r="K265" s="2"/>
      <c r="L265" s="6"/>
      <c r="M265" s="6"/>
      <c r="N265" s="7"/>
    </row>
    <row r="266" spans="1:17" s="66" customFormat="1">
      <c r="A266" s="2"/>
      <c r="B266" s="2"/>
      <c r="C266" s="67" t="s">
        <v>601</v>
      </c>
      <c r="D266" s="4"/>
      <c r="E266" s="4"/>
      <c r="F266" s="5"/>
      <c r="G266" s="5"/>
      <c r="H266" s="2"/>
      <c r="I266" s="2"/>
      <c r="J266" s="2"/>
      <c r="K266" s="2"/>
      <c r="L266" s="6"/>
      <c r="M266" s="6"/>
      <c r="N266" s="7"/>
      <c r="O266" s="2"/>
    </row>
    <row r="267" spans="1:17" s="66" customFormat="1">
      <c r="A267" s="2"/>
      <c r="B267" s="2"/>
      <c r="C267" s="67" t="s">
        <v>602</v>
      </c>
      <c r="D267" s="4"/>
      <c r="E267" s="4"/>
      <c r="F267" s="5"/>
      <c r="G267" s="5"/>
      <c r="H267" s="2"/>
      <c r="I267" s="2"/>
      <c r="J267" s="2"/>
      <c r="K267" s="2"/>
      <c r="L267" s="6"/>
      <c r="M267" s="6"/>
      <c r="N267" s="7"/>
      <c r="O267" s="2"/>
    </row>
  </sheetData>
  <autoFilter ref="B20:Q264" xr:uid="{5C1634A0-134F-491F-B54D-1D9C1F950E9B}"/>
  <mergeCells count="9">
    <mergeCell ref="L10:M10"/>
    <mergeCell ref="L11:M11"/>
    <mergeCell ref="L12:M12"/>
    <mergeCell ref="C17:K17"/>
    <mergeCell ref="N2:O4"/>
    <mergeCell ref="F4:I4"/>
    <mergeCell ref="L7:M7"/>
    <mergeCell ref="L8:M8"/>
    <mergeCell ref="L9:M9"/>
  </mergeCells>
  <conditionalFormatting sqref="A1:B1048576">
    <cfRule type="duplicateValues" dxfId="18" priority="6"/>
  </conditionalFormatting>
  <conditionalFormatting sqref="B1:B20 B262:B1048576">
    <cfRule type="duplicateValues" dxfId="17" priority="7"/>
    <cfRule type="duplicateValues" dxfId="16" priority="8"/>
    <cfRule type="duplicateValues" dxfId="15" priority="9"/>
    <cfRule type="duplicateValues" dxfId="14" priority="10"/>
    <cfRule type="duplicateValues" dxfId="13" priority="11"/>
  </conditionalFormatting>
  <conditionalFormatting sqref="B21:B261">
    <cfRule type="duplicateValues" dxfId="12" priority="14"/>
    <cfRule type="duplicateValues" dxfId="11" priority="15"/>
    <cfRule type="duplicateValues" dxfId="10" priority="16"/>
    <cfRule type="duplicateValues" dxfId="9" priority="17"/>
    <cfRule type="duplicateValues" dxfId="8" priority="18"/>
    <cfRule type="duplicateValues" dxfId="7" priority="19"/>
    <cfRule type="duplicateValues" dxfId="6" priority="20"/>
  </conditionalFormatting>
  <conditionalFormatting sqref="I5">
    <cfRule type="containsText" dxfId="5" priority="12" operator="containsText" text="нет">
      <formula>NOT(ISERROR(SEARCH("нет",I5)))</formula>
    </cfRule>
    <cfRule type="iconSet" priority="13">
      <iconSet iconSet="3Symbols">
        <cfvo type="percent" val="0"/>
        <cfvo type="percent" val="33"/>
        <cfvo type="percent" val="67"/>
      </iconSet>
    </cfRule>
  </conditionalFormatting>
  <conditionalFormatting sqref="J21:J261">
    <cfRule type="cellIs" dxfId="4" priority="2" operator="equal">
      <formula>"❌"</formula>
    </cfRule>
    <cfRule type="cellIs" dxfId="3" priority="3" operator="equal">
      <formula>"◔"</formula>
    </cfRule>
    <cfRule type="cellIs" dxfId="2" priority="4" operator="equal">
      <formula>"◑"</formula>
    </cfRule>
    <cfRule type="cellIs" dxfId="1" priority="5" operator="equal">
      <formula>"⬤"</formula>
    </cfRule>
  </conditionalFormatting>
  <conditionalFormatting sqref="K21:K261">
    <cfRule type="expression" dxfId="0" priority="1">
      <formula>MOD(K21,25)&gt;0</formula>
    </cfRule>
  </conditionalFormatting>
  <dataValidations count="3">
    <dataValidation type="custom" allowBlank="1" showInputMessage="1" showErrorMessage="1" errorTitle="PlantMarket" error="Пожалуйста, ознакомьтесь с условиями работы и подтвердите своё согласие с ними в шапке прайс-листа." sqref="K21:K261" xr:uid="{DB614980-4FBA-4989-A9AE-8E1170980918}">
      <formula1>$I$5&lt;&gt;"нет"</formula1>
    </dataValidation>
    <dataValidation type="list" allowBlank="1" showInputMessage="1" showErrorMessage="1" sqref="WRP965861 FD48357 OZ48357 YV48357 AIR48357 ASN48357 BCJ48357 BMF48357 BWB48357 CFX48357 CPT48357 CZP48357 DJL48357 DTH48357 EDD48357 EMZ48357 EWV48357 FGR48357 FQN48357 GAJ48357 GKF48357 GUB48357 HDX48357 HNT48357 HXP48357 IHL48357 IRH48357 JBD48357 JKZ48357 JUV48357 KER48357 KON48357 KYJ48357 LIF48357 LSB48357 MBX48357 MLT48357 MVP48357 NFL48357 NPH48357 NZD48357 OIZ48357 OSV48357 PCR48357 PMN48357 PWJ48357 QGF48357 QQB48357 QZX48357 RJT48357 RTP48357 SDL48357 SNH48357 SXD48357 TGZ48357 TQV48357 UAR48357 UKN48357 UUJ48357 VEF48357 VOB48357 VXX48357 WHT48357 WRP48357 FD113893 OZ113893 YV113893 AIR113893 ASN113893 BCJ113893 BMF113893 BWB113893 CFX113893 CPT113893 CZP113893 DJL113893 DTH113893 EDD113893 EMZ113893 EWV113893 FGR113893 FQN113893 GAJ113893 GKF113893 GUB113893 HDX113893 HNT113893 HXP113893 IHL113893 IRH113893 JBD113893 JKZ113893 JUV113893 KER113893 KON113893 KYJ113893 LIF113893 LSB113893 MBX113893 MLT113893 MVP113893 NFL113893 NPH113893 NZD113893 OIZ113893 OSV113893 PCR113893 PMN113893 PWJ113893 QGF113893 QQB113893 QZX113893 RJT113893 RTP113893 SDL113893 SNH113893 SXD113893 TGZ113893 TQV113893 UAR113893 UKN113893 UUJ113893 VEF113893 VOB113893 VXX113893 WHT113893 WRP113893 FD179429 OZ179429 YV179429 AIR179429 ASN179429 BCJ179429 BMF179429 BWB179429 CFX179429 CPT179429 CZP179429 DJL179429 DTH179429 EDD179429 EMZ179429 EWV179429 FGR179429 FQN179429 GAJ179429 GKF179429 GUB179429 HDX179429 HNT179429 HXP179429 IHL179429 IRH179429 JBD179429 JKZ179429 JUV179429 KER179429 KON179429 KYJ179429 LIF179429 LSB179429 MBX179429 MLT179429 MVP179429 NFL179429 NPH179429 NZD179429 OIZ179429 OSV179429 PCR179429 PMN179429 PWJ179429 QGF179429 QQB179429 QZX179429 RJT179429 RTP179429 SDL179429 SNH179429 SXD179429 TGZ179429 TQV179429 UAR179429 UKN179429 UUJ179429 VEF179429 VOB179429 VXX179429 WHT179429 WRP179429 FD244965 OZ244965 YV244965 AIR244965 ASN244965 BCJ244965 BMF244965 BWB244965 CFX244965 CPT244965 CZP244965 DJL244965 DTH244965 EDD244965 EMZ244965 EWV244965 FGR244965 FQN244965 GAJ244965 GKF244965 GUB244965 HDX244965 HNT244965 HXP244965 IHL244965 IRH244965 JBD244965 JKZ244965 JUV244965 KER244965 KON244965 KYJ244965 LIF244965 LSB244965 MBX244965 MLT244965 MVP244965 NFL244965 NPH244965 NZD244965 OIZ244965 OSV244965 PCR244965 PMN244965 PWJ244965 QGF244965 QQB244965 QZX244965 RJT244965 RTP244965 SDL244965 SNH244965 SXD244965 TGZ244965 TQV244965 UAR244965 UKN244965 UUJ244965 VEF244965 VOB244965 VXX244965 WHT244965 WRP244965 FD310501 OZ310501 YV310501 AIR310501 ASN310501 BCJ310501 BMF310501 BWB310501 CFX310501 CPT310501 CZP310501 DJL310501 DTH310501 EDD310501 EMZ310501 EWV310501 FGR310501 FQN310501 GAJ310501 GKF310501 GUB310501 HDX310501 HNT310501 HXP310501 IHL310501 IRH310501 JBD310501 JKZ310501 JUV310501 KER310501 KON310501 KYJ310501 LIF310501 LSB310501 MBX310501 MLT310501 MVP310501 NFL310501 NPH310501 NZD310501 OIZ310501 OSV310501 PCR310501 PMN310501 PWJ310501 QGF310501 QQB310501 QZX310501 RJT310501 RTP310501 SDL310501 SNH310501 SXD310501 TGZ310501 TQV310501 UAR310501 UKN310501 UUJ310501 VEF310501 VOB310501 VXX310501 WHT310501 WRP310501 FD376037 OZ376037 YV376037 AIR376037 ASN376037 BCJ376037 BMF376037 BWB376037 CFX376037 CPT376037 CZP376037 DJL376037 DTH376037 EDD376037 EMZ376037 EWV376037 FGR376037 FQN376037 GAJ376037 GKF376037 GUB376037 HDX376037 HNT376037 HXP376037 IHL376037 IRH376037 JBD376037 JKZ376037 JUV376037 KER376037 KON376037 KYJ376037 LIF376037 LSB376037 MBX376037 MLT376037 MVP376037 NFL376037 NPH376037 NZD376037 OIZ376037 OSV376037 PCR376037 PMN376037 PWJ376037 QGF376037 QQB376037 QZX376037 RJT376037 RTP376037 SDL376037 SNH376037 SXD376037 TGZ376037 TQV376037 UAR376037 UKN376037 UUJ376037 VEF376037 VOB376037 VXX376037 WHT376037 WRP376037 FD441573 OZ441573 YV441573 AIR441573 ASN441573 BCJ441573 BMF441573 BWB441573 CFX441573 CPT441573 CZP441573 DJL441573 DTH441573 EDD441573 EMZ441573 EWV441573 FGR441573 FQN441573 GAJ441573 GKF441573 GUB441573 HDX441573 HNT441573 HXP441573 IHL441573 IRH441573 JBD441573 JKZ441573 JUV441573 KER441573 KON441573 KYJ441573 LIF441573 LSB441573 MBX441573 MLT441573 MVP441573 NFL441573 NPH441573 NZD441573 OIZ441573 OSV441573 PCR441573 PMN441573 PWJ441573 QGF441573 QQB441573 QZX441573 RJT441573 RTP441573 SDL441573 SNH441573 SXD441573 TGZ441573 TQV441573 UAR441573 UKN441573 UUJ441573 VEF441573 VOB441573 VXX441573 WHT441573 WRP441573 FD507109 OZ507109 YV507109 AIR507109 ASN507109 BCJ507109 BMF507109 BWB507109 CFX507109 CPT507109 CZP507109 DJL507109 DTH507109 EDD507109 EMZ507109 EWV507109 FGR507109 FQN507109 GAJ507109 GKF507109 GUB507109 HDX507109 HNT507109 HXP507109 IHL507109 IRH507109 JBD507109 JKZ507109 JUV507109 KER507109 KON507109 KYJ507109 LIF507109 LSB507109 MBX507109 MLT507109 MVP507109 NFL507109 NPH507109 NZD507109 OIZ507109 OSV507109 PCR507109 PMN507109 PWJ507109 QGF507109 QQB507109 QZX507109 RJT507109 RTP507109 SDL507109 SNH507109 SXD507109 TGZ507109 TQV507109 UAR507109 UKN507109 UUJ507109 VEF507109 VOB507109 VXX507109 WHT507109 WRP507109 FD572645 OZ572645 YV572645 AIR572645 ASN572645 BCJ572645 BMF572645 BWB572645 CFX572645 CPT572645 CZP572645 DJL572645 DTH572645 EDD572645 EMZ572645 EWV572645 FGR572645 FQN572645 GAJ572645 GKF572645 GUB572645 HDX572645 HNT572645 HXP572645 IHL572645 IRH572645 JBD572645 JKZ572645 JUV572645 KER572645 KON572645 KYJ572645 LIF572645 LSB572645 MBX572645 MLT572645 MVP572645 NFL572645 NPH572645 NZD572645 OIZ572645 OSV572645 PCR572645 PMN572645 PWJ572645 QGF572645 QQB572645 QZX572645 RJT572645 RTP572645 SDL572645 SNH572645 SXD572645 TGZ572645 TQV572645 UAR572645 UKN572645 UUJ572645 VEF572645 VOB572645 VXX572645 WHT572645 WRP572645 FD638181 OZ638181 YV638181 AIR638181 ASN638181 BCJ638181 BMF638181 BWB638181 CFX638181 CPT638181 CZP638181 DJL638181 DTH638181 EDD638181 EMZ638181 EWV638181 FGR638181 FQN638181 GAJ638181 GKF638181 GUB638181 HDX638181 HNT638181 HXP638181 IHL638181 IRH638181 JBD638181 JKZ638181 JUV638181 KER638181 KON638181 KYJ638181 LIF638181 LSB638181 MBX638181 MLT638181 MVP638181 NFL638181 NPH638181 NZD638181 OIZ638181 OSV638181 PCR638181 PMN638181 PWJ638181 QGF638181 QQB638181 QZX638181 RJT638181 RTP638181 SDL638181 SNH638181 SXD638181 TGZ638181 TQV638181 UAR638181 UKN638181 UUJ638181 VEF638181 VOB638181 VXX638181 WHT638181 WRP638181 FD703717 OZ703717 YV703717 AIR703717 ASN703717 BCJ703717 BMF703717 BWB703717 CFX703717 CPT703717 CZP703717 DJL703717 DTH703717 EDD703717 EMZ703717 EWV703717 FGR703717 FQN703717 GAJ703717 GKF703717 GUB703717 HDX703717 HNT703717 HXP703717 IHL703717 IRH703717 JBD703717 JKZ703717 JUV703717 KER703717 KON703717 KYJ703717 LIF703717 LSB703717 MBX703717 MLT703717 MVP703717 NFL703717 NPH703717 NZD703717 OIZ703717 OSV703717 PCR703717 PMN703717 PWJ703717 QGF703717 QQB703717 QZX703717 RJT703717 RTP703717 SDL703717 SNH703717 SXD703717 TGZ703717 TQV703717 UAR703717 UKN703717 UUJ703717 VEF703717 VOB703717 VXX703717 WHT703717 WRP703717 FD769253 OZ769253 YV769253 AIR769253 ASN769253 BCJ769253 BMF769253 BWB769253 CFX769253 CPT769253 CZP769253 DJL769253 DTH769253 EDD769253 EMZ769253 EWV769253 FGR769253 FQN769253 GAJ769253 GKF769253 GUB769253 HDX769253 HNT769253 HXP769253 IHL769253 IRH769253 JBD769253 JKZ769253 JUV769253 KER769253 KON769253 KYJ769253 LIF769253 LSB769253 MBX769253 MLT769253 MVP769253 NFL769253 NPH769253 NZD769253 OIZ769253 OSV769253 PCR769253 PMN769253 PWJ769253 QGF769253 QQB769253 QZX769253 RJT769253 RTP769253 SDL769253 SNH769253 SXD769253 TGZ769253 TQV769253 UAR769253 UKN769253 UUJ769253 VEF769253 VOB769253 VXX769253 WHT769253 WRP769253 FD834789 OZ834789 YV834789 AIR834789 ASN834789 BCJ834789 BMF834789 BWB834789 CFX834789 CPT834789 CZP834789 DJL834789 DTH834789 EDD834789 EMZ834789 EWV834789 FGR834789 FQN834789 GAJ834789 GKF834789 GUB834789 HDX834789 HNT834789 HXP834789 IHL834789 IRH834789 JBD834789 JKZ834789 JUV834789 KER834789 KON834789 KYJ834789 LIF834789 LSB834789 MBX834789 MLT834789 MVP834789 NFL834789 NPH834789 NZD834789 OIZ834789 OSV834789 PCR834789 PMN834789 PWJ834789 QGF834789 QQB834789 QZX834789 RJT834789 RTP834789 SDL834789 SNH834789 SXD834789 TGZ834789 TQV834789 UAR834789 UKN834789 UUJ834789 VEF834789 VOB834789 VXX834789 WHT834789 WRP834789 FD900325 OZ900325 YV900325 AIR900325 ASN900325 BCJ900325 BMF900325 BWB900325 CFX900325 CPT900325 CZP900325 DJL900325 DTH900325 EDD900325 EMZ900325 EWV900325 FGR900325 FQN900325 GAJ900325 GKF900325 GUB900325 HDX900325 HNT900325 HXP900325 IHL900325 IRH900325 JBD900325 JKZ900325 JUV900325 KER900325 KON900325 KYJ900325 LIF900325 LSB900325 MBX900325 MLT900325 MVP900325 NFL900325 NPH900325 NZD900325 OIZ900325 OSV900325 PCR900325 PMN900325 PWJ900325 QGF900325 QQB900325 QZX900325 RJT900325 RTP900325 SDL900325 SNH900325 SXD900325 TGZ900325 TQV900325 UAR900325 UKN900325 UUJ900325 VEF900325 VOB900325 VXX900325 WHT900325 WRP900325 FD965861 OZ965861 YV965861 AIR965861 ASN965861 BCJ965861 BMF965861 BWB965861 CFX965861 CPT965861 CZP965861 DJL965861 DTH965861 EDD965861 EMZ965861 EWV965861 FGR965861 FQN965861 GAJ965861 GKF965861 GUB965861 HDX965861 HNT965861 HXP965861 IHL965861 IRH965861 JBD965861 JKZ965861 JUV965861 KER965861 KON965861 KYJ965861 LIF965861 LSB965861 MBX965861 MLT965861 MVP965861 NFL965861 NPH965861 NZD965861 OIZ965861 OSV965861 PCR965861 PMN965861 PWJ965861 QGF965861 QQB965861 QZX965861 RJT965861 RTP965861 SDL965861 SNH965861 SXD965861 TGZ965861 TQV965861 UAR965861 UKN965861 UUJ965861 VEF965861 VOB965861 VXX965861 WHT965861 L965861:M965861 L900325:M900325 L834789:M834789 L769253:M769253 L703717:M703717 L638181:M638181 L572645:M572645 L507109:M507109 L441573:M441573 L376037:M376037 L310501:M310501 L244965:M244965 L179429:M179429 L113893:M113893 L48357:M48357" xr:uid="{EF4828FB-F8F8-4728-AFF5-19BD8FBC22E6}">
      <formula1>"6-7 неделя (5-14 февраля),12 неделя (16-22 марта)"</formula1>
    </dataValidation>
    <dataValidation type="list" allowBlank="1" showInputMessage="1" showErrorMessage="1" sqref="I5" xr:uid="{D5E6E79B-F0D5-4F39-9147-B05F96B35B8D}">
      <formula1>"да,нет"</formula1>
    </dataValidation>
  </dataValidations>
  <hyperlinks>
    <hyperlink ref="F4" location="'Условия работы'!A1" display="&gt;&gt;&gt; Условия работы &lt;&lt;&lt;" xr:uid="{689E5BC1-9911-48D4-91E7-DCEB051FBCB7}"/>
    <hyperlink ref="N5" r:id="rId1" xr:uid="{CDEB35DD-E516-4435-A161-16F6F32939F9}"/>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61BB2-94C1-4C3F-B8B7-84A8BCB9A9F2}">
  <sheetPr codeName="Лист1"/>
  <dimension ref="B1:AJ111"/>
  <sheetViews>
    <sheetView showGridLines="0" zoomScaleNormal="100" workbookViewId="0">
      <selection activeCell="G17" sqref="G17"/>
    </sheetView>
  </sheetViews>
  <sheetFormatPr defaultColWidth="9.23046875" defaultRowHeight="14.6"/>
  <cols>
    <col min="1" max="1" width="3.3046875" style="71" customWidth="1"/>
    <col min="2" max="2" width="5.84375" style="71" customWidth="1"/>
    <col min="3" max="15" width="9.23046875" style="71"/>
    <col min="16" max="16" width="10" style="71" customWidth="1"/>
    <col min="17" max="16384" width="9.23046875" style="71"/>
  </cols>
  <sheetData>
    <row r="1" spans="2:16" ht="15" thickTop="1">
      <c r="B1" s="68"/>
      <c r="C1" s="69"/>
      <c r="D1" s="69"/>
      <c r="E1" s="69"/>
      <c r="F1" s="69"/>
      <c r="G1" s="69"/>
      <c r="H1" s="69"/>
      <c r="I1" s="69"/>
      <c r="J1" s="69"/>
      <c r="K1" s="69"/>
      <c r="L1" s="69"/>
      <c r="M1" s="69"/>
      <c r="N1" s="69"/>
      <c r="O1" s="69"/>
      <c r="P1" s="70"/>
    </row>
    <row r="2" spans="2:16">
      <c r="B2" s="72"/>
      <c r="P2" s="73"/>
    </row>
    <row r="3" spans="2:16">
      <c r="B3" s="72"/>
      <c r="P3" s="73"/>
    </row>
    <row r="4" spans="2:16">
      <c r="B4" s="72"/>
      <c r="P4" s="73"/>
    </row>
    <row r="5" spans="2:16">
      <c r="B5" s="72"/>
      <c r="P5" s="73"/>
    </row>
    <row r="6" spans="2:16" s="76" customFormat="1" ht="16.5" customHeight="1">
      <c r="B6" s="74"/>
      <c r="C6" s="75"/>
      <c r="P6" s="77"/>
    </row>
    <row r="7" spans="2:16" s="78" customFormat="1" ht="12" customHeight="1">
      <c r="B7" s="74"/>
      <c r="C7" s="75"/>
      <c r="P7" s="79"/>
    </row>
    <row r="8" spans="2:16" ht="12" customHeight="1">
      <c r="B8" s="72"/>
      <c r="C8" s="75"/>
      <c r="P8" s="73"/>
    </row>
    <row r="9" spans="2:16" ht="12" customHeight="1">
      <c r="B9" s="80"/>
      <c r="C9" s="75"/>
      <c r="P9" s="73"/>
    </row>
    <row r="10" spans="2:16" ht="12" customHeight="1">
      <c r="B10" s="80"/>
      <c r="C10" s="75"/>
      <c r="P10" s="73"/>
    </row>
    <row r="11" spans="2:16" ht="16.5" customHeight="1">
      <c r="B11" s="72"/>
      <c r="P11" s="73"/>
    </row>
    <row r="12" spans="2:16" ht="20.25" customHeight="1">
      <c r="B12" s="72"/>
      <c r="P12" s="73"/>
    </row>
    <row r="13" spans="2:16" s="83" customFormat="1" ht="17.25" customHeight="1">
      <c r="B13" s="81" t="s">
        <v>603</v>
      </c>
      <c r="C13" s="82" t="s">
        <v>604</v>
      </c>
      <c r="D13" s="82"/>
      <c r="E13" s="82"/>
      <c r="F13" s="82"/>
      <c r="G13" s="82"/>
      <c r="H13" s="82"/>
      <c r="I13" s="82"/>
      <c r="J13" s="82"/>
      <c r="K13" s="82"/>
      <c r="L13" s="82"/>
      <c r="M13" s="82"/>
      <c r="N13" s="82"/>
      <c r="P13" s="84"/>
    </row>
    <row r="14" spans="2:16" s="89" customFormat="1" ht="15.45">
      <c r="B14" s="85" t="s">
        <v>605</v>
      </c>
      <c r="C14" s="86"/>
      <c r="D14" s="87"/>
      <c r="E14" s="87"/>
      <c r="F14" s="87"/>
      <c r="G14" s="87"/>
      <c r="H14" s="88" t="s">
        <v>606</v>
      </c>
      <c r="I14" s="86"/>
      <c r="J14" s="87"/>
      <c r="K14" s="87"/>
      <c r="L14" s="87"/>
      <c r="M14" s="87"/>
      <c r="N14" s="87"/>
      <c r="P14" s="90"/>
    </row>
    <row r="15" spans="2:16" s="89" customFormat="1">
      <c r="B15" s="91"/>
      <c r="C15" s="92" t="s">
        <v>607</v>
      </c>
      <c r="D15" s="87"/>
      <c r="E15" s="87"/>
      <c r="F15" s="87"/>
      <c r="G15" s="87"/>
      <c r="H15" s="93" t="s">
        <v>608</v>
      </c>
      <c r="I15" s="94" t="s">
        <v>609</v>
      </c>
      <c r="J15" s="87"/>
      <c r="K15" s="87"/>
      <c r="L15" s="87"/>
      <c r="M15" s="87"/>
      <c r="N15" s="87"/>
      <c r="P15" s="90"/>
    </row>
    <row r="16" spans="2:16" s="89" customFormat="1">
      <c r="B16" s="91"/>
      <c r="C16" s="92" t="s">
        <v>610</v>
      </c>
      <c r="D16" s="87"/>
      <c r="E16" s="87"/>
      <c r="F16" s="87"/>
      <c r="G16" s="87"/>
      <c r="H16" s="93" t="s">
        <v>608</v>
      </c>
      <c r="I16" s="94" t="s">
        <v>611</v>
      </c>
      <c r="J16" s="87"/>
      <c r="K16" s="87"/>
      <c r="L16" s="87"/>
      <c r="M16" s="87"/>
      <c r="N16" s="87"/>
      <c r="P16" s="90"/>
    </row>
    <row r="17" spans="2:16" s="89" customFormat="1">
      <c r="B17" s="91"/>
      <c r="C17" s="92" t="s">
        <v>612</v>
      </c>
      <c r="D17" s="87"/>
      <c r="E17" s="87"/>
      <c r="F17" s="87"/>
      <c r="G17" s="87"/>
      <c r="H17" s="93" t="s">
        <v>608</v>
      </c>
      <c r="I17" s="94" t="s">
        <v>613</v>
      </c>
      <c r="J17" s="87"/>
      <c r="K17" s="87"/>
      <c r="L17" s="87"/>
      <c r="M17" s="87"/>
      <c r="N17" s="87"/>
      <c r="P17" s="90"/>
    </row>
    <row r="18" spans="2:16" s="89" customFormat="1">
      <c r="B18" s="91"/>
      <c r="C18" s="92" t="s">
        <v>614</v>
      </c>
      <c r="D18" s="87"/>
      <c r="E18" s="87"/>
      <c r="F18" s="87"/>
      <c r="G18" s="87"/>
      <c r="H18" s="93" t="s">
        <v>608</v>
      </c>
      <c r="I18" s="94" t="s">
        <v>615</v>
      </c>
      <c r="J18" s="87"/>
      <c r="K18" s="87"/>
      <c r="L18" s="87"/>
      <c r="M18" s="87"/>
      <c r="N18" s="87"/>
      <c r="P18" s="90"/>
    </row>
    <row r="19" spans="2:16">
      <c r="B19" s="95"/>
      <c r="C19" s="96"/>
      <c r="D19" s="96"/>
      <c r="E19" s="96"/>
      <c r="F19" s="96"/>
      <c r="G19" s="96"/>
      <c r="H19" s="96"/>
      <c r="I19" s="96"/>
      <c r="J19" s="96"/>
      <c r="K19" s="96"/>
      <c r="L19" s="96"/>
      <c r="M19" s="96"/>
      <c r="N19" s="96"/>
      <c r="P19" s="73"/>
    </row>
    <row r="20" spans="2:16" ht="15.45">
      <c r="B20" s="81" t="s">
        <v>603</v>
      </c>
      <c r="C20" s="82" t="s">
        <v>616</v>
      </c>
      <c r="D20" s="96"/>
      <c r="E20" s="96"/>
      <c r="F20" s="96"/>
      <c r="G20" s="96"/>
      <c r="H20" s="96"/>
      <c r="I20" s="96"/>
      <c r="J20" s="96"/>
      <c r="K20" s="96"/>
      <c r="L20" s="96"/>
      <c r="M20" s="96"/>
      <c r="N20" s="96"/>
      <c r="P20" s="73"/>
    </row>
    <row r="21" spans="2:16" s="89" customFormat="1">
      <c r="B21" s="91"/>
      <c r="C21" s="92" t="s">
        <v>617</v>
      </c>
      <c r="D21" s="87"/>
      <c r="E21" s="87"/>
      <c r="F21" s="87"/>
      <c r="G21" s="87"/>
      <c r="H21" s="93"/>
      <c r="I21" s="94"/>
      <c r="J21" s="87"/>
      <c r="K21" s="87"/>
      <c r="L21" s="87"/>
      <c r="M21" s="87"/>
      <c r="N21" s="87"/>
      <c r="P21" s="90"/>
    </row>
    <row r="22" spans="2:16">
      <c r="B22" s="95"/>
      <c r="C22" s="96"/>
      <c r="D22" s="96"/>
      <c r="E22" s="96"/>
      <c r="F22" s="96"/>
      <c r="G22" s="96"/>
      <c r="H22" s="96"/>
      <c r="I22" s="96"/>
      <c r="J22" s="96"/>
      <c r="K22" s="96"/>
      <c r="L22" s="96"/>
      <c r="M22" s="96"/>
      <c r="N22" s="96"/>
      <c r="P22" s="73"/>
    </row>
    <row r="23" spans="2:16">
      <c r="B23" s="97"/>
      <c r="P23" s="73"/>
    </row>
    <row r="24" spans="2:16">
      <c r="B24" s="97"/>
      <c r="P24" s="73"/>
    </row>
    <row r="25" spans="2:16">
      <c r="B25" s="97"/>
      <c r="P25" s="73"/>
    </row>
    <row r="26" spans="2:16" s="100" customFormat="1" ht="15.45">
      <c r="B26" s="98" t="s">
        <v>603</v>
      </c>
      <c r="C26" s="99" t="s">
        <v>618</v>
      </c>
      <c r="P26" s="101"/>
    </row>
    <row r="27" spans="2:16">
      <c r="B27" s="97"/>
      <c r="C27" s="92" t="s">
        <v>619</v>
      </c>
      <c r="P27" s="73"/>
    </row>
    <row r="28" spans="2:16">
      <c r="B28" s="97"/>
      <c r="C28" s="92" t="s">
        <v>620</v>
      </c>
      <c r="P28" s="73"/>
    </row>
    <row r="29" spans="2:16" s="100" customFormat="1" ht="15.45">
      <c r="B29" s="98" t="s">
        <v>603</v>
      </c>
      <c r="C29" s="99" t="s">
        <v>621</v>
      </c>
      <c r="P29" s="101"/>
    </row>
    <row r="30" spans="2:16" s="104" customFormat="1" ht="45" customHeight="1">
      <c r="B30" s="102" t="s">
        <v>603</v>
      </c>
      <c r="C30" s="138" t="s">
        <v>622</v>
      </c>
      <c r="D30" s="138"/>
      <c r="E30" s="138"/>
      <c r="F30" s="138"/>
      <c r="G30" s="138"/>
      <c r="H30" s="138"/>
      <c r="I30" s="138"/>
      <c r="J30" s="138"/>
      <c r="K30" s="138"/>
      <c r="L30" s="138"/>
      <c r="M30" s="138"/>
      <c r="N30" s="138"/>
      <c r="O30" s="138"/>
      <c r="P30" s="103"/>
    </row>
    <row r="31" spans="2:16">
      <c r="B31" s="97"/>
      <c r="C31" s="139" t="s">
        <v>623</v>
      </c>
      <c r="D31" s="139"/>
      <c r="E31" s="139"/>
      <c r="F31" s="139"/>
      <c r="G31" s="139"/>
      <c r="H31" s="139"/>
      <c r="I31" s="139"/>
      <c r="J31" s="139"/>
      <c r="K31" s="139"/>
      <c r="L31" s="139"/>
      <c r="M31" s="139"/>
      <c r="N31" s="139"/>
      <c r="O31" s="139"/>
      <c r="P31" s="73"/>
    </row>
    <row r="32" spans="2:16" ht="29.25" customHeight="1">
      <c r="B32" s="97"/>
      <c r="C32" s="141" t="s">
        <v>624</v>
      </c>
      <c r="D32" s="142"/>
      <c r="E32" s="142"/>
      <c r="F32" s="142"/>
      <c r="G32" s="142"/>
      <c r="H32" s="142"/>
      <c r="I32" s="142"/>
      <c r="J32" s="142"/>
      <c r="K32" s="142"/>
      <c r="L32" s="142"/>
      <c r="M32" s="142"/>
      <c r="N32" s="142"/>
      <c r="O32" s="142"/>
      <c r="P32" s="73"/>
    </row>
    <row r="33" spans="2:16" ht="30" customHeight="1">
      <c r="B33" s="97"/>
      <c r="C33" s="141" t="s">
        <v>625</v>
      </c>
      <c r="D33" s="141"/>
      <c r="E33" s="141"/>
      <c r="F33" s="141"/>
      <c r="G33" s="141"/>
      <c r="H33" s="141"/>
      <c r="I33" s="141"/>
      <c r="J33" s="141"/>
      <c r="K33" s="141"/>
      <c r="L33" s="141"/>
      <c r="M33" s="141"/>
      <c r="N33" s="141"/>
      <c r="O33" s="141"/>
      <c r="P33" s="73"/>
    </row>
    <row r="34" spans="2:16" ht="29.25" customHeight="1">
      <c r="B34" s="97"/>
      <c r="C34" s="139" t="s">
        <v>626</v>
      </c>
      <c r="D34" s="139"/>
      <c r="E34" s="139"/>
      <c r="F34" s="139"/>
      <c r="G34" s="139"/>
      <c r="H34" s="139"/>
      <c r="I34" s="139"/>
      <c r="J34" s="139"/>
      <c r="K34" s="139"/>
      <c r="L34" s="139"/>
      <c r="M34" s="139"/>
      <c r="N34" s="139"/>
      <c r="O34" s="139"/>
      <c r="P34" s="73"/>
    </row>
    <row r="35" spans="2:16" s="100" customFormat="1" ht="30.75" customHeight="1">
      <c r="B35" s="102" t="s">
        <v>603</v>
      </c>
      <c r="C35" s="138" t="s">
        <v>627</v>
      </c>
      <c r="D35" s="138"/>
      <c r="E35" s="138"/>
      <c r="F35" s="138"/>
      <c r="G35" s="138"/>
      <c r="H35" s="138"/>
      <c r="I35" s="138"/>
      <c r="J35" s="138"/>
      <c r="K35" s="138"/>
      <c r="L35" s="138"/>
      <c r="M35" s="138"/>
      <c r="N35" s="138"/>
      <c r="O35" s="138"/>
      <c r="P35" s="101"/>
    </row>
    <row r="36" spans="2:16" ht="29.25" customHeight="1">
      <c r="B36" s="97"/>
      <c r="C36" s="139" t="s">
        <v>628</v>
      </c>
      <c r="D36" s="139"/>
      <c r="E36" s="139"/>
      <c r="F36" s="139"/>
      <c r="G36" s="139"/>
      <c r="H36" s="139"/>
      <c r="I36" s="139"/>
      <c r="J36" s="139"/>
      <c r="K36" s="139"/>
      <c r="L36" s="139"/>
      <c r="M36" s="139"/>
      <c r="N36" s="139"/>
      <c r="O36" s="139"/>
      <c r="P36" s="73"/>
    </row>
    <row r="37" spans="2:16" ht="29.25" customHeight="1">
      <c r="B37" s="97"/>
      <c r="C37" s="139" t="s">
        <v>629</v>
      </c>
      <c r="D37" s="139"/>
      <c r="E37" s="139"/>
      <c r="F37" s="139"/>
      <c r="G37" s="139"/>
      <c r="H37" s="139"/>
      <c r="I37" s="139"/>
      <c r="J37" s="139"/>
      <c r="K37" s="139"/>
      <c r="L37" s="139"/>
      <c r="M37" s="139"/>
      <c r="N37" s="139"/>
      <c r="O37" s="139"/>
      <c r="P37" s="73"/>
    </row>
    <row r="38" spans="2:16" s="100" customFormat="1" ht="30.75" customHeight="1">
      <c r="B38" s="102" t="s">
        <v>603</v>
      </c>
      <c r="C38" s="138" t="s">
        <v>630</v>
      </c>
      <c r="D38" s="138"/>
      <c r="E38" s="138"/>
      <c r="F38" s="138"/>
      <c r="G38" s="138"/>
      <c r="H38" s="138"/>
      <c r="I38" s="138"/>
      <c r="J38" s="138"/>
      <c r="K38" s="138"/>
      <c r="L38" s="138"/>
      <c r="M38" s="138"/>
      <c r="N38" s="138"/>
      <c r="O38" s="138"/>
      <c r="P38" s="101"/>
    </row>
    <row r="39" spans="2:16">
      <c r="B39" s="97"/>
      <c r="C39" s="105"/>
      <c r="D39" s="105"/>
      <c r="E39" s="105"/>
      <c r="F39" s="105"/>
      <c r="G39" s="105"/>
      <c r="H39" s="105"/>
      <c r="I39" s="105"/>
      <c r="J39" s="105"/>
      <c r="K39" s="105"/>
      <c r="L39" s="105"/>
      <c r="M39" s="105"/>
      <c r="N39" s="105"/>
      <c r="O39" s="105"/>
      <c r="P39" s="73"/>
    </row>
    <row r="40" spans="2:16">
      <c r="B40" s="97"/>
      <c r="C40" s="105"/>
      <c r="D40" s="105"/>
      <c r="E40" s="105"/>
      <c r="F40" s="105"/>
      <c r="G40" s="105"/>
      <c r="H40" s="105"/>
      <c r="I40" s="105"/>
      <c r="J40" s="105"/>
      <c r="K40" s="105"/>
      <c r="L40" s="105"/>
      <c r="M40" s="105"/>
      <c r="N40" s="105"/>
      <c r="O40" s="105"/>
      <c r="P40" s="73"/>
    </row>
    <row r="41" spans="2:16">
      <c r="B41" s="97"/>
      <c r="C41" s="105"/>
      <c r="D41" s="105"/>
      <c r="E41" s="105"/>
      <c r="F41" s="105"/>
      <c r="G41" s="105"/>
      <c r="H41" s="105"/>
      <c r="I41" s="105"/>
      <c r="J41" s="105"/>
      <c r="K41" s="105"/>
      <c r="L41" s="105"/>
      <c r="M41" s="105"/>
      <c r="N41" s="105"/>
      <c r="O41" s="105"/>
      <c r="P41" s="73"/>
    </row>
    <row r="42" spans="2:16" ht="28.5" customHeight="1">
      <c r="B42" s="102" t="s">
        <v>603</v>
      </c>
      <c r="C42" s="138" t="s">
        <v>631</v>
      </c>
      <c r="D42" s="138"/>
      <c r="E42" s="138"/>
      <c r="F42" s="138"/>
      <c r="G42" s="138"/>
      <c r="H42" s="138"/>
      <c r="I42" s="138"/>
      <c r="J42" s="138"/>
      <c r="K42" s="138"/>
      <c r="L42" s="138"/>
      <c r="M42" s="138"/>
      <c r="N42" s="138"/>
      <c r="O42" s="138"/>
      <c r="P42" s="73"/>
    </row>
    <row r="43" spans="2:16" s="104" customFormat="1" ht="30" customHeight="1">
      <c r="B43" s="102" t="s">
        <v>603</v>
      </c>
      <c r="C43" s="138" t="s">
        <v>632</v>
      </c>
      <c r="D43" s="138"/>
      <c r="E43" s="138"/>
      <c r="F43" s="138"/>
      <c r="G43" s="138"/>
      <c r="H43" s="138"/>
      <c r="I43" s="138"/>
      <c r="J43" s="138"/>
      <c r="K43" s="138"/>
      <c r="L43" s="138"/>
      <c r="M43" s="138"/>
      <c r="N43" s="138"/>
      <c r="O43" s="138"/>
      <c r="P43" s="103"/>
    </row>
    <row r="44" spans="2:16" ht="30" customHeight="1">
      <c r="B44" s="97"/>
      <c r="C44" s="139" t="s">
        <v>633</v>
      </c>
      <c r="D44" s="139"/>
      <c r="E44" s="139"/>
      <c r="F44" s="139"/>
      <c r="G44" s="139"/>
      <c r="H44" s="139"/>
      <c r="I44" s="139"/>
      <c r="J44" s="139"/>
      <c r="K44" s="139"/>
      <c r="L44" s="139"/>
      <c r="M44" s="139"/>
      <c r="N44" s="139"/>
      <c r="O44" s="139"/>
      <c r="P44" s="73"/>
    </row>
    <row r="45" spans="2:16" ht="29.25" customHeight="1">
      <c r="B45" s="97"/>
      <c r="C45" s="139" t="s">
        <v>634</v>
      </c>
      <c r="D45" s="139"/>
      <c r="E45" s="139"/>
      <c r="F45" s="139"/>
      <c r="G45" s="139"/>
      <c r="H45" s="139"/>
      <c r="I45" s="139"/>
      <c r="J45" s="139"/>
      <c r="K45" s="139"/>
      <c r="L45" s="139"/>
      <c r="M45" s="139"/>
      <c r="N45" s="139"/>
      <c r="O45" s="139"/>
      <c r="P45" s="73"/>
    </row>
    <row r="46" spans="2:16" s="104" customFormat="1" ht="15">
      <c r="B46" s="102" t="s">
        <v>603</v>
      </c>
      <c r="C46" s="138" t="s">
        <v>635</v>
      </c>
      <c r="D46" s="138"/>
      <c r="E46" s="138"/>
      <c r="F46" s="138"/>
      <c r="G46" s="138"/>
      <c r="H46" s="138"/>
      <c r="I46" s="138"/>
      <c r="J46" s="138"/>
      <c r="K46" s="138"/>
      <c r="L46" s="138"/>
      <c r="M46" s="138"/>
      <c r="N46" s="138"/>
      <c r="O46" s="138"/>
      <c r="P46" s="103"/>
    </row>
    <row r="47" spans="2:16" ht="44.25" customHeight="1">
      <c r="B47" s="97"/>
      <c r="C47" s="139" t="s">
        <v>636</v>
      </c>
      <c r="D47" s="139"/>
      <c r="E47" s="139"/>
      <c r="F47" s="139"/>
      <c r="G47" s="139"/>
      <c r="H47" s="139"/>
      <c r="I47" s="139"/>
      <c r="J47" s="139"/>
      <c r="K47" s="139"/>
      <c r="L47" s="139"/>
      <c r="M47" s="139"/>
      <c r="N47" s="139"/>
      <c r="O47" s="139"/>
      <c r="P47" s="73"/>
    </row>
    <row r="48" spans="2:16" s="104" customFormat="1" ht="15">
      <c r="B48" s="102" t="s">
        <v>603</v>
      </c>
      <c r="C48" s="138" t="s">
        <v>637</v>
      </c>
      <c r="D48" s="138"/>
      <c r="E48" s="138"/>
      <c r="F48" s="138"/>
      <c r="G48" s="138"/>
      <c r="H48" s="138"/>
      <c r="I48" s="138"/>
      <c r="J48" s="138"/>
      <c r="K48" s="138"/>
      <c r="L48" s="138"/>
      <c r="M48" s="138"/>
      <c r="N48" s="138"/>
      <c r="O48" s="138"/>
      <c r="P48" s="103"/>
    </row>
    <row r="49" spans="2:16" ht="29.25" customHeight="1">
      <c r="B49" s="97"/>
      <c r="C49" s="139" t="s">
        <v>638</v>
      </c>
      <c r="D49" s="139"/>
      <c r="E49" s="139"/>
      <c r="F49" s="139"/>
      <c r="G49" s="139"/>
      <c r="H49" s="139"/>
      <c r="I49" s="139"/>
      <c r="J49" s="139"/>
      <c r="K49" s="139"/>
      <c r="L49" s="139"/>
      <c r="M49" s="139"/>
      <c r="N49" s="139"/>
      <c r="O49" s="139"/>
      <c r="P49" s="73"/>
    </row>
    <row r="50" spans="2:16" s="108" customFormat="1" ht="47.25" customHeight="1">
      <c r="B50" s="106" t="s">
        <v>603</v>
      </c>
      <c r="C50" s="138" t="s">
        <v>639</v>
      </c>
      <c r="D50" s="138"/>
      <c r="E50" s="138"/>
      <c r="F50" s="138"/>
      <c r="G50" s="138"/>
      <c r="H50" s="138"/>
      <c r="I50" s="138"/>
      <c r="J50" s="138"/>
      <c r="K50" s="138"/>
      <c r="L50" s="138"/>
      <c r="M50" s="138"/>
      <c r="N50" s="138"/>
      <c r="O50" s="138"/>
      <c r="P50" s="107"/>
    </row>
    <row r="51" spans="2:16" ht="30.75" customHeight="1">
      <c r="B51" s="97"/>
      <c r="C51" s="139" t="s">
        <v>640</v>
      </c>
      <c r="D51" s="139"/>
      <c r="E51" s="139"/>
      <c r="F51" s="139"/>
      <c r="G51" s="139"/>
      <c r="H51" s="139"/>
      <c r="I51" s="139"/>
      <c r="J51" s="139"/>
      <c r="K51" s="139"/>
      <c r="L51" s="139"/>
      <c r="M51" s="139"/>
      <c r="N51" s="139"/>
      <c r="O51" s="139"/>
      <c r="P51" s="73"/>
    </row>
    <row r="52" spans="2:16" ht="30.75" customHeight="1">
      <c r="B52" s="97"/>
      <c r="C52" s="139" t="s">
        <v>641</v>
      </c>
      <c r="D52" s="139"/>
      <c r="E52" s="139"/>
      <c r="F52" s="139"/>
      <c r="G52" s="139"/>
      <c r="H52" s="139"/>
      <c r="I52" s="139"/>
      <c r="J52" s="139"/>
      <c r="K52" s="139"/>
      <c r="L52" s="139"/>
      <c r="M52" s="139"/>
      <c r="N52" s="139"/>
      <c r="O52" s="139"/>
      <c r="P52" s="73"/>
    </row>
    <row r="53" spans="2:16" ht="30.75" customHeight="1">
      <c r="B53" s="97"/>
      <c r="C53" s="139" t="s">
        <v>642</v>
      </c>
      <c r="D53" s="139"/>
      <c r="E53" s="139"/>
      <c r="F53" s="139"/>
      <c r="G53" s="139"/>
      <c r="H53" s="139"/>
      <c r="I53" s="139"/>
      <c r="J53" s="139"/>
      <c r="K53" s="139"/>
      <c r="L53" s="139"/>
      <c r="M53" s="139"/>
      <c r="N53" s="139"/>
      <c r="O53" s="139"/>
      <c r="P53" s="73"/>
    </row>
    <row r="54" spans="2:16" ht="42" customHeight="1">
      <c r="B54" s="102" t="s">
        <v>603</v>
      </c>
      <c r="C54" s="138" t="s">
        <v>643</v>
      </c>
      <c r="D54" s="138"/>
      <c r="E54" s="138"/>
      <c r="F54" s="138"/>
      <c r="G54" s="138"/>
      <c r="H54" s="138"/>
      <c r="I54" s="138"/>
      <c r="J54" s="138"/>
      <c r="K54" s="138"/>
      <c r="L54" s="138"/>
      <c r="M54" s="138"/>
      <c r="N54" s="138"/>
      <c r="O54" s="138"/>
      <c r="P54" s="73"/>
    </row>
    <row r="55" spans="2:16">
      <c r="B55" s="97"/>
      <c r="C55" s="139"/>
      <c r="D55" s="139"/>
      <c r="E55" s="139"/>
      <c r="F55" s="139"/>
      <c r="G55" s="139"/>
      <c r="H55" s="139"/>
      <c r="I55" s="139"/>
      <c r="J55" s="139"/>
      <c r="K55" s="139"/>
      <c r="L55" s="139"/>
      <c r="M55" s="139"/>
      <c r="N55" s="139"/>
      <c r="O55" s="139"/>
      <c r="P55" s="73"/>
    </row>
    <row r="56" spans="2:16">
      <c r="B56" s="97"/>
      <c r="C56" s="105"/>
      <c r="D56" s="105"/>
      <c r="E56" s="105"/>
      <c r="F56" s="105"/>
      <c r="G56" s="105"/>
      <c r="H56" s="105"/>
      <c r="I56" s="105"/>
      <c r="J56" s="105"/>
      <c r="K56" s="105"/>
      <c r="L56" s="105"/>
      <c r="M56" s="105"/>
      <c r="N56" s="105"/>
      <c r="O56" s="105"/>
      <c r="P56" s="73"/>
    </row>
    <row r="57" spans="2:16">
      <c r="B57" s="97"/>
      <c r="P57" s="73"/>
    </row>
    <row r="58" spans="2:16">
      <c r="B58" s="97"/>
      <c r="P58" s="73"/>
    </row>
    <row r="59" spans="2:16">
      <c r="B59" s="97"/>
      <c r="P59" s="73"/>
    </row>
    <row r="60" spans="2:16" ht="17.25" customHeight="1">
      <c r="B60" s="102" t="s">
        <v>603</v>
      </c>
      <c r="C60" s="138" t="s">
        <v>644</v>
      </c>
      <c r="D60" s="138"/>
      <c r="E60" s="138"/>
      <c r="F60" s="138"/>
      <c r="G60" s="138"/>
      <c r="H60" s="138"/>
      <c r="I60" s="138"/>
      <c r="J60" s="138"/>
      <c r="K60" s="138"/>
      <c r="L60" s="138"/>
      <c r="M60" s="138"/>
      <c r="N60" s="138"/>
      <c r="O60" s="138"/>
      <c r="P60" s="73"/>
    </row>
    <row r="61" spans="2:16" ht="15" customHeight="1">
      <c r="B61" s="97"/>
      <c r="C61" s="139" t="s">
        <v>645</v>
      </c>
      <c r="D61" s="139"/>
      <c r="E61" s="139"/>
      <c r="F61" s="139"/>
      <c r="G61" s="139"/>
      <c r="H61" s="139"/>
      <c r="I61" s="139"/>
      <c r="J61" s="139"/>
      <c r="K61" s="139"/>
      <c r="L61" s="139"/>
      <c r="M61" s="139"/>
      <c r="N61" s="139"/>
      <c r="O61" s="139"/>
      <c r="P61" s="73"/>
    </row>
    <row r="62" spans="2:16" s="111" customFormat="1" ht="15" customHeight="1">
      <c r="B62" s="109"/>
      <c r="C62" s="139" t="s">
        <v>646</v>
      </c>
      <c r="D62" s="139"/>
      <c r="E62" s="139"/>
      <c r="F62" s="139"/>
      <c r="G62" s="139"/>
      <c r="H62" s="139"/>
      <c r="I62" s="139"/>
      <c r="J62" s="139"/>
      <c r="K62" s="139"/>
      <c r="L62" s="139"/>
      <c r="M62" s="139"/>
      <c r="N62" s="139"/>
      <c r="O62" s="139"/>
      <c r="P62" s="110"/>
    </row>
    <row r="63" spans="2:16" s="111" customFormat="1" ht="15" customHeight="1">
      <c r="B63" s="109"/>
      <c r="C63" s="139" t="s">
        <v>647</v>
      </c>
      <c r="D63" s="139"/>
      <c r="E63" s="139"/>
      <c r="F63" s="139"/>
      <c r="G63" s="139"/>
      <c r="H63" s="139"/>
      <c r="I63" s="139"/>
      <c r="J63" s="139"/>
      <c r="K63" s="139"/>
      <c r="L63" s="139"/>
      <c r="M63" s="139"/>
      <c r="N63" s="139"/>
      <c r="O63" s="139"/>
      <c r="P63" s="110"/>
    </row>
    <row r="64" spans="2:16" ht="31.5" customHeight="1">
      <c r="B64" s="102" t="s">
        <v>603</v>
      </c>
      <c r="C64" s="138" t="s">
        <v>648</v>
      </c>
      <c r="D64" s="138"/>
      <c r="E64" s="138"/>
      <c r="F64" s="138"/>
      <c r="G64" s="138"/>
      <c r="H64" s="138"/>
      <c r="I64" s="138"/>
      <c r="J64" s="138"/>
      <c r="K64" s="138"/>
      <c r="L64" s="138"/>
      <c r="M64" s="138"/>
      <c r="N64" s="138"/>
      <c r="O64" s="138"/>
      <c r="P64" s="73"/>
    </row>
    <row r="65" spans="2:36" ht="31.5" customHeight="1">
      <c r="B65" s="102"/>
      <c r="C65" s="139" t="s">
        <v>649</v>
      </c>
      <c r="D65" s="139"/>
      <c r="E65" s="139"/>
      <c r="F65" s="139"/>
      <c r="G65" s="139"/>
      <c r="H65" s="139"/>
      <c r="I65" s="139"/>
      <c r="J65" s="139"/>
      <c r="K65" s="139"/>
      <c r="L65" s="139"/>
      <c r="M65" s="139"/>
      <c r="N65" s="139"/>
      <c r="O65" s="139"/>
      <c r="P65" s="73"/>
    </row>
    <row r="66" spans="2:36" ht="29.25" customHeight="1">
      <c r="B66" s="102"/>
      <c r="C66" s="139" t="s">
        <v>650</v>
      </c>
      <c r="D66" s="139"/>
      <c r="E66" s="139"/>
      <c r="F66" s="139"/>
      <c r="G66" s="139"/>
      <c r="H66" s="139"/>
      <c r="I66" s="139"/>
      <c r="J66" s="139"/>
      <c r="K66" s="139"/>
      <c r="L66" s="139"/>
      <c r="M66" s="139"/>
      <c r="N66" s="139"/>
      <c r="O66" s="139"/>
      <c r="P66" s="73"/>
    </row>
    <row r="67" spans="2:36">
      <c r="B67" s="97"/>
      <c r="C67" s="139" t="s">
        <v>651</v>
      </c>
      <c r="D67" s="139"/>
      <c r="E67" s="139"/>
      <c r="F67" s="139"/>
      <c r="G67" s="139"/>
      <c r="H67" s="139"/>
      <c r="I67" s="139"/>
      <c r="J67" s="139"/>
      <c r="K67" s="139"/>
      <c r="L67" s="139"/>
      <c r="M67" s="139"/>
      <c r="N67" s="139"/>
      <c r="O67" s="139"/>
      <c r="P67" s="73"/>
    </row>
    <row r="68" spans="2:36">
      <c r="B68" s="97"/>
      <c r="C68" s="105"/>
      <c r="D68" s="105"/>
      <c r="E68" s="105"/>
      <c r="F68" s="105"/>
      <c r="G68" s="105"/>
      <c r="H68" s="105"/>
      <c r="I68" s="105"/>
      <c r="J68" s="105"/>
      <c r="K68" s="105"/>
      <c r="L68" s="105"/>
      <c r="M68" s="105"/>
      <c r="N68" s="105"/>
      <c r="O68" s="105"/>
      <c r="P68" s="73"/>
    </row>
    <row r="69" spans="2:36">
      <c r="B69" s="97"/>
      <c r="C69" s="105"/>
      <c r="D69" s="105"/>
      <c r="E69" s="105"/>
      <c r="F69" s="105"/>
      <c r="G69" s="105"/>
      <c r="H69" s="105"/>
      <c r="I69" s="105"/>
      <c r="J69" s="105"/>
      <c r="K69" s="105"/>
      <c r="L69" s="105"/>
      <c r="M69" s="105"/>
      <c r="N69" s="105"/>
      <c r="O69" s="105"/>
      <c r="P69" s="73"/>
    </row>
    <row r="70" spans="2:36">
      <c r="B70" s="97"/>
      <c r="C70" s="105"/>
      <c r="D70" s="105"/>
      <c r="E70" s="105"/>
      <c r="F70" s="105"/>
      <c r="G70" s="105"/>
      <c r="H70" s="105"/>
      <c r="I70" s="105"/>
      <c r="J70" s="105"/>
      <c r="K70" s="105"/>
      <c r="L70" s="105"/>
      <c r="M70" s="105"/>
      <c r="N70" s="105"/>
      <c r="O70" s="105"/>
      <c r="P70" s="73"/>
    </row>
    <row r="71" spans="2:36">
      <c r="B71" s="97"/>
      <c r="C71" s="105"/>
      <c r="D71" s="105"/>
      <c r="E71" s="105"/>
      <c r="F71" s="105"/>
      <c r="G71" s="105"/>
      <c r="H71" s="105"/>
      <c r="I71" s="105"/>
      <c r="J71" s="105"/>
      <c r="K71" s="105"/>
      <c r="L71" s="105"/>
      <c r="M71" s="105"/>
      <c r="N71" s="105"/>
      <c r="O71" s="105"/>
      <c r="P71" s="73"/>
    </row>
    <row r="72" spans="2:36" ht="45" customHeight="1">
      <c r="B72" s="102" t="s">
        <v>603</v>
      </c>
      <c r="C72" s="138" t="s">
        <v>652</v>
      </c>
      <c r="D72" s="138"/>
      <c r="E72" s="138"/>
      <c r="F72" s="138"/>
      <c r="G72" s="138"/>
      <c r="H72" s="138"/>
      <c r="I72" s="138"/>
      <c r="J72" s="138"/>
      <c r="K72" s="138"/>
      <c r="L72" s="138"/>
      <c r="M72" s="138"/>
      <c r="N72" s="138"/>
      <c r="O72" s="138"/>
      <c r="P72" s="73"/>
    </row>
    <row r="73" spans="2:36" ht="29.25" customHeight="1">
      <c r="B73" s="102"/>
      <c r="C73" s="139" t="s">
        <v>653</v>
      </c>
      <c r="D73" s="139"/>
      <c r="E73" s="139"/>
      <c r="F73" s="139"/>
      <c r="G73" s="139"/>
      <c r="H73" s="139"/>
      <c r="I73" s="139"/>
      <c r="J73" s="139"/>
      <c r="K73" s="139"/>
      <c r="L73" s="139"/>
      <c r="M73" s="139"/>
      <c r="N73" s="139"/>
      <c r="O73" s="139"/>
      <c r="P73" s="73"/>
    </row>
    <row r="74" spans="2:36" ht="15">
      <c r="B74" s="102" t="s">
        <v>603</v>
      </c>
      <c r="C74" s="138" t="s">
        <v>654</v>
      </c>
      <c r="D74" s="138"/>
      <c r="E74" s="138"/>
      <c r="F74" s="138"/>
      <c r="G74" s="138"/>
      <c r="H74" s="138"/>
      <c r="I74" s="138"/>
      <c r="J74" s="138"/>
      <c r="K74" s="138"/>
      <c r="L74" s="138"/>
      <c r="M74" s="138"/>
      <c r="N74" s="138"/>
      <c r="O74" s="138"/>
      <c r="P74" s="73"/>
    </row>
    <row r="75" spans="2:36" ht="15">
      <c r="B75" s="102"/>
      <c r="C75" s="139" t="s">
        <v>655</v>
      </c>
      <c r="D75" s="139"/>
      <c r="E75" s="139"/>
      <c r="F75" s="139"/>
      <c r="G75" s="139"/>
      <c r="H75" s="139"/>
      <c r="I75" s="139"/>
      <c r="J75" s="139"/>
      <c r="K75" s="139"/>
      <c r="L75" s="139"/>
      <c r="M75" s="139"/>
      <c r="N75" s="139"/>
      <c r="O75" s="139"/>
      <c r="P75" s="73"/>
    </row>
    <row r="76" spans="2:36" ht="59.25" customHeight="1">
      <c r="B76" s="102"/>
      <c r="C76" s="139" t="s">
        <v>656</v>
      </c>
      <c r="D76" s="139"/>
      <c r="E76" s="139"/>
      <c r="F76" s="139"/>
      <c r="G76" s="139"/>
      <c r="H76" s="139"/>
      <c r="I76" s="139"/>
      <c r="J76" s="139"/>
      <c r="K76" s="139"/>
      <c r="L76" s="139"/>
      <c r="M76" s="139"/>
      <c r="N76" s="139"/>
      <c r="O76" s="139"/>
      <c r="P76" s="73"/>
      <c r="R76" s="140"/>
      <c r="S76" s="140"/>
      <c r="T76" s="140"/>
      <c r="U76" s="140"/>
      <c r="V76" s="140"/>
      <c r="W76" s="140"/>
      <c r="X76" s="140"/>
      <c r="Y76" s="140"/>
      <c r="Z76" s="140"/>
      <c r="AA76" s="140"/>
      <c r="AB76" s="140"/>
      <c r="AC76" s="140"/>
      <c r="AD76" s="140"/>
      <c r="AE76" s="140"/>
      <c r="AF76" s="140"/>
      <c r="AG76" s="140"/>
      <c r="AH76" s="140"/>
      <c r="AI76" s="140"/>
      <c r="AJ76" s="140"/>
    </row>
    <row r="77" spans="2:36">
      <c r="B77" s="97"/>
      <c r="C77" s="139" t="s">
        <v>657</v>
      </c>
      <c r="D77" s="139"/>
      <c r="E77" s="139"/>
      <c r="F77" s="139"/>
      <c r="G77" s="139"/>
      <c r="H77" s="139"/>
      <c r="I77" s="139"/>
      <c r="J77" s="139"/>
      <c r="K77" s="139"/>
      <c r="L77" s="139"/>
      <c r="M77" s="139"/>
      <c r="N77" s="139"/>
      <c r="O77" s="139"/>
      <c r="P77" s="73"/>
      <c r="R77" s="140"/>
      <c r="S77" s="140"/>
      <c r="T77" s="140"/>
      <c r="U77" s="140"/>
      <c r="V77" s="140"/>
      <c r="W77" s="140"/>
      <c r="X77" s="140"/>
      <c r="Y77" s="140"/>
      <c r="Z77" s="140"/>
      <c r="AA77" s="140"/>
      <c r="AB77" s="140"/>
      <c r="AC77" s="140"/>
      <c r="AD77" s="140"/>
      <c r="AE77" s="140"/>
      <c r="AF77" s="140"/>
      <c r="AG77" s="140"/>
      <c r="AH77" s="140"/>
      <c r="AI77" s="140"/>
      <c r="AJ77" s="140"/>
    </row>
    <row r="78" spans="2:36">
      <c r="B78" s="97"/>
      <c r="C78" s="143" t="s">
        <v>658</v>
      </c>
      <c r="D78" s="143"/>
      <c r="E78" s="143"/>
      <c r="F78" s="143"/>
      <c r="G78" s="143"/>
      <c r="H78" s="143"/>
      <c r="I78" s="143"/>
      <c r="J78" s="143"/>
      <c r="K78" s="143"/>
      <c r="L78" s="143"/>
      <c r="M78" s="143"/>
      <c r="N78" s="143"/>
      <c r="O78" s="143"/>
      <c r="P78" s="73"/>
      <c r="R78" s="140"/>
      <c r="S78" s="140"/>
      <c r="T78" s="140"/>
      <c r="U78" s="140"/>
      <c r="V78" s="140"/>
      <c r="W78" s="140"/>
      <c r="X78" s="140"/>
      <c r="Y78" s="140"/>
      <c r="Z78" s="140"/>
      <c r="AA78" s="140"/>
      <c r="AB78" s="140"/>
      <c r="AC78" s="140"/>
      <c r="AD78" s="140"/>
      <c r="AE78" s="140"/>
      <c r="AF78" s="140"/>
      <c r="AG78" s="140"/>
      <c r="AH78" s="140"/>
      <c r="AI78" s="140"/>
      <c r="AJ78" s="140"/>
    </row>
    <row r="79" spans="2:36">
      <c r="B79" s="97"/>
      <c r="C79" s="143" t="s">
        <v>659</v>
      </c>
      <c r="D79" s="143"/>
      <c r="E79" s="143"/>
      <c r="F79" s="143"/>
      <c r="G79" s="143"/>
      <c r="H79" s="143"/>
      <c r="I79" s="143"/>
      <c r="J79" s="143"/>
      <c r="K79" s="143"/>
      <c r="L79" s="143"/>
      <c r="M79" s="143"/>
      <c r="N79" s="143"/>
      <c r="O79" s="143"/>
      <c r="P79" s="73"/>
      <c r="R79" s="140"/>
      <c r="S79" s="140"/>
      <c r="T79" s="140"/>
      <c r="U79" s="140"/>
      <c r="V79" s="140"/>
      <c r="W79" s="140"/>
      <c r="X79" s="140"/>
      <c r="Y79" s="140"/>
      <c r="Z79" s="140"/>
      <c r="AA79" s="140"/>
      <c r="AB79" s="140"/>
      <c r="AC79" s="140"/>
      <c r="AD79" s="140"/>
      <c r="AE79" s="140"/>
      <c r="AF79" s="140"/>
      <c r="AG79" s="140"/>
      <c r="AH79" s="140"/>
      <c r="AI79" s="140"/>
      <c r="AJ79" s="140"/>
    </row>
    <row r="80" spans="2:36">
      <c r="B80" s="97"/>
      <c r="C80" s="141" t="s">
        <v>660</v>
      </c>
      <c r="D80" s="142"/>
      <c r="E80" s="142"/>
      <c r="F80" s="142"/>
      <c r="G80" s="142"/>
      <c r="H80" s="142"/>
      <c r="I80" s="142"/>
      <c r="J80" s="142"/>
      <c r="K80" s="142"/>
      <c r="L80" s="142"/>
      <c r="M80" s="142"/>
      <c r="N80" s="142"/>
      <c r="O80" s="142"/>
      <c r="P80" s="73"/>
      <c r="R80" s="140"/>
      <c r="S80" s="140"/>
      <c r="T80" s="140"/>
      <c r="U80" s="140"/>
      <c r="V80" s="140"/>
      <c r="W80" s="140"/>
      <c r="X80" s="140"/>
      <c r="Y80" s="140"/>
      <c r="Z80" s="140"/>
      <c r="AA80" s="140"/>
      <c r="AB80" s="140"/>
      <c r="AC80" s="140"/>
      <c r="AD80" s="140"/>
      <c r="AE80" s="140"/>
      <c r="AF80" s="140"/>
      <c r="AG80" s="140"/>
      <c r="AH80" s="140"/>
      <c r="AI80" s="140"/>
      <c r="AJ80" s="140"/>
    </row>
    <row r="81" spans="2:36" ht="30.75" customHeight="1">
      <c r="B81" s="97"/>
      <c r="C81" s="139" t="s">
        <v>661</v>
      </c>
      <c r="D81" s="139"/>
      <c r="E81" s="139"/>
      <c r="F81" s="139"/>
      <c r="G81" s="139"/>
      <c r="H81" s="139"/>
      <c r="I81" s="139"/>
      <c r="J81" s="139"/>
      <c r="K81" s="139"/>
      <c r="L81" s="139"/>
      <c r="M81" s="139"/>
      <c r="N81" s="139"/>
      <c r="O81" s="139"/>
      <c r="P81" s="73"/>
      <c r="R81" s="140"/>
      <c r="S81" s="140"/>
      <c r="T81" s="140"/>
      <c r="U81" s="140"/>
      <c r="V81" s="140"/>
      <c r="W81" s="140"/>
      <c r="X81" s="140"/>
      <c r="Y81" s="140"/>
      <c r="Z81" s="140"/>
      <c r="AA81" s="140"/>
      <c r="AB81" s="140"/>
      <c r="AC81" s="140"/>
      <c r="AD81" s="140"/>
      <c r="AE81" s="140"/>
      <c r="AF81" s="140"/>
      <c r="AG81" s="140"/>
      <c r="AH81" s="140"/>
      <c r="AI81" s="140"/>
      <c r="AJ81" s="140"/>
    </row>
    <row r="82" spans="2:36">
      <c r="B82" s="97"/>
      <c r="C82" s="139" t="s">
        <v>662</v>
      </c>
      <c r="D82" s="139"/>
      <c r="E82" s="139"/>
      <c r="F82" s="139"/>
      <c r="G82" s="139"/>
      <c r="H82" s="139"/>
      <c r="I82" s="139"/>
      <c r="J82" s="139"/>
      <c r="K82" s="139"/>
      <c r="L82" s="139"/>
      <c r="M82" s="139"/>
      <c r="N82" s="139"/>
      <c r="O82" s="139"/>
      <c r="P82" s="73"/>
      <c r="R82" s="140"/>
      <c r="S82" s="140"/>
      <c r="T82" s="140"/>
      <c r="U82" s="140"/>
      <c r="V82" s="140"/>
      <c r="W82" s="140"/>
      <c r="X82" s="140"/>
      <c r="Y82" s="140"/>
      <c r="Z82" s="140"/>
      <c r="AA82" s="140"/>
      <c r="AB82" s="140"/>
      <c r="AC82" s="140"/>
      <c r="AD82" s="140"/>
      <c r="AE82" s="140"/>
      <c r="AF82" s="140"/>
      <c r="AG82" s="140"/>
      <c r="AH82" s="140"/>
      <c r="AI82" s="140"/>
      <c r="AJ82" s="140"/>
    </row>
    <row r="83" spans="2:36" ht="45" customHeight="1">
      <c r="B83" s="102" t="s">
        <v>603</v>
      </c>
      <c r="C83" s="138" t="s">
        <v>663</v>
      </c>
      <c r="D83" s="138"/>
      <c r="E83" s="138"/>
      <c r="F83" s="138"/>
      <c r="G83" s="138"/>
      <c r="H83" s="138"/>
      <c r="I83" s="138"/>
      <c r="J83" s="138"/>
      <c r="K83" s="138"/>
      <c r="L83" s="138"/>
      <c r="M83" s="138"/>
      <c r="N83" s="138"/>
      <c r="O83" s="138"/>
      <c r="P83" s="73"/>
    </row>
    <row r="84" spans="2:36" ht="30" customHeight="1">
      <c r="B84" s="97"/>
      <c r="C84" s="139" t="s">
        <v>664</v>
      </c>
      <c r="D84" s="139"/>
      <c r="E84" s="139"/>
      <c r="F84" s="139"/>
      <c r="G84" s="139"/>
      <c r="H84" s="139"/>
      <c r="I84" s="139"/>
      <c r="J84" s="139"/>
      <c r="K84" s="139"/>
      <c r="L84" s="139"/>
      <c r="M84" s="139"/>
      <c r="N84" s="139"/>
      <c r="O84" s="139"/>
      <c r="P84" s="73"/>
      <c r="R84" s="140"/>
      <c r="S84" s="140"/>
      <c r="T84" s="140"/>
      <c r="U84" s="140"/>
      <c r="V84" s="140"/>
      <c r="W84" s="140"/>
      <c r="X84" s="140"/>
      <c r="Y84" s="140"/>
      <c r="Z84" s="140"/>
      <c r="AA84" s="140"/>
      <c r="AB84" s="140"/>
      <c r="AC84" s="140"/>
      <c r="AD84" s="140"/>
      <c r="AE84" s="140"/>
      <c r="AF84" s="140"/>
      <c r="AG84" s="140"/>
      <c r="AH84" s="140"/>
      <c r="AI84" s="140"/>
      <c r="AJ84" s="140"/>
    </row>
    <row r="85" spans="2:36" ht="45" customHeight="1">
      <c r="B85" s="97"/>
      <c r="C85" s="139" t="s">
        <v>665</v>
      </c>
      <c r="D85" s="139"/>
      <c r="E85" s="139"/>
      <c r="F85" s="139"/>
      <c r="G85" s="139"/>
      <c r="H85" s="139"/>
      <c r="I85" s="139"/>
      <c r="J85" s="139"/>
      <c r="K85" s="139"/>
      <c r="L85" s="139"/>
      <c r="M85" s="139"/>
      <c r="N85" s="139"/>
      <c r="O85" s="139"/>
      <c r="P85" s="73"/>
      <c r="R85" s="140"/>
      <c r="S85" s="140"/>
      <c r="T85" s="140"/>
      <c r="U85" s="140"/>
      <c r="V85" s="140"/>
      <c r="W85" s="140"/>
      <c r="X85" s="140"/>
      <c r="Y85" s="140"/>
      <c r="Z85" s="140"/>
      <c r="AA85" s="140"/>
      <c r="AB85" s="140"/>
      <c r="AC85" s="140"/>
      <c r="AD85" s="140"/>
      <c r="AE85" s="140"/>
      <c r="AF85" s="140"/>
      <c r="AG85" s="140"/>
      <c r="AH85" s="140"/>
      <c r="AI85" s="140"/>
      <c r="AJ85" s="140"/>
    </row>
    <row r="86" spans="2:36">
      <c r="B86" s="97"/>
      <c r="C86" s="105"/>
      <c r="D86" s="105"/>
      <c r="E86" s="105"/>
      <c r="F86" s="105"/>
      <c r="G86" s="105"/>
      <c r="H86" s="105"/>
      <c r="I86" s="105"/>
      <c r="J86" s="105"/>
      <c r="K86" s="105"/>
      <c r="L86" s="105"/>
      <c r="M86" s="105"/>
      <c r="N86" s="105"/>
      <c r="O86" s="105"/>
      <c r="P86" s="73"/>
      <c r="R86" s="112"/>
      <c r="S86" s="112"/>
      <c r="T86" s="112"/>
      <c r="U86" s="112"/>
      <c r="V86" s="112"/>
      <c r="W86" s="112"/>
      <c r="X86" s="112"/>
      <c r="Y86" s="112"/>
      <c r="Z86" s="112"/>
      <c r="AA86" s="112"/>
      <c r="AB86" s="112"/>
      <c r="AC86" s="112"/>
      <c r="AD86" s="112"/>
      <c r="AE86" s="112"/>
      <c r="AF86" s="112"/>
      <c r="AG86" s="112"/>
      <c r="AH86" s="112"/>
      <c r="AI86" s="112"/>
      <c r="AJ86" s="112"/>
    </row>
    <row r="87" spans="2:36">
      <c r="B87" s="97"/>
      <c r="C87" s="105"/>
      <c r="D87" s="105"/>
      <c r="E87" s="105"/>
      <c r="F87" s="105"/>
      <c r="G87" s="105"/>
      <c r="H87" s="105"/>
      <c r="I87" s="105"/>
      <c r="J87" s="105"/>
      <c r="K87" s="105"/>
      <c r="L87" s="105"/>
      <c r="M87" s="105"/>
      <c r="N87" s="105"/>
      <c r="O87" s="105"/>
      <c r="P87" s="73"/>
      <c r="R87" s="112"/>
      <c r="S87" s="112"/>
      <c r="T87" s="112"/>
      <c r="U87" s="112"/>
      <c r="V87" s="112"/>
      <c r="W87" s="112"/>
      <c r="X87" s="112"/>
      <c r="Y87" s="112"/>
      <c r="Z87" s="112"/>
      <c r="AA87" s="112"/>
      <c r="AB87" s="112"/>
      <c r="AC87" s="112"/>
      <c r="AD87" s="112"/>
      <c r="AE87" s="112"/>
      <c r="AF87" s="112"/>
      <c r="AG87" s="112"/>
      <c r="AH87" s="112"/>
      <c r="AI87" s="112"/>
      <c r="AJ87" s="112"/>
    </row>
    <row r="88" spans="2:36">
      <c r="B88" s="97"/>
      <c r="C88" s="105"/>
      <c r="D88" s="105"/>
      <c r="E88" s="105"/>
      <c r="F88" s="105"/>
      <c r="G88" s="105"/>
      <c r="H88" s="105"/>
      <c r="I88" s="105"/>
      <c r="J88" s="105"/>
      <c r="K88" s="105"/>
      <c r="L88" s="105"/>
      <c r="M88" s="105"/>
      <c r="N88" s="105"/>
      <c r="O88" s="105"/>
      <c r="P88" s="73"/>
      <c r="R88" s="112"/>
      <c r="S88" s="112"/>
      <c r="T88" s="112"/>
      <c r="U88" s="112"/>
      <c r="V88" s="112"/>
      <c r="W88" s="112"/>
      <c r="X88" s="112"/>
      <c r="Y88" s="112"/>
      <c r="Z88" s="112"/>
      <c r="AA88" s="112"/>
      <c r="AB88" s="112"/>
      <c r="AC88" s="112"/>
      <c r="AD88" s="112"/>
      <c r="AE88" s="112"/>
      <c r="AF88" s="112"/>
      <c r="AG88" s="112"/>
      <c r="AH88" s="112"/>
      <c r="AI88" s="112"/>
      <c r="AJ88" s="112"/>
    </row>
    <row r="89" spans="2:36">
      <c r="B89" s="97"/>
      <c r="C89" s="105"/>
      <c r="D89" s="105"/>
      <c r="E89" s="105"/>
      <c r="F89" s="105"/>
      <c r="G89" s="105"/>
      <c r="H89" s="105"/>
      <c r="I89" s="105"/>
      <c r="J89" s="105"/>
      <c r="K89" s="105"/>
      <c r="L89" s="105"/>
      <c r="M89" s="105"/>
      <c r="N89" s="105"/>
      <c r="O89" s="105"/>
      <c r="P89" s="73"/>
      <c r="R89" s="112"/>
      <c r="S89" s="112"/>
      <c r="T89" s="112"/>
      <c r="U89" s="112"/>
      <c r="V89" s="112"/>
      <c r="W89" s="112"/>
      <c r="X89" s="112"/>
      <c r="Y89" s="112"/>
      <c r="Z89" s="112"/>
      <c r="AA89" s="112"/>
      <c r="AB89" s="112"/>
      <c r="AC89" s="112"/>
      <c r="AD89" s="112"/>
      <c r="AE89" s="112"/>
      <c r="AF89" s="112"/>
      <c r="AG89" s="112"/>
      <c r="AH89" s="112"/>
      <c r="AI89" s="112"/>
      <c r="AJ89" s="112"/>
    </row>
    <row r="90" spans="2:36" ht="15">
      <c r="B90" s="102" t="s">
        <v>603</v>
      </c>
      <c r="C90" s="138" t="s">
        <v>666</v>
      </c>
      <c r="D90" s="138"/>
      <c r="E90" s="138"/>
      <c r="F90" s="138"/>
      <c r="G90" s="138"/>
      <c r="H90" s="138"/>
      <c r="I90" s="138"/>
      <c r="J90" s="138"/>
      <c r="K90" s="138"/>
      <c r="L90" s="138"/>
      <c r="M90" s="138"/>
      <c r="N90" s="138"/>
      <c r="O90" s="138"/>
      <c r="P90" s="73"/>
    </row>
    <row r="91" spans="2:36">
      <c r="B91" s="72"/>
      <c r="P91" s="73"/>
    </row>
    <row r="92" spans="2:36" s="119" customFormat="1" ht="37.75">
      <c r="B92" s="118" t="s">
        <v>667</v>
      </c>
      <c r="P92" s="120"/>
    </row>
    <row r="93" spans="2:36" s="119" customFormat="1" ht="95.6" customHeight="1">
      <c r="B93" s="121" t="s">
        <v>603</v>
      </c>
      <c r="C93" s="137" t="s">
        <v>668</v>
      </c>
      <c r="D93" s="137"/>
      <c r="E93" s="137"/>
      <c r="F93" s="137"/>
      <c r="G93" s="137"/>
      <c r="H93" s="137"/>
      <c r="I93" s="137"/>
      <c r="J93" s="137"/>
      <c r="K93" s="137"/>
      <c r="L93" s="137"/>
      <c r="M93" s="137"/>
      <c r="N93" s="137"/>
      <c r="O93" s="137"/>
      <c r="P93" s="120"/>
    </row>
    <row r="94" spans="2:36">
      <c r="B94" s="72"/>
      <c r="P94" s="73"/>
    </row>
    <row r="95" spans="2:36">
      <c r="B95" s="72"/>
      <c r="P95" s="73"/>
    </row>
    <row r="96" spans="2:36">
      <c r="B96" s="72"/>
      <c r="P96" s="73"/>
    </row>
    <row r="97" spans="2:16">
      <c r="B97" s="72"/>
      <c r="P97" s="73"/>
    </row>
    <row r="98" spans="2:16">
      <c r="B98" s="72"/>
      <c r="P98" s="73"/>
    </row>
    <row r="99" spans="2:16">
      <c r="B99" s="72"/>
      <c r="P99" s="73"/>
    </row>
    <row r="100" spans="2:16">
      <c r="B100" s="72"/>
      <c r="P100" s="73"/>
    </row>
    <row r="101" spans="2:16">
      <c r="B101" s="72"/>
      <c r="P101" s="73"/>
    </row>
    <row r="102" spans="2:16">
      <c r="B102" s="72"/>
      <c r="P102" s="73"/>
    </row>
    <row r="103" spans="2:16">
      <c r="B103" s="72"/>
      <c r="P103" s="73"/>
    </row>
    <row r="104" spans="2:16">
      <c r="B104" s="72"/>
      <c r="P104" s="73"/>
    </row>
    <row r="105" spans="2:16">
      <c r="B105" s="72"/>
      <c r="P105" s="73"/>
    </row>
    <row r="106" spans="2:16">
      <c r="B106" s="72"/>
      <c r="P106" s="73"/>
    </row>
    <row r="107" spans="2:16">
      <c r="B107" s="72"/>
      <c r="P107" s="73"/>
    </row>
    <row r="108" spans="2:16">
      <c r="B108" s="72"/>
      <c r="P108" s="73"/>
    </row>
    <row r="109" spans="2:16">
      <c r="B109" s="72"/>
      <c r="P109" s="73"/>
    </row>
    <row r="110" spans="2:16" ht="15" thickBot="1">
      <c r="B110" s="113"/>
      <c r="C110" s="114"/>
      <c r="D110" s="114"/>
      <c r="E110" s="114"/>
      <c r="F110" s="114"/>
      <c r="G110" s="114"/>
      <c r="H110" s="114"/>
      <c r="I110" s="114"/>
      <c r="J110" s="114"/>
      <c r="K110" s="114"/>
      <c r="L110" s="114"/>
      <c r="M110" s="114"/>
      <c r="N110" s="114"/>
      <c r="O110" s="114"/>
      <c r="P110" s="115"/>
    </row>
    <row r="111" spans="2:16" ht="15" thickTop="1"/>
  </sheetData>
  <mergeCells count="56">
    <mergeCell ref="C35:O35"/>
    <mergeCell ref="C30:O30"/>
    <mergeCell ref="C31:O31"/>
    <mergeCell ref="C32:O32"/>
    <mergeCell ref="C33:O33"/>
    <mergeCell ref="C34:O34"/>
    <mergeCell ref="C50:O50"/>
    <mergeCell ref="C36:O36"/>
    <mergeCell ref="C37:O37"/>
    <mergeCell ref="C38:O38"/>
    <mergeCell ref="C42:O42"/>
    <mergeCell ref="C43:O43"/>
    <mergeCell ref="C44:O44"/>
    <mergeCell ref="C45:O45"/>
    <mergeCell ref="C46:O46"/>
    <mergeCell ref="C47:O47"/>
    <mergeCell ref="C48:O48"/>
    <mergeCell ref="C49:O49"/>
    <mergeCell ref="C66:O66"/>
    <mergeCell ref="C51:O51"/>
    <mergeCell ref="C52:O52"/>
    <mergeCell ref="C53:O53"/>
    <mergeCell ref="C54:O54"/>
    <mergeCell ref="C55:O55"/>
    <mergeCell ref="C60:O60"/>
    <mergeCell ref="C61:O61"/>
    <mergeCell ref="C62:O62"/>
    <mergeCell ref="C63:O63"/>
    <mergeCell ref="C64:O64"/>
    <mergeCell ref="C65:O65"/>
    <mergeCell ref="C79:O79"/>
    <mergeCell ref="R79:AJ79"/>
    <mergeCell ref="C67:O67"/>
    <mergeCell ref="C72:O72"/>
    <mergeCell ref="C73:O73"/>
    <mergeCell ref="C74:O74"/>
    <mergeCell ref="C75:O75"/>
    <mergeCell ref="C76:O76"/>
    <mergeCell ref="R76:AJ76"/>
    <mergeCell ref="C77:O77"/>
    <mergeCell ref="R77:AJ77"/>
    <mergeCell ref="C78:O78"/>
    <mergeCell ref="R78:AJ78"/>
    <mergeCell ref="C80:O80"/>
    <mergeCell ref="R80:AJ80"/>
    <mergeCell ref="C81:O81"/>
    <mergeCell ref="R81:AJ81"/>
    <mergeCell ref="C82:O82"/>
    <mergeCell ref="R82:AJ82"/>
    <mergeCell ref="C93:O93"/>
    <mergeCell ref="C83:O83"/>
    <mergeCell ref="C84:O84"/>
    <mergeCell ref="R84:AJ84"/>
    <mergeCell ref="C85:O85"/>
    <mergeCell ref="R85:AJ85"/>
    <mergeCell ref="C90:O9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2027</vt:lpstr>
      <vt:lpstr>Условия работы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PlantMarket</dc:creator>
  <cp:lastModifiedBy>Чужинова Дарья</cp:lastModifiedBy>
  <dcterms:created xsi:type="dcterms:W3CDTF">2026-09-21T07:37:35Z</dcterms:created>
  <dcterms:modified xsi:type="dcterms:W3CDTF">2026-09-21T11:28:13Z</dcterms:modified>
</cp:coreProperties>
</file>