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E:\Buyer\Product\Актуальные прайсы\2026 Осень\"/>
    </mc:Choice>
  </mc:AlternateContent>
  <xr:revisionPtr revIDLastSave="0" documentId="13_ncr:1_{BF418237-572F-4D86-AA2B-06424C2ED233}" xr6:coauthVersionLast="47" xr6:coauthVersionMax="47" xr10:uidLastSave="{00000000-0000-0000-0000-000000000000}"/>
  <bookViews>
    <workbookView xWindow="-28920" yWindow="-6075" windowWidth="29040" windowHeight="15840" xr2:uid="{F70FB145-9AC1-4A24-BF02-1DB540942D0E}"/>
  </bookViews>
  <sheets>
    <sheet name="2026" sheetId="1" r:id="rId1"/>
    <sheet name="Условия работы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6_неделя_2021" localSheetId="0">'2026'!#REF!</definedName>
    <definedName name="_16_неделя_2021">#REF!</definedName>
    <definedName name="_xlnm._FilterDatabase" localSheetId="0" hidden="1">'2026'!$A$42:$S$1600</definedName>
    <definedName name="ALVPRX" localSheetId="0">#REF!</definedName>
    <definedName name="ALVPRX" localSheetId="1">#REF!</definedName>
    <definedName name="ALVPRX">#REF!</definedName>
    <definedName name="art" localSheetId="0">#REF!</definedName>
    <definedName name="art">#REF!</definedName>
    <definedName name="ast">#REF!</definedName>
    <definedName name="astkl">#REF!</definedName>
    <definedName name="astsk">#REF!</definedName>
    <definedName name="astsklad">#REF!</definedName>
    <definedName name="bron">#REF!</definedName>
    <definedName name="cher" localSheetId="0">#REF!</definedName>
    <definedName name="cher">#REF!</definedName>
    <definedName name="cheras">#REF!</definedName>
    <definedName name="chercher">#REF!</definedName>
    <definedName name="cherhug">#REF!</definedName>
    <definedName name="cherp">#REF!</definedName>
    <definedName name="cherr">#REF!</definedName>
    <definedName name="chertab">#REF!</definedName>
    <definedName name="CHUR">#REF!</definedName>
    <definedName name="clem">#REF!</definedName>
    <definedName name="clemat">#REF!</definedName>
    <definedName name="clemlem">#REF!</definedName>
    <definedName name="clemtab">#REF!</definedName>
    <definedName name="COMPALV" localSheetId="0">#REF!</definedName>
    <definedName name="COMPALV" localSheetId="1">#REF!</definedName>
    <definedName name="COMPALV">#REF!</definedName>
    <definedName name="dop">#REF!</definedName>
    <definedName name="dost">#REF!</definedName>
    <definedName name="Excel_BuiltIn_Print_Area_2" localSheetId="0">#REF!</definedName>
    <definedName name="Excel_BuiltIn_Print_Area_2" localSheetId="1">#REF!</definedName>
    <definedName name="Excel_BuiltIn_Print_Area_2">#REF!</definedName>
    <definedName name="Excel_BuiltIn_Print_Area_2_1" localSheetId="0">#REF!</definedName>
    <definedName name="Excel_BuiltIn_Print_Area_2_1" localSheetId="1">#REF!</definedName>
    <definedName name="Excel_BuiltIn_Print_Area_2_1">#REF!</definedName>
    <definedName name="Excel_BuiltIn_Print_Area_2_1_1" localSheetId="0">#REF!</definedName>
    <definedName name="Excel_BuiltIn_Print_Area_2_1_1" localSheetId="1">#REF!</definedName>
    <definedName name="Excel_BuiltIn_Print_Area_2_1_1">#REF!</definedName>
    <definedName name="fff">#REF!</definedName>
    <definedName name="ffive">#REF!</definedName>
    <definedName name="fin" localSheetId="1">[1]Лист2!$A$1:$C$339</definedName>
    <definedName name="fin">#NAME?</definedName>
    <definedName name="final" localSheetId="1">[1]Лист2!$A$2:$B$339</definedName>
    <definedName name="final">#NAME?</definedName>
    <definedName name="five" localSheetId="0">#REF!</definedName>
    <definedName name="five">#REF!</definedName>
    <definedName name="form">#REF!</definedName>
    <definedName name="ger" localSheetId="0">#REF!</definedName>
    <definedName name="ger">#REF!</definedName>
    <definedName name="hg">#REF!</definedName>
    <definedName name="hgn">#REF!</definedName>
    <definedName name="hhh">#REF!</definedName>
    <definedName name="hhost">'[2]2021'!$A$22:$U$543</definedName>
    <definedName name="hoog">#REF!</definedName>
    <definedName name="host">#REF!</definedName>
    <definedName name="hostjan">#REF!</definedName>
    <definedName name="hug" localSheetId="0">#REF!</definedName>
    <definedName name="hug">#REF!</definedName>
    <definedName name="hugeh">#REF!</definedName>
    <definedName name="hugen" localSheetId="0">#REF!</definedName>
    <definedName name="hugen">#REF!</definedName>
    <definedName name="hugenfeb">#REF!</definedName>
    <definedName name="hugenhgn">#REF!</definedName>
    <definedName name="hugenjan">#REF!</definedName>
    <definedName name="hugg">#REF!</definedName>
    <definedName name="huggen">#REF!</definedName>
    <definedName name="huggg">#REF!</definedName>
    <definedName name="huhughug">#REF!</definedName>
    <definedName name="HYDNUM" localSheetId="0">#REF!</definedName>
    <definedName name="HYDNUM" localSheetId="1">#REF!</definedName>
    <definedName name="HYDNUM">#REF!</definedName>
    <definedName name="klast">#REF!</definedName>
    <definedName name="klem">#REF!</definedName>
    <definedName name="klematisjan">#REF!</definedName>
    <definedName name="klient">#REF!</definedName>
    <definedName name="lil">#REF!</definedName>
    <definedName name="lili">#REF!</definedName>
    <definedName name="lilil">#REF!</definedName>
    <definedName name="lilim">#REF!</definedName>
    <definedName name="liljan">#REF!</definedName>
    <definedName name="lilu">#REF!</definedName>
    <definedName name="lilum">#REF!</definedName>
    <definedName name="link">#REF!</definedName>
    <definedName name="lm">#REF!</definedName>
    <definedName name="lodold" localSheetId="0">#REF!</definedName>
    <definedName name="lodold">#REF!</definedName>
    <definedName name="lulu">#REF!</definedName>
    <definedName name="mng">#REF!</definedName>
    <definedName name="MNOGG">#REF!</definedName>
    <definedName name="neg">#REF!</definedName>
    <definedName name="negot">#REF!</definedName>
    <definedName name="newheko">'[3]рабочий 2022'!$A$10:$L$1012</definedName>
    <definedName name="newhugen" localSheetId="0">#REF!</definedName>
    <definedName name="newhugen">#REF!</definedName>
    <definedName name="nid">#REF!</definedName>
    <definedName name="nl">#REF!</definedName>
    <definedName name="nlkl">#REF!</definedName>
    <definedName name="notready">#REF!</definedName>
    <definedName name="now">#REF!</definedName>
    <definedName name="otkaz">#REF!</definedName>
    <definedName name="oz">#REF!</definedName>
    <definedName name="PDXCOMP" localSheetId="0">#REF!</definedName>
    <definedName name="PDXCOMP" localSheetId="1">#REF!</definedName>
    <definedName name="PDXCOMP">#REF!</definedName>
    <definedName name="PDXSPR" localSheetId="0">#NAME?</definedName>
    <definedName name="PDXSPR" localSheetId="1">[4]PDX!#REF!</definedName>
    <definedName name="PDXSPR">#NAME?</definedName>
    <definedName name="peon" localSheetId="0">#REF!</definedName>
    <definedName name="peon">#REF!</definedName>
    <definedName name="peon2" localSheetId="0">#REF!</definedName>
    <definedName name="peon2">#REF!</definedName>
    <definedName name="peonn" localSheetId="1">[5]Лист2!$A$1:$IV$65536</definedName>
    <definedName name="peonn">#NAME?</definedName>
    <definedName name="pion" localSheetId="0">#REF!</definedName>
    <definedName name="pion">#REF!</definedName>
    <definedName name="pionn" localSheetId="0">#REF!</definedName>
    <definedName name="pionn">#REF!</definedName>
    <definedName name="pionprice">#REF!</definedName>
    <definedName name="pips" localSheetId="0">#REF!</definedName>
    <definedName name="pips">#REF!</definedName>
    <definedName name="piu">#REF!</definedName>
    <definedName name="poinjan">#REF!</definedName>
    <definedName name="ppp">#REF!</definedName>
    <definedName name="price">#REF!</definedName>
    <definedName name="prov" localSheetId="0">#REF!</definedName>
    <definedName name="prov">#REF!</definedName>
    <definedName name="ROYAL" localSheetId="0">#REF!</definedName>
    <definedName name="ROYAL" localSheetId="1">#REF!</definedName>
    <definedName name="ROYAL">#REF!</definedName>
    <definedName name="rus">#REF!</definedName>
    <definedName name="saj" localSheetId="0">#REF!</definedName>
    <definedName name="saj">#REF!</definedName>
    <definedName name="sajaj" localSheetId="0">#REF!</definedName>
    <definedName name="sajaj">#REF!</definedName>
    <definedName name="sajj" localSheetId="0">#REF!</definedName>
    <definedName name="sajj">#REF!</definedName>
    <definedName name="sajjan">#REF!</definedName>
    <definedName name="sale" localSheetId="0">#REF!</definedName>
    <definedName name="sale">#REF!</definedName>
    <definedName name="salemore" localSheetId="0">#REF!</definedName>
    <definedName name="salemore">#REF!</definedName>
    <definedName name="sk">#REF!</definedName>
    <definedName name="sklad">#REF!</definedName>
    <definedName name="ssaj" localSheetId="0">'2026'!$B$24:$I$1268</definedName>
    <definedName name="ssaj">#REF!</definedName>
    <definedName name="st" localSheetId="0">#REF!</definedName>
    <definedName name="st">#REF!</definedName>
    <definedName name="stk" localSheetId="0">#REF!</definedName>
    <definedName name="stk">#REF!</definedName>
    <definedName name="stock" localSheetId="0">#REF!</definedName>
    <definedName name="stock">#REF!</definedName>
    <definedName name="stock_" localSheetId="0">#REF!</definedName>
    <definedName name="stock_">#REF!</definedName>
    <definedName name="stok" localSheetId="0">#REF!</definedName>
    <definedName name="stok" localSheetId="1">#REF!</definedName>
    <definedName name="stok">#REF!</definedName>
    <definedName name="stst">#REF!</definedName>
    <definedName name="tab" localSheetId="0">#REF!</definedName>
    <definedName name="tab" localSheetId="1">#REF!</definedName>
    <definedName name="tab">#REF!</definedName>
    <definedName name="tabhug" localSheetId="0">#REF!</definedName>
    <definedName name="tabhug">#REF!</definedName>
    <definedName name="table" localSheetId="0">'2026'!$B$24:$D$1268</definedName>
    <definedName name="table" localSheetId="1">#REF!</definedName>
    <definedName name="table">#REF!</definedName>
    <definedName name="table1" localSheetId="0">#REF!</definedName>
    <definedName name="table1">#REF!</definedName>
    <definedName name="table101" localSheetId="0">#REF!</definedName>
    <definedName name="table101">#REF!</definedName>
    <definedName name="table11" localSheetId="0">#REF!</definedName>
    <definedName name="table11">#REF!</definedName>
    <definedName name="tabletab" localSheetId="0">#REF!</definedName>
    <definedName name="tabletab">#REF!</definedName>
    <definedName name="tabt" localSheetId="0">#REF!</definedName>
    <definedName name="tabt">#REF!</definedName>
    <definedName name="tabtab" localSheetId="0">#REF!</definedName>
    <definedName name="tabtab" localSheetId="1">#REF!</definedName>
    <definedName name="tabtab">#REF!</definedName>
    <definedName name="tabtabt" localSheetId="1">#REF!</definedName>
    <definedName name="tabtabt">#REF!</definedName>
    <definedName name="threefive">#REF!</definedName>
    <definedName name="twothree">#REF!</definedName>
    <definedName name="usp" localSheetId="0">#REF!</definedName>
    <definedName name="usp">#REF!</definedName>
    <definedName name="артикулы">#REF!</definedName>
    <definedName name="зкщмм">#REF!</definedName>
    <definedName name="КДП">[6]Рабочий!$AD$2</definedName>
    <definedName name="курс" localSheetId="0">'2026'!$L$7</definedName>
    <definedName name="курс" localSheetId="1">[6]Рабочий!$AU$1</definedName>
    <definedName name="курс">[7]РАБОЧИЙ!$AT$5</definedName>
    <definedName name="ОЗ">[6]Рабочий!$AD$4</definedName>
    <definedName name="Склады" localSheetId="0">#REF!</definedName>
    <definedName name="Склады" localSheetId="1">#REF!</definedName>
    <definedName name="Склады">#REF!</definedName>
    <definedName name="ТВЛ">[6]Рабочий!$AD$3</definedName>
    <definedName name="условия">#REF!</definedName>
    <definedName name="фото" localSheetId="1">'[8]2022'!#REF!</definedName>
    <definedName name="фото">'[9]2022'!#REF!</definedName>
    <definedName name="ыещл" localSheetId="0">#REF!</definedName>
    <definedName name="ыещл" localSheetId="1">#REF!</definedName>
    <definedName name="ыещл">#REF!</definedName>
    <definedName name="ылдф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91" i="1" l="1"/>
  <c r="O91" i="1"/>
  <c r="J91" i="1"/>
  <c r="P91" i="1" s="1"/>
  <c r="Q1002" i="1"/>
  <c r="O1002" i="1"/>
  <c r="J1002" i="1"/>
  <c r="P1002" i="1" s="1"/>
  <c r="Q1161" i="1"/>
  <c r="O1161" i="1"/>
  <c r="J1161" i="1"/>
  <c r="P1161" i="1" s="1"/>
  <c r="Q1167" i="1"/>
  <c r="O1167" i="1"/>
  <c r="J1167" i="1"/>
  <c r="P1167" i="1" s="1"/>
  <c r="Q1186" i="1"/>
  <c r="O1186" i="1"/>
  <c r="J1186" i="1"/>
  <c r="P1186" i="1" s="1"/>
  <c r="Q1188" i="1"/>
  <c r="O1188" i="1"/>
  <c r="J1188" i="1"/>
  <c r="P1188" i="1" s="1"/>
  <c r="Q1189" i="1"/>
  <c r="O1189" i="1"/>
  <c r="J1189" i="1"/>
  <c r="P1189" i="1" s="1"/>
  <c r="Q1310" i="1"/>
  <c r="O1310" i="1"/>
  <c r="J1310" i="1"/>
  <c r="P1310" i="1" s="1"/>
  <c r="Q1555" i="1"/>
  <c r="O1555" i="1"/>
  <c r="J1555" i="1"/>
  <c r="P1555" i="1" s="1"/>
  <c r="Q1569" i="1"/>
  <c r="O1569" i="1"/>
  <c r="J1569" i="1"/>
  <c r="P1569" i="1" s="1"/>
  <c r="Q1583" i="1"/>
  <c r="O1583" i="1"/>
  <c r="J1583" i="1"/>
  <c r="P1583" i="1" s="1"/>
  <c r="O1593" i="1" l="1"/>
  <c r="O1595" i="1" l="1"/>
  <c r="P1595" i="1"/>
  <c r="O1596" i="1"/>
  <c r="P1596" i="1"/>
  <c r="O1586" i="1"/>
  <c r="P1586" i="1"/>
  <c r="O1597" i="1"/>
  <c r="P1597" i="1"/>
  <c r="Q1309" i="1"/>
  <c r="O1309" i="1"/>
  <c r="P1311" i="1"/>
  <c r="O1311" i="1"/>
  <c r="Q1308" i="1"/>
  <c r="O1308" i="1"/>
  <c r="P285" i="1"/>
  <c r="O285" i="1"/>
  <c r="P72" i="1"/>
  <c r="O72" i="1"/>
  <c r="Q154" i="1"/>
  <c r="O154" i="1"/>
  <c r="P89" i="1"/>
  <c r="O89" i="1"/>
  <c r="P153" i="1"/>
  <c r="O153" i="1"/>
  <c r="P152" i="1"/>
  <c r="O152" i="1"/>
  <c r="P151" i="1"/>
  <c r="O151" i="1"/>
  <c r="P150" i="1"/>
  <c r="O150" i="1"/>
  <c r="P149" i="1"/>
  <c r="O149" i="1"/>
  <c r="P166" i="1"/>
  <c r="O166" i="1"/>
  <c r="P148" i="1"/>
  <c r="O148" i="1"/>
  <c r="P147" i="1"/>
  <c r="O147" i="1"/>
  <c r="P146" i="1"/>
  <c r="O146" i="1"/>
  <c r="P145" i="1"/>
  <c r="O145" i="1"/>
  <c r="P144" i="1"/>
  <c r="O144" i="1"/>
  <c r="P143" i="1"/>
  <c r="O143" i="1"/>
  <c r="P142" i="1"/>
  <c r="O142" i="1"/>
  <c r="P141" i="1"/>
  <c r="O141" i="1"/>
  <c r="P140" i="1"/>
  <c r="O140" i="1"/>
  <c r="P139" i="1"/>
  <c r="O139" i="1"/>
  <c r="P138" i="1"/>
  <c r="O138" i="1"/>
  <c r="P137" i="1"/>
  <c r="O137" i="1"/>
  <c r="P136" i="1"/>
  <c r="O136" i="1"/>
  <c r="P135" i="1"/>
  <c r="O135" i="1"/>
  <c r="P134" i="1"/>
  <c r="O134" i="1"/>
  <c r="P133" i="1"/>
  <c r="O133" i="1"/>
  <c r="P132" i="1"/>
  <c r="O132" i="1"/>
  <c r="Q163" i="1"/>
  <c r="O163" i="1"/>
  <c r="Q131" i="1"/>
  <c r="O131" i="1"/>
  <c r="P130" i="1"/>
  <c r="O130" i="1"/>
  <c r="P129" i="1"/>
  <c r="O129" i="1"/>
  <c r="P128" i="1"/>
  <c r="O128" i="1"/>
  <c r="P127" i="1"/>
  <c r="O127" i="1"/>
  <c r="P126" i="1"/>
  <c r="O126" i="1"/>
  <c r="P125" i="1"/>
  <c r="O125" i="1"/>
  <c r="P124" i="1"/>
  <c r="O124" i="1"/>
  <c r="P165" i="1"/>
  <c r="O165" i="1"/>
  <c r="P123" i="1"/>
  <c r="O123" i="1"/>
  <c r="P122" i="1"/>
  <c r="O122" i="1"/>
  <c r="P121" i="1"/>
  <c r="O121" i="1"/>
  <c r="Q162" i="1"/>
  <c r="O162" i="1"/>
  <c r="P120" i="1"/>
  <c r="O120" i="1"/>
  <c r="P119" i="1"/>
  <c r="O119" i="1"/>
  <c r="P118" i="1"/>
  <c r="O118" i="1"/>
  <c r="Q117" i="1"/>
  <c r="O117" i="1"/>
  <c r="Q161" i="1"/>
  <c r="O161" i="1"/>
  <c r="P116" i="1"/>
  <c r="O116" i="1"/>
  <c r="P115" i="1"/>
  <c r="O115" i="1"/>
  <c r="P114" i="1"/>
  <c r="O114" i="1"/>
  <c r="P113" i="1"/>
  <c r="O113" i="1"/>
  <c r="P112" i="1"/>
  <c r="O112" i="1"/>
  <c r="P111" i="1"/>
  <c r="O111" i="1"/>
  <c r="P110" i="1"/>
  <c r="O110" i="1"/>
  <c r="P109" i="1"/>
  <c r="O109" i="1"/>
  <c r="P108" i="1"/>
  <c r="O108" i="1"/>
  <c r="P107" i="1"/>
  <c r="O107" i="1"/>
  <c r="P106" i="1"/>
  <c r="O106" i="1"/>
  <c r="P105" i="1"/>
  <c r="O105" i="1"/>
  <c r="Q160" i="1"/>
  <c r="O160" i="1"/>
  <c r="P104" i="1"/>
  <c r="O104" i="1"/>
  <c r="Q159" i="1"/>
  <c r="O159" i="1"/>
  <c r="P103" i="1"/>
  <c r="O103" i="1"/>
  <c r="P102" i="1"/>
  <c r="O102" i="1"/>
  <c r="P101" i="1"/>
  <c r="O101" i="1"/>
  <c r="Q100" i="1"/>
  <c r="O100" i="1"/>
  <c r="P99" i="1"/>
  <c r="O99" i="1"/>
  <c r="P98" i="1"/>
  <c r="O98" i="1"/>
  <c r="P97" i="1"/>
  <c r="O97" i="1"/>
  <c r="P96" i="1"/>
  <c r="O96" i="1"/>
  <c r="Q158" i="1"/>
  <c r="O158" i="1"/>
  <c r="P95" i="1"/>
  <c r="O95" i="1"/>
  <c r="Q157" i="1"/>
  <c r="O157" i="1"/>
  <c r="P94" i="1"/>
  <c r="O94" i="1"/>
  <c r="Q156" i="1"/>
  <c r="O156" i="1"/>
  <c r="P93" i="1"/>
  <c r="O93" i="1"/>
  <c r="Q164" i="1"/>
  <c r="O164" i="1"/>
  <c r="Q92" i="1"/>
  <c r="O92" i="1"/>
  <c r="Q90" i="1"/>
  <c r="O90" i="1"/>
  <c r="J163" i="1"/>
  <c r="P163" i="1" s="1"/>
  <c r="J164" i="1"/>
  <c r="P164" i="1" s="1"/>
  <c r="J1479" i="1"/>
  <c r="J1308" i="1"/>
  <c r="P1308" i="1" s="1"/>
  <c r="Q1359" i="1" l="1"/>
  <c r="O1359" i="1"/>
  <c r="J1359" i="1"/>
  <c r="P1359" i="1" s="1"/>
  <c r="Q798" i="1"/>
  <c r="O798" i="1"/>
  <c r="J798" i="1"/>
  <c r="P798" i="1" s="1"/>
  <c r="J916" i="1"/>
  <c r="P916" i="1" s="1"/>
  <c r="Q916" i="1"/>
  <c r="O916" i="1"/>
  <c r="P10" i="1" l="1"/>
  <c r="O10" i="1"/>
  <c r="J1564" i="1" l="1"/>
  <c r="J1563" i="1"/>
  <c r="J1543" i="1"/>
  <c r="J1130" i="1"/>
  <c r="J1129" i="1"/>
  <c r="J1116" i="1"/>
  <c r="J1113" i="1"/>
  <c r="J982" i="1"/>
  <c r="J575" i="1"/>
  <c r="J481" i="1"/>
  <c r="J480" i="1"/>
  <c r="J456" i="1"/>
  <c r="J441" i="1"/>
  <c r="J436" i="1"/>
  <c r="J260" i="1"/>
  <c r="J259" i="1"/>
  <c r="J1480" i="1" l="1"/>
  <c r="J1582" i="1"/>
  <c r="J1478" i="1"/>
  <c r="J1576" i="1"/>
  <c r="J1575" i="1"/>
  <c r="J1568" i="1"/>
  <c r="J1565" i="1"/>
  <c r="J1562" i="1"/>
  <c r="J1561" i="1"/>
  <c r="J1560" i="1"/>
  <c r="J1559" i="1"/>
  <c r="J1558" i="1"/>
  <c r="J1557" i="1"/>
  <c r="J1556" i="1"/>
  <c r="J1554" i="1"/>
  <c r="J1553" i="1"/>
  <c r="J1552" i="1"/>
  <c r="J1551" i="1"/>
  <c r="J1550" i="1"/>
  <c r="J1549" i="1"/>
  <c r="J1548" i="1"/>
  <c r="J1547" i="1"/>
  <c r="J1546" i="1"/>
  <c r="J1545" i="1"/>
  <c r="J1544" i="1"/>
  <c r="J1481" i="1"/>
  <c r="J1438" i="1"/>
  <c r="J1436" i="1"/>
  <c r="J1420" i="1"/>
  <c r="J1434" i="1"/>
  <c r="J1418" i="1"/>
  <c r="J1405" i="1"/>
  <c r="J1401" i="1"/>
  <c r="J1389" i="1"/>
  <c r="J1388" i="1"/>
  <c r="J1400" i="1"/>
  <c r="J1385" i="1"/>
  <c r="J1384" i="1"/>
  <c r="J1383" i="1"/>
  <c r="J1379" i="1"/>
  <c r="J1378" i="1"/>
  <c r="J1377" i="1"/>
  <c r="J1376" i="1"/>
  <c r="J1375" i="1"/>
  <c r="J1374" i="1"/>
  <c r="J1346" i="1"/>
  <c r="J1342" i="1"/>
  <c r="J1341" i="1"/>
  <c r="J1340" i="1"/>
  <c r="J1336" i="1"/>
  <c r="J1335" i="1"/>
  <c r="J1337" i="1"/>
  <c r="J1316" i="1"/>
  <c r="J1334" i="1"/>
  <c r="J1333" i="1"/>
  <c r="J1332" i="1"/>
  <c r="J1315" i="1"/>
  <c r="J1314" i="1"/>
  <c r="J1312" i="1"/>
  <c r="J1309" i="1"/>
  <c r="P1309" i="1" s="1"/>
  <c r="J1293" i="1"/>
  <c r="J1292" i="1"/>
  <c r="J1279" i="1"/>
  <c r="J1271" i="1"/>
  <c r="J1270" i="1"/>
  <c r="J1268" i="1"/>
  <c r="J1269" i="1"/>
  <c r="J1272" i="1"/>
  <c r="J1254" i="1"/>
  <c r="J1253" i="1"/>
  <c r="J1251" i="1"/>
  <c r="J1250" i="1"/>
  <c r="J1249" i="1"/>
  <c r="J1246" i="1"/>
  <c r="J1245" i="1"/>
  <c r="J1243" i="1"/>
  <c r="J1242" i="1"/>
  <c r="J1225" i="1"/>
  <c r="J1226" i="1"/>
  <c r="J1224" i="1"/>
  <c r="J1241" i="1"/>
  <c r="J1240" i="1"/>
  <c r="J1239" i="1"/>
  <c r="J1223" i="1"/>
  <c r="J1222" i="1"/>
  <c r="J1221" i="1"/>
  <c r="J1211" i="1"/>
  <c r="J1207" i="1"/>
  <c r="J1205" i="1"/>
  <c r="J1204" i="1"/>
  <c r="J1195" i="1"/>
  <c r="J1193" i="1"/>
  <c r="J1190" i="1"/>
  <c r="J1187" i="1"/>
  <c r="J1185" i="1"/>
  <c r="J1184" i="1"/>
  <c r="J1183" i="1"/>
  <c r="J1182" i="1"/>
  <c r="J1181" i="1"/>
  <c r="J1180" i="1"/>
  <c r="J1179" i="1"/>
  <c r="J1178" i="1"/>
  <c r="J1177" i="1"/>
  <c r="J1176" i="1"/>
  <c r="J1175" i="1"/>
  <c r="J1174" i="1"/>
  <c r="J1173" i="1"/>
  <c r="J1138" i="1"/>
  <c r="J1172" i="1"/>
  <c r="J1171" i="1"/>
  <c r="J1170" i="1"/>
  <c r="J1169" i="1"/>
  <c r="J1168" i="1"/>
  <c r="J1166" i="1"/>
  <c r="J1165" i="1"/>
  <c r="J1164" i="1"/>
  <c r="J1163" i="1"/>
  <c r="J1162" i="1"/>
  <c r="J1160" i="1"/>
  <c r="J1159" i="1"/>
  <c r="J1158" i="1"/>
  <c r="J1136" i="1"/>
  <c r="J1137" i="1"/>
  <c r="J1132" i="1"/>
  <c r="J1131" i="1"/>
  <c r="J1128" i="1"/>
  <c r="J1126" i="1"/>
  <c r="J1124" i="1"/>
  <c r="J1122" i="1"/>
  <c r="J1125" i="1"/>
  <c r="J1120" i="1"/>
  <c r="J1119" i="1"/>
  <c r="J1109" i="1"/>
  <c r="J1114" i="1"/>
  <c r="J1108" i="1"/>
  <c r="J1104" i="1"/>
  <c r="J1073" i="1"/>
  <c r="J1018" i="1"/>
  <c r="J1059" i="1"/>
  <c r="J1041" i="1"/>
  <c r="J1058" i="1"/>
  <c r="J1056" i="1"/>
  <c r="J1055" i="1"/>
  <c r="J1054" i="1"/>
  <c r="J1046" i="1"/>
  <c r="J1045" i="1"/>
  <c r="J1044" i="1"/>
  <c r="J1038" i="1"/>
  <c r="J1039" i="1"/>
  <c r="J1036" i="1"/>
  <c r="J1035" i="1"/>
  <c r="J1034" i="1"/>
  <c r="J1033" i="1"/>
  <c r="J1037" i="1"/>
  <c r="J1031" i="1"/>
  <c r="J1027" i="1"/>
  <c r="J1026" i="1"/>
  <c r="J1021" i="1"/>
  <c r="J1020" i="1"/>
  <c r="J1019" i="1"/>
  <c r="J1022" i="1"/>
  <c r="J1066" i="1"/>
  <c r="J1065" i="1"/>
  <c r="J1064" i="1"/>
  <c r="J1023" i="1"/>
  <c r="J1017" i="1"/>
  <c r="J1016" i="1"/>
  <c r="J1062" i="1"/>
  <c r="J1061" i="1"/>
  <c r="J1060" i="1"/>
  <c r="J1014" i="1"/>
  <c r="J1011" i="1"/>
  <c r="J1010" i="1"/>
  <c r="J1009" i="1"/>
  <c r="J1008" i="1"/>
  <c r="J1006" i="1"/>
  <c r="J1051" i="1"/>
  <c r="J1049" i="1"/>
  <c r="J1028" i="1"/>
  <c r="J1025" i="1"/>
  <c r="J1070" i="1"/>
  <c r="J1004" i="1"/>
  <c r="J1003" i="1"/>
  <c r="J1001" i="1"/>
  <c r="J994" i="1"/>
  <c r="J992" i="1"/>
  <c r="J991" i="1"/>
  <c r="J989" i="1"/>
  <c r="J987" i="1"/>
  <c r="J983" i="1"/>
  <c r="J979" i="1"/>
  <c r="J981" i="1"/>
  <c r="J977" i="1"/>
  <c r="J970" i="1"/>
  <c r="J963" i="1"/>
  <c r="J948" i="1"/>
  <c r="J951" i="1"/>
  <c r="J950" i="1"/>
  <c r="J947" i="1"/>
  <c r="J962" i="1"/>
  <c r="J961" i="1"/>
  <c r="J949" i="1"/>
  <c r="J884" i="1"/>
  <c r="J885" i="1"/>
  <c r="J925" i="1"/>
  <c r="J924" i="1"/>
  <c r="J923" i="1"/>
  <c r="J922" i="1"/>
  <c r="J921" i="1"/>
  <c r="J920" i="1"/>
  <c r="J919" i="1"/>
  <c r="J918" i="1"/>
  <c r="J917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883" i="1"/>
  <c r="J841" i="1"/>
  <c r="J840" i="1"/>
  <c r="J834" i="1"/>
  <c r="J833" i="1"/>
  <c r="J832" i="1"/>
  <c r="J831" i="1"/>
  <c r="J793" i="1"/>
  <c r="J792" i="1"/>
  <c r="J736" i="1"/>
  <c r="J791" i="1"/>
  <c r="J790" i="1"/>
  <c r="J789" i="1"/>
  <c r="J788" i="1"/>
  <c r="J787" i="1"/>
  <c r="J735" i="1"/>
  <c r="J734" i="1"/>
  <c r="J786" i="1"/>
  <c r="J785" i="1"/>
  <c r="J784" i="1"/>
  <c r="J783" i="1"/>
  <c r="J782" i="1"/>
  <c r="J781" i="1"/>
  <c r="J701" i="1"/>
  <c r="J666" i="1"/>
  <c r="J663" i="1"/>
  <c r="J665" i="1"/>
  <c r="J662" i="1"/>
  <c r="J664" i="1"/>
  <c r="J661" i="1"/>
  <c r="J631" i="1"/>
  <c r="J649" i="1"/>
  <c r="J629" i="1"/>
  <c r="J657" i="1"/>
  <c r="J648" i="1"/>
  <c r="J628" i="1"/>
  <c r="J626" i="1"/>
  <c r="J625" i="1"/>
  <c r="J656" i="1"/>
  <c r="J627" i="1"/>
  <c r="J622" i="1"/>
  <c r="J646" i="1"/>
  <c r="J660" i="1"/>
  <c r="J619" i="1"/>
  <c r="J645" i="1"/>
  <c r="J644" i="1"/>
  <c r="J618" i="1"/>
  <c r="J624" i="1"/>
  <c r="J617" i="1"/>
  <c r="J655" i="1"/>
  <c r="J653" i="1"/>
  <c r="J616" i="1"/>
  <c r="J643" i="1"/>
  <c r="J615" i="1"/>
  <c r="J614" i="1"/>
  <c r="J613" i="1"/>
  <c r="J642" i="1"/>
  <c r="J612" i="1"/>
  <c r="J611" i="1"/>
  <c r="J641" i="1"/>
  <c r="J650" i="1"/>
  <c r="J610" i="1"/>
  <c r="J640" i="1"/>
  <c r="J609" i="1"/>
  <c r="J652" i="1"/>
  <c r="J608" i="1"/>
  <c r="J607" i="1"/>
  <c r="J606" i="1"/>
  <c r="J605" i="1"/>
  <c r="J604" i="1"/>
  <c r="J639" i="1"/>
  <c r="J659" i="1"/>
  <c r="J651" i="1"/>
  <c r="J603" i="1"/>
  <c r="J602" i="1"/>
  <c r="J601" i="1"/>
  <c r="J638" i="1"/>
  <c r="J600" i="1"/>
  <c r="J623" i="1"/>
  <c r="J637" i="1"/>
  <c r="J621" i="1"/>
  <c r="J599" i="1"/>
  <c r="J598" i="1"/>
  <c r="J597" i="1"/>
  <c r="J620" i="1"/>
  <c r="J636" i="1"/>
  <c r="J647" i="1"/>
  <c r="J635" i="1"/>
  <c r="J658" i="1"/>
  <c r="J654" i="1"/>
  <c r="J634" i="1"/>
  <c r="J633" i="1"/>
  <c r="J632" i="1"/>
  <c r="J630" i="1"/>
  <c r="J596" i="1"/>
  <c r="J595" i="1"/>
  <c r="J589" i="1"/>
  <c r="J593" i="1"/>
  <c r="J592" i="1"/>
  <c r="J591" i="1"/>
  <c r="J588" i="1"/>
  <c r="J590" i="1"/>
  <c r="J587" i="1"/>
  <c r="J594" i="1"/>
  <c r="J583" i="1"/>
  <c r="J582" i="1"/>
  <c r="J576" i="1"/>
  <c r="J586" i="1"/>
  <c r="J580" i="1"/>
  <c r="J578" i="1"/>
  <c r="J577" i="1"/>
  <c r="J581" i="1"/>
  <c r="J579" i="1"/>
  <c r="J574" i="1"/>
  <c r="J585" i="1"/>
  <c r="J573" i="1"/>
  <c r="J584" i="1"/>
  <c r="J568" i="1"/>
  <c r="J567" i="1"/>
  <c r="J566" i="1"/>
  <c r="J572" i="1"/>
  <c r="J571" i="1"/>
  <c r="J558" i="1"/>
  <c r="J565" i="1"/>
  <c r="J564" i="1"/>
  <c r="J563" i="1"/>
  <c r="J562" i="1"/>
  <c r="J570" i="1"/>
  <c r="J561" i="1"/>
  <c r="J560" i="1"/>
  <c r="J559" i="1"/>
  <c r="J557" i="1"/>
  <c r="J556" i="1"/>
  <c r="J569" i="1"/>
  <c r="J553" i="1"/>
  <c r="J550" i="1"/>
  <c r="J554" i="1"/>
  <c r="J552" i="1"/>
  <c r="J549" i="1"/>
  <c r="J555" i="1"/>
  <c r="J548" i="1"/>
  <c r="J551" i="1"/>
  <c r="J547" i="1"/>
  <c r="J546" i="1"/>
  <c r="J532" i="1"/>
  <c r="J535" i="1"/>
  <c r="J536" i="1"/>
  <c r="J531" i="1"/>
  <c r="J533" i="1"/>
  <c r="J534" i="1"/>
  <c r="J518" i="1"/>
  <c r="J516" i="1"/>
  <c r="J517" i="1"/>
  <c r="J513" i="1"/>
  <c r="J508" i="1"/>
  <c r="J495" i="1"/>
  <c r="J492" i="1"/>
  <c r="J491" i="1"/>
  <c r="J487" i="1"/>
  <c r="J488" i="1"/>
  <c r="J482" i="1"/>
  <c r="J457" i="1"/>
  <c r="J452" i="1"/>
  <c r="J451" i="1"/>
  <c r="J446" i="1"/>
  <c r="J443" i="1"/>
  <c r="J440" i="1"/>
  <c r="J444" i="1"/>
  <c r="J439" i="1"/>
  <c r="J438" i="1"/>
  <c r="J437" i="1"/>
  <c r="J435" i="1"/>
  <c r="J434" i="1"/>
  <c r="J442" i="1"/>
  <c r="J421" i="1"/>
  <c r="J419" i="1"/>
  <c r="J418" i="1"/>
  <c r="J416" i="1"/>
  <c r="J415" i="1"/>
  <c r="J412" i="1"/>
  <c r="J410" i="1"/>
  <c r="J409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402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403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4" i="1"/>
  <c r="J328" i="1"/>
  <c r="J327" i="1"/>
  <c r="J326" i="1"/>
  <c r="J325" i="1"/>
  <c r="J323" i="1"/>
  <c r="J322" i="1"/>
  <c r="J321" i="1"/>
  <c r="J320" i="1"/>
  <c r="J318" i="1"/>
  <c r="J317" i="1"/>
  <c r="J316" i="1"/>
  <c r="J319" i="1"/>
  <c r="J315" i="1"/>
  <c r="J300" i="1"/>
  <c r="J299" i="1"/>
  <c r="J298" i="1"/>
  <c r="J267" i="1"/>
  <c r="J269" i="1"/>
  <c r="J265" i="1"/>
  <c r="J268" i="1"/>
  <c r="J272" i="1"/>
  <c r="J263" i="1"/>
  <c r="J271" i="1"/>
  <c r="J262" i="1"/>
  <c r="J261" i="1"/>
  <c r="J270" i="1"/>
  <c r="J240" i="1"/>
  <c r="J239" i="1"/>
  <c r="J241" i="1"/>
  <c r="J234" i="1"/>
  <c r="J230" i="1"/>
  <c r="J228" i="1"/>
  <c r="J226" i="1"/>
  <c r="J225" i="1"/>
  <c r="J131" i="1"/>
  <c r="P131" i="1" s="1"/>
  <c r="J162" i="1"/>
  <c r="P162" i="1" s="1"/>
  <c r="J117" i="1"/>
  <c r="P117" i="1" s="1"/>
  <c r="J161" i="1"/>
  <c r="P161" i="1" s="1"/>
  <c r="J160" i="1"/>
  <c r="P160" i="1" s="1"/>
  <c r="J159" i="1"/>
  <c r="P159" i="1" s="1"/>
  <c r="J100" i="1"/>
  <c r="P100" i="1" s="1"/>
  <c r="J158" i="1"/>
  <c r="P158" i="1" s="1"/>
  <c r="J157" i="1"/>
  <c r="P157" i="1" s="1"/>
  <c r="J92" i="1"/>
  <c r="P92" i="1" s="1"/>
  <c r="J90" i="1"/>
  <c r="P90" i="1" s="1"/>
  <c r="J155" i="1"/>
  <c r="J156" i="1"/>
  <c r="P156" i="1" s="1"/>
  <c r="J154" i="1"/>
  <c r="P154" i="1" s="1"/>
  <c r="J82" i="1"/>
  <c r="J43" i="1"/>
  <c r="J44" i="1"/>
  <c r="K1597" i="1" l="1"/>
  <c r="Q1597" i="1" s="1"/>
  <c r="K1586" i="1"/>
  <c r="Q1586" i="1" s="1"/>
  <c r="K1596" i="1"/>
  <c r="Q1596" i="1" s="1"/>
  <c r="K1595" i="1"/>
  <c r="Q1595" i="1" s="1"/>
  <c r="K1594" i="1"/>
  <c r="K1593" i="1"/>
  <c r="K1592" i="1"/>
  <c r="K1591" i="1"/>
  <c r="K1590" i="1"/>
  <c r="K1589" i="1"/>
  <c r="K1588" i="1"/>
  <c r="K1585" i="1"/>
  <c r="K1587" i="1"/>
  <c r="K1521" i="1"/>
  <c r="K1515" i="1"/>
  <c r="K1487" i="1"/>
  <c r="K1584" i="1"/>
  <c r="K1580" i="1"/>
  <c r="K1486" i="1"/>
  <c r="K1579" i="1"/>
  <c r="K1578" i="1"/>
  <c r="K1577" i="1"/>
  <c r="K1574" i="1"/>
  <c r="K1573" i="1"/>
  <c r="K1572" i="1"/>
  <c r="K1571" i="1"/>
  <c r="K1485" i="1"/>
  <c r="K1570" i="1"/>
  <c r="K1567" i="1"/>
  <c r="K1566" i="1"/>
  <c r="K1542" i="1"/>
  <c r="K1581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484" i="1"/>
  <c r="K1520" i="1"/>
  <c r="K1519" i="1"/>
  <c r="K1518" i="1"/>
  <c r="K1517" i="1"/>
  <c r="K1516" i="1"/>
  <c r="K1514" i="1"/>
  <c r="K1513" i="1"/>
  <c r="K1512" i="1"/>
  <c r="K1483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82" i="1"/>
  <c r="K1490" i="1"/>
  <c r="K1489" i="1"/>
  <c r="K1488" i="1"/>
  <c r="K1477" i="1"/>
  <c r="K1476" i="1"/>
  <c r="K1475" i="1"/>
  <c r="K1471" i="1"/>
  <c r="K1470" i="1"/>
  <c r="K1469" i="1"/>
  <c r="K1468" i="1"/>
  <c r="K1467" i="1"/>
  <c r="K1466" i="1"/>
  <c r="K1474" i="1"/>
  <c r="K1473" i="1"/>
  <c r="K1472" i="1"/>
  <c r="K1465" i="1"/>
  <c r="K1464" i="1"/>
  <c r="K1463" i="1"/>
  <c r="K1462" i="1"/>
  <c r="K1461" i="1"/>
  <c r="K1460" i="1"/>
  <c r="K1459" i="1"/>
  <c r="K1458" i="1"/>
  <c r="K1456" i="1"/>
  <c r="K1457" i="1"/>
  <c r="K1455" i="1"/>
  <c r="K1454" i="1"/>
  <c r="K1453" i="1"/>
  <c r="K1452" i="1"/>
  <c r="K1447" i="1"/>
  <c r="K1451" i="1"/>
  <c r="K1450" i="1"/>
  <c r="K1449" i="1"/>
  <c r="K1448" i="1"/>
  <c r="K1446" i="1"/>
  <c r="K1445" i="1"/>
  <c r="K1440" i="1"/>
  <c r="K1442" i="1"/>
  <c r="K1441" i="1"/>
  <c r="K1444" i="1"/>
  <c r="K1443" i="1"/>
  <c r="K1439" i="1"/>
  <c r="K1437" i="1"/>
  <c r="K1435" i="1"/>
  <c r="K1424" i="1"/>
  <c r="K1433" i="1"/>
  <c r="K1432" i="1"/>
  <c r="K1431" i="1"/>
  <c r="K1430" i="1"/>
  <c r="K1429" i="1"/>
  <c r="K1428" i="1"/>
  <c r="K1427" i="1"/>
  <c r="K1426" i="1"/>
  <c r="K1425" i="1"/>
  <c r="K1423" i="1"/>
  <c r="K1422" i="1"/>
  <c r="K1421" i="1"/>
  <c r="K1419" i="1"/>
  <c r="K1416" i="1"/>
  <c r="K1417" i="1"/>
  <c r="K1415" i="1"/>
  <c r="K1414" i="1"/>
  <c r="K1408" i="1"/>
  <c r="K1412" i="1"/>
  <c r="K1411" i="1"/>
  <c r="K1410" i="1"/>
  <c r="K1407" i="1"/>
  <c r="K1413" i="1"/>
  <c r="K1409" i="1"/>
  <c r="K1406" i="1"/>
  <c r="K1403" i="1"/>
  <c r="K1402" i="1"/>
  <c r="K1399" i="1"/>
  <c r="K1398" i="1"/>
  <c r="K1397" i="1"/>
  <c r="K1396" i="1"/>
  <c r="K1395" i="1"/>
  <c r="K1394" i="1"/>
  <c r="K1391" i="1"/>
  <c r="K1393" i="1"/>
  <c r="K1392" i="1"/>
  <c r="K1390" i="1"/>
  <c r="K1380" i="1"/>
  <c r="K1382" i="1"/>
  <c r="K1386" i="1"/>
  <c r="K1381" i="1"/>
  <c r="K1387" i="1"/>
  <c r="K1373" i="1"/>
  <c r="K1372" i="1"/>
  <c r="K1367" i="1"/>
  <c r="K1371" i="1"/>
  <c r="K1366" i="1"/>
  <c r="K1370" i="1"/>
  <c r="K1365" i="1"/>
  <c r="K1369" i="1"/>
  <c r="K1364" i="1"/>
  <c r="K1368" i="1"/>
  <c r="K1363" i="1"/>
  <c r="K1362" i="1"/>
  <c r="K1361" i="1"/>
  <c r="K1360" i="1"/>
  <c r="K1349" i="1"/>
  <c r="K1358" i="1"/>
  <c r="K1357" i="1"/>
  <c r="K1356" i="1"/>
  <c r="K1355" i="1"/>
  <c r="K1354" i="1"/>
  <c r="K1353" i="1"/>
  <c r="K1352" i="1"/>
  <c r="K1351" i="1"/>
  <c r="K1350" i="1"/>
  <c r="K1348" i="1"/>
  <c r="K1347" i="1"/>
  <c r="K1345" i="1"/>
  <c r="K1344" i="1"/>
  <c r="K1343" i="1"/>
  <c r="K1338" i="1"/>
  <c r="K1339" i="1"/>
  <c r="K1331" i="1"/>
  <c r="K1323" i="1"/>
  <c r="K1322" i="1"/>
  <c r="K1321" i="1"/>
  <c r="K1330" i="1"/>
  <c r="K1329" i="1"/>
  <c r="K1328" i="1"/>
  <c r="K1320" i="1"/>
  <c r="K1327" i="1"/>
  <c r="K1326" i="1"/>
  <c r="K1325" i="1"/>
  <c r="K1319" i="1"/>
  <c r="K1318" i="1"/>
  <c r="K1324" i="1"/>
  <c r="K1317" i="1"/>
  <c r="K1313" i="1"/>
  <c r="K1311" i="1"/>
  <c r="Q1311" i="1" s="1"/>
  <c r="K1307" i="1"/>
  <c r="K1306" i="1"/>
  <c r="K1305" i="1"/>
  <c r="K1304" i="1"/>
  <c r="K1303" i="1"/>
  <c r="K1302" i="1"/>
  <c r="K1301" i="1"/>
  <c r="K1300" i="1"/>
  <c r="K1297" i="1"/>
  <c r="K1299" i="1"/>
  <c r="K1298" i="1"/>
  <c r="K1296" i="1"/>
  <c r="K1295" i="1"/>
  <c r="K1294" i="1"/>
  <c r="K1291" i="1"/>
  <c r="K1287" i="1"/>
  <c r="K1286" i="1"/>
  <c r="K1285" i="1"/>
  <c r="K1284" i="1"/>
  <c r="K1289" i="1"/>
  <c r="K1283" i="1"/>
  <c r="K1290" i="1"/>
  <c r="K1282" i="1"/>
  <c r="K1288" i="1"/>
  <c r="K1280" i="1"/>
  <c r="K1278" i="1"/>
  <c r="K1277" i="1"/>
  <c r="K1281" i="1"/>
  <c r="K1275" i="1"/>
  <c r="K1274" i="1"/>
  <c r="K1273" i="1"/>
  <c r="K1276" i="1"/>
  <c r="K1267" i="1"/>
  <c r="K1266" i="1"/>
  <c r="K1264" i="1"/>
  <c r="K1263" i="1"/>
  <c r="K1262" i="1"/>
  <c r="K1261" i="1"/>
  <c r="K1260" i="1"/>
  <c r="K1259" i="1"/>
  <c r="K1258" i="1"/>
  <c r="K1257" i="1"/>
  <c r="K1256" i="1"/>
  <c r="K1255" i="1"/>
  <c r="K1252" i="1"/>
  <c r="K1248" i="1"/>
  <c r="K1247" i="1"/>
  <c r="K1244" i="1"/>
  <c r="K1238" i="1"/>
  <c r="K1237" i="1"/>
  <c r="K1236" i="1"/>
  <c r="K1235" i="1"/>
  <c r="K1234" i="1"/>
  <c r="K1227" i="1"/>
  <c r="K1233" i="1"/>
  <c r="K1232" i="1"/>
  <c r="K1231" i="1"/>
  <c r="K1230" i="1"/>
  <c r="K1229" i="1"/>
  <c r="K1228" i="1"/>
  <c r="K1220" i="1"/>
  <c r="K1219" i="1"/>
  <c r="K1218" i="1"/>
  <c r="K1217" i="1"/>
  <c r="K1216" i="1"/>
  <c r="K1215" i="1"/>
  <c r="K1214" i="1"/>
  <c r="K1213" i="1"/>
  <c r="K1212" i="1"/>
  <c r="K1210" i="1"/>
  <c r="K1208" i="1"/>
  <c r="K1209" i="1"/>
  <c r="K1206" i="1"/>
  <c r="K1203" i="1"/>
  <c r="K1202" i="1"/>
  <c r="K1201" i="1"/>
  <c r="K1200" i="1"/>
  <c r="K1199" i="1"/>
  <c r="K1198" i="1"/>
  <c r="K1197" i="1"/>
  <c r="K1196" i="1"/>
  <c r="K1194" i="1"/>
  <c r="K1192" i="1"/>
  <c r="K1191" i="1"/>
  <c r="K1157" i="1"/>
  <c r="K1156" i="1"/>
  <c r="K1155" i="1"/>
  <c r="K1154" i="1"/>
  <c r="K1153" i="1"/>
  <c r="K1142" i="1"/>
  <c r="K1152" i="1"/>
  <c r="K1141" i="1"/>
  <c r="K1151" i="1"/>
  <c r="K1150" i="1"/>
  <c r="K1149" i="1"/>
  <c r="K1140" i="1"/>
  <c r="K1148" i="1"/>
  <c r="K1147" i="1"/>
  <c r="K1139" i="1"/>
  <c r="K1146" i="1"/>
  <c r="K1145" i="1"/>
  <c r="K1144" i="1"/>
  <c r="K1143" i="1"/>
  <c r="K1135" i="1"/>
  <c r="K1134" i="1"/>
  <c r="K1133" i="1"/>
  <c r="K1127" i="1"/>
  <c r="K1123" i="1"/>
  <c r="K1121" i="1"/>
  <c r="K1118" i="1"/>
  <c r="K1117" i="1"/>
  <c r="K1115" i="1"/>
  <c r="K1112" i="1"/>
  <c r="K1111" i="1"/>
  <c r="K1110" i="1"/>
  <c r="K1107" i="1"/>
  <c r="K1106" i="1"/>
  <c r="K1105" i="1"/>
  <c r="K1103" i="1"/>
  <c r="K1095" i="1"/>
  <c r="K1102" i="1"/>
  <c r="K1101" i="1"/>
  <c r="K1100" i="1"/>
  <c r="K1099" i="1"/>
  <c r="K1098" i="1"/>
  <c r="K1094" i="1"/>
  <c r="K1097" i="1"/>
  <c r="K1096" i="1"/>
  <c r="K1091" i="1"/>
  <c r="K1093" i="1"/>
  <c r="K1092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6" i="1"/>
  <c r="K1075" i="1"/>
  <c r="K1077" i="1"/>
  <c r="K1074" i="1"/>
  <c r="K1071" i="1"/>
  <c r="K1072" i="1"/>
  <c r="K1057" i="1"/>
  <c r="K1047" i="1"/>
  <c r="K1043" i="1"/>
  <c r="K1030" i="1"/>
  <c r="K1069" i="1"/>
  <c r="K1013" i="1"/>
  <c r="K1015" i="1"/>
  <c r="K1067" i="1"/>
  <c r="K1012" i="1"/>
  <c r="K1007" i="1"/>
  <c r="K1063" i="1"/>
  <c r="K1053" i="1"/>
  <c r="K1052" i="1"/>
  <c r="K1050" i="1"/>
  <c r="K1048" i="1"/>
  <c r="K1042" i="1"/>
  <c r="K1040" i="1"/>
  <c r="K1032" i="1"/>
  <c r="K1029" i="1"/>
  <c r="K1024" i="1"/>
  <c r="K1068" i="1"/>
  <c r="K1005" i="1"/>
  <c r="K1000" i="1"/>
  <c r="K999" i="1"/>
  <c r="K996" i="1"/>
  <c r="K998" i="1"/>
  <c r="K997" i="1"/>
  <c r="K995" i="1"/>
  <c r="K993" i="1"/>
  <c r="K990" i="1"/>
  <c r="K988" i="1"/>
  <c r="K1404" i="1"/>
  <c r="K986" i="1"/>
  <c r="K985" i="1"/>
  <c r="K984" i="1"/>
  <c r="K980" i="1"/>
  <c r="K978" i="1"/>
  <c r="K976" i="1"/>
  <c r="K975" i="1"/>
  <c r="K972" i="1"/>
  <c r="K974" i="1"/>
  <c r="K973" i="1"/>
  <c r="K971" i="1"/>
  <c r="K969" i="1"/>
  <c r="K968" i="1"/>
  <c r="K967" i="1"/>
  <c r="K966" i="1"/>
  <c r="K965" i="1"/>
  <c r="K964" i="1"/>
  <c r="K953" i="1"/>
  <c r="K960" i="1"/>
  <c r="K959" i="1"/>
  <c r="K958" i="1"/>
  <c r="K957" i="1"/>
  <c r="K956" i="1"/>
  <c r="K952" i="1"/>
  <c r="K955" i="1"/>
  <c r="K954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890" i="1"/>
  <c r="K901" i="1"/>
  <c r="K900" i="1"/>
  <c r="K889" i="1"/>
  <c r="K899" i="1"/>
  <c r="K898" i="1"/>
  <c r="K897" i="1"/>
  <c r="K896" i="1"/>
  <c r="K895" i="1"/>
  <c r="K894" i="1"/>
  <c r="K893" i="1"/>
  <c r="K892" i="1"/>
  <c r="K888" i="1"/>
  <c r="K887" i="1"/>
  <c r="K891" i="1"/>
  <c r="K886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68" i="1"/>
  <c r="K870" i="1"/>
  <c r="K869" i="1"/>
  <c r="K867" i="1"/>
  <c r="K866" i="1"/>
  <c r="K865" i="1"/>
  <c r="K864" i="1"/>
  <c r="K863" i="1"/>
  <c r="K860" i="1"/>
  <c r="K862" i="1"/>
  <c r="K861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39" i="1"/>
  <c r="K838" i="1"/>
  <c r="K837" i="1"/>
  <c r="K836" i="1"/>
  <c r="K835" i="1"/>
  <c r="K825" i="1"/>
  <c r="K830" i="1"/>
  <c r="K829" i="1"/>
  <c r="K828" i="1"/>
  <c r="K827" i="1"/>
  <c r="K826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0" i="1"/>
  <c r="K801" i="1"/>
  <c r="K799" i="1"/>
  <c r="K797" i="1"/>
  <c r="K796" i="1"/>
  <c r="K795" i="1"/>
  <c r="K794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2" i="1"/>
  <c r="K731" i="1"/>
  <c r="K730" i="1"/>
  <c r="K729" i="1"/>
  <c r="K733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5" i="1"/>
  <c r="K716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0" i="1"/>
  <c r="K699" i="1"/>
  <c r="K698" i="1"/>
  <c r="K697" i="1"/>
  <c r="K696" i="1"/>
  <c r="K695" i="1"/>
  <c r="K694" i="1"/>
  <c r="K693" i="1"/>
  <c r="K692" i="1"/>
  <c r="K691" i="1"/>
  <c r="K690" i="1"/>
  <c r="K667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545" i="1"/>
  <c r="K544" i="1"/>
  <c r="K543" i="1"/>
  <c r="K542" i="1"/>
  <c r="K541" i="1"/>
  <c r="K540" i="1"/>
  <c r="K539" i="1"/>
  <c r="K538" i="1"/>
  <c r="K537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5" i="1"/>
  <c r="K514" i="1"/>
  <c r="K512" i="1"/>
  <c r="K509" i="1"/>
  <c r="K511" i="1"/>
  <c r="K510" i="1"/>
  <c r="K507" i="1"/>
  <c r="K506" i="1"/>
  <c r="K505" i="1"/>
  <c r="K504" i="1"/>
  <c r="K503" i="1"/>
  <c r="K502" i="1"/>
  <c r="K499" i="1"/>
  <c r="K501" i="1"/>
  <c r="K500" i="1"/>
  <c r="K497" i="1"/>
  <c r="K496" i="1"/>
  <c r="K494" i="1"/>
  <c r="K493" i="1"/>
  <c r="K490" i="1"/>
  <c r="K489" i="1"/>
  <c r="K486" i="1"/>
  <c r="K485" i="1"/>
  <c r="K484" i="1"/>
  <c r="K483" i="1"/>
  <c r="K479" i="1"/>
  <c r="K478" i="1"/>
  <c r="K477" i="1"/>
  <c r="K474" i="1"/>
  <c r="K476" i="1"/>
  <c r="K475" i="1"/>
  <c r="K473" i="1"/>
  <c r="K472" i="1"/>
  <c r="K471" i="1"/>
  <c r="K470" i="1"/>
  <c r="K469" i="1"/>
  <c r="K468" i="1"/>
  <c r="K467" i="1"/>
  <c r="K466" i="1"/>
  <c r="K462" i="1"/>
  <c r="K465" i="1"/>
  <c r="K464" i="1"/>
  <c r="K463" i="1"/>
  <c r="K461" i="1"/>
  <c r="K460" i="1"/>
  <c r="K459" i="1"/>
  <c r="K458" i="1"/>
  <c r="K455" i="1"/>
  <c r="K453" i="1"/>
  <c r="K454" i="1"/>
  <c r="K450" i="1"/>
  <c r="K449" i="1"/>
  <c r="K448" i="1"/>
  <c r="K447" i="1"/>
  <c r="K445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0" i="1"/>
  <c r="K417" i="1"/>
  <c r="K414" i="1"/>
  <c r="K413" i="1"/>
  <c r="K411" i="1"/>
  <c r="K408" i="1"/>
  <c r="K407" i="1"/>
  <c r="K406" i="1"/>
  <c r="K405" i="1"/>
  <c r="K404" i="1"/>
  <c r="K309" i="1"/>
  <c r="K314" i="1"/>
  <c r="K308" i="1"/>
  <c r="K307" i="1"/>
  <c r="K313" i="1"/>
  <c r="K312" i="1"/>
  <c r="K306" i="1"/>
  <c r="K305" i="1"/>
  <c r="K311" i="1"/>
  <c r="K304" i="1"/>
  <c r="K310" i="1"/>
  <c r="K303" i="1"/>
  <c r="K302" i="1"/>
  <c r="K301" i="1"/>
  <c r="K297" i="1"/>
  <c r="K296" i="1"/>
  <c r="K286" i="1"/>
  <c r="K295" i="1"/>
  <c r="K294" i="1"/>
  <c r="K293" i="1"/>
  <c r="K292" i="1"/>
  <c r="K291" i="1"/>
  <c r="K290" i="1"/>
  <c r="K289" i="1"/>
  <c r="K288" i="1"/>
  <c r="K287" i="1"/>
  <c r="K285" i="1"/>
  <c r="Q285" i="1" s="1"/>
  <c r="K284" i="1"/>
  <c r="K280" i="1"/>
  <c r="K283" i="1"/>
  <c r="K282" i="1"/>
  <c r="K281" i="1"/>
  <c r="K279" i="1"/>
  <c r="K278" i="1"/>
  <c r="K275" i="1"/>
  <c r="K274" i="1"/>
  <c r="K277" i="1"/>
  <c r="K276" i="1"/>
  <c r="K273" i="1"/>
  <c r="K256" i="1"/>
  <c r="K255" i="1"/>
  <c r="K243" i="1"/>
  <c r="K266" i="1"/>
  <c r="K254" i="1"/>
  <c r="K264" i="1"/>
  <c r="K253" i="1"/>
  <c r="K252" i="1"/>
  <c r="K251" i="1"/>
  <c r="K250" i="1"/>
  <c r="K249" i="1"/>
  <c r="K248" i="1"/>
  <c r="K247" i="1"/>
  <c r="K246" i="1"/>
  <c r="K245" i="1"/>
  <c r="K244" i="1"/>
  <c r="K258" i="1"/>
  <c r="K257" i="1"/>
  <c r="K242" i="1"/>
  <c r="K238" i="1"/>
  <c r="K237" i="1"/>
  <c r="K236" i="1"/>
  <c r="K235" i="1"/>
  <c r="K233" i="1"/>
  <c r="K232" i="1"/>
  <c r="K231" i="1"/>
  <c r="K229" i="1"/>
  <c r="K227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89" i="1"/>
  <c r="Q89" i="1" s="1"/>
  <c r="K153" i="1"/>
  <c r="Q153" i="1" s="1"/>
  <c r="K152" i="1"/>
  <c r="Q152" i="1" s="1"/>
  <c r="K151" i="1"/>
  <c r="Q151" i="1" s="1"/>
  <c r="K150" i="1"/>
  <c r="Q150" i="1" s="1"/>
  <c r="K149" i="1"/>
  <c r="Q149" i="1" s="1"/>
  <c r="K166" i="1"/>
  <c r="Q166" i="1" s="1"/>
  <c r="K148" i="1"/>
  <c r="Q148" i="1" s="1"/>
  <c r="K147" i="1"/>
  <c r="Q147" i="1" s="1"/>
  <c r="K146" i="1"/>
  <c r="Q146" i="1" s="1"/>
  <c r="K145" i="1"/>
  <c r="Q145" i="1" s="1"/>
  <c r="K144" i="1"/>
  <c r="Q144" i="1" s="1"/>
  <c r="K143" i="1"/>
  <c r="Q143" i="1" s="1"/>
  <c r="K142" i="1"/>
  <c r="Q142" i="1" s="1"/>
  <c r="K141" i="1"/>
  <c r="Q141" i="1" s="1"/>
  <c r="K140" i="1"/>
  <c r="Q140" i="1" s="1"/>
  <c r="K139" i="1"/>
  <c r="Q139" i="1" s="1"/>
  <c r="K138" i="1"/>
  <c r="Q138" i="1" s="1"/>
  <c r="K137" i="1"/>
  <c r="Q137" i="1" s="1"/>
  <c r="K136" i="1"/>
  <c r="Q136" i="1" s="1"/>
  <c r="K135" i="1"/>
  <c r="Q135" i="1" s="1"/>
  <c r="K134" i="1"/>
  <c r="Q134" i="1" s="1"/>
  <c r="K133" i="1"/>
  <c r="Q133" i="1" s="1"/>
  <c r="K132" i="1"/>
  <c r="Q132" i="1" s="1"/>
  <c r="K130" i="1"/>
  <c r="Q130" i="1" s="1"/>
  <c r="K129" i="1"/>
  <c r="Q129" i="1" s="1"/>
  <c r="K128" i="1"/>
  <c r="Q128" i="1" s="1"/>
  <c r="K126" i="1"/>
  <c r="Q126" i="1" s="1"/>
  <c r="K127" i="1"/>
  <c r="Q127" i="1" s="1"/>
  <c r="K125" i="1"/>
  <c r="Q125" i="1" s="1"/>
  <c r="K124" i="1"/>
  <c r="Q124" i="1" s="1"/>
  <c r="K165" i="1"/>
  <c r="Q165" i="1" s="1"/>
  <c r="K123" i="1"/>
  <c r="Q123" i="1" s="1"/>
  <c r="K122" i="1"/>
  <c r="Q122" i="1" s="1"/>
  <c r="K121" i="1"/>
  <c r="Q121" i="1" s="1"/>
  <c r="K120" i="1"/>
  <c r="Q120" i="1" s="1"/>
  <c r="K119" i="1"/>
  <c r="Q119" i="1" s="1"/>
  <c r="K118" i="1"/>
  <c r="Q118" i="1" s="1"/>
  <c r="K116" i="1"/>
  <c r="Q116" i="1" s="1"/>
  <c r="K115" i="1"/>
  <c r="Q115" i="1" s="1"/>
  <c r="K114" i="1"/>
  <c r="Q114" i="1" s="1"/>
  <c r="K113" i="1"/>
  <c r="Q113" i="1" s="1"/>
  <c r="K112" i="1"/>
  <c r="Q112" i="1" s="1"/>
  <c r="K111" i="1"/>
  <c r="Q111" i="1" s="1"/>
  <c r="K110" i="1"/>
  <c r="Q110" i="1" s="1"/>
  <c r="K109" i="1"/>
  <c r="Q109" i="1" s="1"/>
  <c r="K108" i="1"/>
  <c r="Q108" i="1" s="1"/>
  <c r="K107" i="1"/>
  <c r="Q107" i="1" s="1"/>
  <c r="K106" i="1"/>
  <c r="Q106" i="1" s="1"/>
  <c r="K105" i="1"/>
  <c r="Q105" i="1" s="1"/>
  <c r="K104" i="1"/>
  <c r="Q104" i="1" s="1"/>
  <c r="K103" i="1"/>
  <c r="Q103" i="1" s="1"/>
  <c r="K102" i="1"/>
  <c r="Q102" i="1" s="1"/>
  <c r="K101" i="1"/>
  <c r="Q101" i="1" s="1"/>
  <c r="K99" i="1"/>
  <c r="Q99" i="1" s="1"/>
  <c r="K98" i="1"/>
  <c r="Q98" i="1" s="1"/>
  <c r="K97" i="1"/>
  <c r="Q97" i="1" s="1"/>
  <c r="K96" i="1"/>
  <c r="Q96" i="1" s="1"/>
  <c r="K95" i="1"/>
  <c r="Q95" i="1" s="1"/>
  <c r="K94" i="1"/>
  <c r="Q94" i="1" s="1"/>
  <c r="K93" i="1"/>
  <c r="Q93" i="1" s="1"/>
  <c r="K88" i="1"/>
  <c r="K87" i="1"/>
  <c r="K86" i="1"/>
  <c r="K85" i="1"/>
  <c r="K84" i="1"/>
  <c r="K83" i="1"/>
  <c r="K81" i="1"/>
  <c r="K80" i="1"/>
  <c r="K79" i="1"/>
  <c r="K78" i="1"/>
  <c r="K77" i="1"/>
  <c r="K76" i="1"/>
  <c r="K75" i="1"/>
  <c r="K74" i="1"/>
  <c r="K73" i="1"/>
  <c r="K72" i="1"/>
  <c r="Q72" i="1" s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J27" i="1" l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26" i="1"/>
  <c r="O217" i="1" l="1"/>
  <c r="P1480" i="1" l="1"/>
  <c r="P1582" i="1"/>
  <c r="P1478" i="1"/>
  <c r="P1576" i="1"/>
  <c r="P1575" i="1"/>
  <c r="P1568" i="1"/>
  <c r="P1565" i="1"/>
  <c r="P1561" i="1"/>
  <c r="P1560" i="1"/>
  <c r="P1558" i="1"/>
  <c r="P1556" i="1"/>
  <c r="P1554" i="1"/>
  <c r="P1553" i="1"/>
  <c r="P1552" i="1"/>
  <c r="P1551" i="1"/>
  <c r="P1550" i="1"/>
  <c r="P1547" i="1"/>
  <c r="P1545" i="1"/>
  <c r="P1481" i="1"/>
  <c r="P1420" i="1"/>
  <c r="P1405" i="1"/>
  <c r="P1401" i="1"/>
  <c r="P1389" i="1"/>
  <c r="P1388" i="1"/>
  <c r="P1400" i="1"/>
  <c r="P1385" i="1"/>
  <c r="P1384" i="1"/>
  <c r="P1383" i="1"/>
  <c r="P1379" i="1"/>
  <c r="P1378" i="1"/>
  <c r="P1377" i="1"/>
  <c r="P1376" i="1"/>
  <c r="P1342" i="1"/>
  <c r="P1341" i="1"/>
  <c r="P1340" i="1"/>
  <c r="P1316" i="1"/>
  <c r="P1333" i="1"/>
  <c r="P1315" i="1"/>
  <c r="P1314" i="1"/>
  <c r="P1312" i="1"/>
  <c r="P1254" i="1"/>
  <c r="P1253" i="1"/>
  <c r="P1251" i="1"/>
  <c r="P1250" i="1"/>
  <c r="P1249" i="1"/>
  <c r="P1246" i="1"/>
  <c r="P1245" i="1"/>
  <c r="P1243" i="1"/>
  <c r="P1242" i="1"/>
  <c r="P1225" i="1"/>
  <c r="P1226" i="1"/>
  <c r="P1224" i="1"/>
  <c r="P1241" i="1"/>
  <c r="P1240" i="1"/>
  <c r="P1239" i="1"/>
  <c r="P1223" i="1"/>
  <c r="P1222" i="1"/>
  <c r="P1221" i="1"/>
  <c r="P1211" i="1"/>
  <c r="P1207" i="1"/>
  <c r="P1195" i="1"/>
  <c r="P1193" i="1"/>
  <c r="P1190" i="1"/>
  <c r="P1187" i="1"/>
  <c r="P1185" i="1"/>
  <c r="P1184" i="1"/>
  <c r="P1183" i="1"/>
  <c r="P1182" i="1"/>
  <c r="P1181" i="1"/>
  <c r="P1180" i="1"/>
  <c r="P1179" i="1"/>
  <c r="P1178" i="1"/>
  <c r="P1177" i="1"/>
  <c r="P1176" i="1"/>
  <c r="P1175" i="1"/>
  <c r="P1174" i="1"/>
  <c r="P1173" i="1"/>
  <c r="P1138" i="1"/>
  <c r="P1172" i="1"/>
  <c r="P1171" i="1"/>
  <c r="P1170" i="1"/>
  <c r="P1169" i="1"/>
  <c r="P1168" i="1"/>
  <c r="P1166" i="1"/>
  <c r="P1165" i="1"/>
  <c r="P1164" i="1"/>
  <c r="P1163" i="1"/>
  <c r="P1162" i="1"/>
  <c r="P1160" i="1"/>
  <c r="P1159" i="1"/>
  <c r="P1158" i="1"/>
  <c r="P1136" i="1"/>
  <c r="P1137" i="1"/>
  <c r="P1132" i="1"/>
  <c r="P1131" i="1"/>
  <c r="P1126" i="1"/>
  <c r="P1124" i="1"/>
  <c r="P1122" i="1"/>
  <c r="P1125" i="1"/>
  <c r="P1120" i="1"/>
  <c r="P1119" i="1"/>
  <c r="P1109" i="1"/>
  <c r="P1114" i="1"/>
  <c r="P1108" i="1"/>
  <c r="P1104" i="1"/>
  <c r="P1018" i="1"/>
  <c r="P1059" i="1"/>
  <c r="P1041" i="1"/>
  <c r="P1058" i="1"/>
  <c r="P1056" i="1"/>
  <c r="P1055" i="1"/>
  <c r="P1054" i="1"/>
  <c r="P1046" i="1"/>
  <c r="P1045" i="1"/>
  <c r="P1044" i="1"/>
  <c r="P1038" i="1"/>
  <c r="P1039" i="1"/>
  <c r="P1036" i="1"/>
  <c r="P1035" i="1"/>
  <c r="P1034" i="1"/>
  <c r="P1033" i="1"/>
  <c r="P1037" i="1"/>
  <c r="P1031" i="1"/>
  <c r="P1027" i="1"/>
  <c r="P1026" i="1"/>
  <c r="P1021" i="1"/>
  <c r="P1020" i="1"/>
  <c r="P1019" i="1"/>
  <c r="P1022" i="1"/>
  <c r="P1066" i="1"/>
  <c r="P1065" i="1"/>
  <c r="P1064" i="1"/>
  <c r="P1023" i="1"/>
  <c r="P1017" i="1"/>
  <c r="P1016" i="1"/>
  <c r="P1062" i="1"/>
  <c r="P1061" i="1"/>
  <c r="P1060" i="1"/>
  <c r="P1014" i="1"/>
  <c r="P1011" i="1"/>
  <c r="P1010" i="1"/>
  <c r="P1009" i="1"/>
  <c r="P1008" i="1"/>
  <c r="P1006" i="1"/>
  <c r="P1051" i="1"/>
  <c r="P1049" i="1"/>
  <c r="P1028" i="1"/>
  <c r="P1025" i="1"/>
  <c r="P1004" i="1"/>
  <c r="P1003" i="1"/>
  <c r="P1001" i="1"/>
  <c r="P994" i="1"/>
  <c r="P992" i="1"/>
  <c r="P991" i="1"/>
  <c r="P989" i="1"/>
  <c r="P987" i="1"/>
  <c r="P983" i="1"/>
  <c r="P979" i="1"/>
  <c r="P981" i="1"/>
  <c r="P970" i="1"/>
  <c r="P963" i="1"/>
  <c r="P948" i="1"/>
  <c r="P951" i="1"/>
  <c r="P950" i="1"/>
  <c r="P947" i="1"/>
  <c r="P962" i="1"/>
  <c r="P961" i="1"/>
  <c r="P949" i="1"/>
  <c r="P884" i="1"/>
  <c r="P885" i="1"/>
  <c r="P924" i="1"/>
  <c r="P923" i="1"/>
  <c r="P922" i="1"/>
  <c r="P921" i="1"/>
  <c r="P920" i="1"/>
  <c r="P919" i="1"/>
  <c r="P918" i="1"/>
  <c r="P917" i="1"/>
  <c r="P915" i="1"/>
  <c r="P914" i="1"/>
  <c r="P913" i="1"/>
  <c r="P912" i="1"/>
  <c r="P911" i="1"/>
  <c r="P910" i="1"/>
  <c r="P909" i="1"/>
  <c r="P908" i="1"/>
  <c r="P907" i="1"/>
  <c r="P906" i="1"/>
  <c r="P905" i="1"/>
  <c r="P904" i="1"/>
  <c r="P903" i="1"/>
  <c r="P902" i="1"/>
  <c r="P883" i="1"/>
  <c r="P841" i="1"/>
  <c r="P840" i="1"/>
  <c r="P834" i="1"/>
  <c r="P833" i="1"/>
  <c r="P832" i="1"/>
  <c r="P831" i="1"/>
  <c r="P793" i="1"/>
  <c r="P792" i="1"/>
  <c r="P736" i="1"/>
  <c r="P791" i="1"/>
  <c r="P790" i="1"/>
  <c r="P789" i="1"/>
  <c r="P788" i="1"/>
  <c r="P787" i="1"/>
  <c r="P735" i="1"/>
  <c r="P734" i="1"/>
  <c r="P786" i="1"/>
  <c r="P785" i="1"/>
  <c r="P784" i="1"/>
  <c r="P783" i="1"/>
  <c r="P782" i="1"/>
  <c r="P781" i="1"/>
  <c r="P701" i="1"/>
  <c r="P666" i="1"/>
  <c r="P665" i="1"/>
  <c r="P662" i="1"/>
  <c r="P664" i="1"/>
  <c r="P661" i="1"/>
  <c r="P631" i="1"/>
  <c r="P649" i="1"/>
  <c r="P629" i="1"/>
  <c r="P657" i="1"/>
  <c r="P648" i="1"/>
  <c r="P628" i="1"/>
  <c r="P626" i="1"/>
  <c r="P625" i="1"/>
  <c r="P656" i="1"/>
  <c r="P627" i="1"/>
  <c r="P622" i="1"/>
  <c r="P646" i="1"/>
  <c r="P660" i="1"/>
  <c r="P619" i="1"/>
  <c r="P645" i="1"/>
  <c r="P644" i="1"/>
  <c r="P618" i="1"/>
  <c r="P624" i="1"/>
  <c r="P655" i="1"/>
  <c r="P653" i="1"/>
  <c r="P616" i="1"/>
  <c r="P643" i="1"/>
  <c r="P615" i="1"/>
  <c r="P614" i="1"/>
  <c r="P642" i="1"/>
  <c r="P612" i="1"/>
  <c r="P641" i="1"/>
  <c r="P650" i="1"/>
  <c r="P610" i="1"/>
  <c r="P640" i="1"/>
  <c r="P609" i="1"/>
  <c r="P652" i="1"/>
  <c r="P608" i="1"/>
  <c r="P607" i="1"/>
  <c r="P606" i="1"/>
  <c r="P605" i="1"/>
  <c r="P604" i="1"/>
  <c r="P639" i="1"/>
  <c r="P659" i="1"/>
  <c r="P651" i="1"/>
  <c r="P603" i="1"/>
  <c r="P602" i="1"/>
  <c r="P601" i="1"/>
  <c r="P638" i="1"/>
  <c r="P600" i="1"/>
  <c r="P623" i="1"/>
  <c r="P637" i="1"/>
  <c r="P621" i="1"/>
  <c r="P599" i="1"/>
  <c r="P598" i="1"/>
  <c r="P597" i="1"/>
  <c r="P620" i="1"/>
  <c r="P636" i="1"/>
  <c r="P647" i="1"/>
  <c r="P635" i="1"/>
  <c r="P658" i="1"/>
  <c r="P654" i="1"/>
  <c r="P634" i="1"/>
  <c r="P633" i="1"/>
  <c r="P632" i="1"/>
  <c r="P630" i="1"/>
  <c r="P595" i="1"/>
  <c r="P593" i="1"/>
  <c r="P592" i="1"/>
  <c r="P591" i="1"/>
  <c r="P588" i="1"/>
  <c r="P590" i="1"/>
  <c r="P594" i="1"/>
  <c r="P583" i="1"/>
  <c r="P582" i="1"/>
  <c r="P586" i="1"/>
  <c r="P580" i="1"/>
  <c r="P578" i="1"/>
  <c r="P577" i="1"/>
  <c r="P579" i="1"/>
  <c r="P574" i="1"/>
  <c r="P585" i="1"/>
  <c r="P584" i="1"/>
  <c r="P568" i="1"/>
  <c r="P567" i="1"/>
  <c r="P566" i="1"/>
  <c r="P572" i="1"/>
  <c r="P571" i="1"/>
  <c r="P565" i="1"/>
  <c r="P564" i="1"/>
  <c r="P563" i="1"/>
  <c r="P562" i="1"/>
  <c r="P570" i="1"/>
  <c r="P561" i="1"/>
  <c r="P560" i="1"/>
  <c r="P559" i="1"/>
  <c r="P557" i="1"/>
  <c r="P569" i="1"/>
  <c r="P553" i="1"/>
  <c r="P550" i="1"/>
  <c r="P554" i="1"/>
  <c r="P552" i="1"/>
  <c r="P549" i="1"/>
  <c r="P555" i="1"/>
  <c r="P548" i="1"/>
  <c r="P551" i="1"/>
  <c r="P547" i="1"/>
  <c r="P546" i="1"/>
  <c r="P532" i="1"/>
  <c r="P535" i="1"/>
  <c r="P536" i="1"/>
  <c r="P531" i="1"/>
  <c r="P533" i="1"/>
  <c r="P534" i="1"/>
  <c r="P518" i="1"/>
  <c r="P516" i="1"/>
  <c r="P517" i="1"/>
  <c r="P495" i="1"/>
  <c r="P492" i="1"/>
  <c r="P491" i="1"/>
  <c r="P487" i="1"/>
  <c r="P488" i="1"/>
  <c r="P482" i="1"/>
  <c r="P457" i="1"/>
  <c r="P452" i="1"/>
  <c r="P443" i="1"/>
  <c r="P439" i="1"/>
  <c r="P438" i="1"/>
  <c r="P437" i="1"/>
  <c r="P435" i="1"/>
  <c r="P434" i="1"/>
  <c r="P442" i="1"/>
  <c r="P401" i="1"/>
  <c r="P400" i="1"/>
  <c r="P399" i="1"/>
  <c r="P398" i="1"/>
  <c r="P397" i="1"/>
  <c r="P396" i="1"/>
  <c r="P395" i="1"/>
  <c r="P394" i="1"/>
  <c r="P393" i="1"/>
  <c r="P392" i="1"/>
  <c r="P391" i="1"/>
  <c r="P390" i="1"/>
  <c r="P389" i="1"/>
  <c r="P388" i="1"/>
  <c r="P387" i="1"/>
  <c r="P386" i="1"/>
  <c r="P385" i="1"/>
  <c r="P384" i="1"/>
  <c r="P38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P369" i="1"/>
  <c r="P368" i="1"/>
  <c r="P367" i="1"/>
  <c r="P366" i="1"/>
  <c r="P365" i="1"/>
  <c r="P402" i="1"/>
  <c r="P364" i="1"/>
  <c r="P363" i="1"/>
  <c r="P362" i="1"/>
  <c r="P361" i="1"/>
  <c r="P360" i="1"/>
  <c r="P359" i="1"/>
  <c r="P358" i="1"/>
  <c r="P357" i="1"/>
  <c r="P356" i="1"/>
  <c r="P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403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4" i="1"/>
  <c r="P328" i="1"/>
  <c r="P327" i="1"/>
  <c r="P326" i="1"/>
  <c r="P325" i="1"/>
  <c r="P323" i="1"/>
  <c r="P322" i="1"/>
  <c r="P321" i="1"/>
  <c r="P320" i="1"/>
  <c r="P318" i="1"/>
  <c r="P317" i="1"/>
  <c r="P316" i="1"/>
  <c r="P319" i="1"/>
  <c r="P315" i="1"/>
  <c r="P267" i="1"/>
  <c r="P269" i="1"/>
  <c r="P265" i="1"/>
  <c r="P268" i="1"/>
  <c r="P272" i="1"/>
  <c r="P271" i="1"/>
  <c r="P262" i="1"/>
  <c r="P261" i="1"/>
  <c r="P270" i="1"/>
  <c r="P240" i="1"/>
  <c r="P241" i="1"/>
  <c r="P230" i="1"/>
  <c r="P228" i="1"/>
  <c r="P226" i="1"/>
  <c r="P225" i="1"/>
  <c r="P155" i="1"/>
  <c r="P82" i="1"/>
  <c r="P43" i="1"/>
  <c r="P44" i="1"/>
  <c r="Q1594" i="1"/>
  <c r="Q1593" i="1"/>
  <c r="Q1592" i="1"/>
  <c r="Q1591" i="1"/>
  <c r="Q1590" i="1"/>
  <c r="Q1589" i="1"/>
  <c r="Q1588" i="1"/>
  <c r="Q1585" i="1"/>
  <c r="Q1587" i="1"/>
  <c r="Q1521" i="1"/>
  <c r="Q1515" i="1"/>
  <c r="Q1487" i="1"/>
  <c r="Q1584" i="1"/>
  <c r="Q1580" i="1"/>
  <c r="Q1486" i="1"/>
  <c r="Q1579" i="1"/>
  <c r="Q1578" i="1"/>
  <c r="Q1577" i="1"/>
  <c r="Q1574" i="1"/>
  <c r="Q1573" i="1"/>
  <c r="Q1572" i="1"/>
  <c r="Q1571" i="1"/>
  <c r="Q1485" i="1"/>
  <c r="Q1570" i="1"/>
  <c r="Q1567" i="1"/>
  <c r="Q1566" i="1"/>
  <c r="Q1542" i="1"/>
  <c r="Q1581" i="1"/>
  <c r="Q1541" i="1"/>
  <c r="Q1540" i="1"/>
  <c r="Q1562" i="1"/>
  <c r="Q1539" i="1"/>
  <c r="Q1538" i="1"/>
  <c r="Q1537" i="1"/>
  <c r="Q1536" i="1"/>
  <c r="Q1535" i="1"/>
  <c r="Q1534" i="1"/>
  <c r="Q1533" i="1"/>
  <c r="Q1532" i="1"/>
  <c r="Q1531" i="1"/>
  <c r="Q1530" i="1"/>
  <c r="Q1529" i="1"/>
  <c r="Q1528" i="1"/>
  <c r="Q1527" i="1"/>
  <c r="Q1526" i="1"/>
  <c r="Q1525" i="1"/>
  <c r="Q1524" i="1"/>
  <c r="Q1523" i="1"/>
  <c r="Q1522" i="1"/>
  <c r="Q1484" i="1"/>
  <c r="Q1559" i="1"/>
  <c r="Q1520" i="1"/>
  <c r="Q1519" i="1"/>
  <c r="Q1518" i="1"/>
  <c r="Q1517" i="1"/>
  <c r="Q1516" i="1"/>
  <c r="Q1514" i="1"/>
  <c r="Q1557" i="1"/>
  <c r="Q1513" i="1"/>
  <c r="Q1512" i="1"/>
  <c r="Q1483" i="1"/>
  <c r="Q1511" i="1"/>
  <c r="Q1510" i="1"/>
  <c r="Q1509" i="1"/>
  <c r="Q1508" i="1"/>
  <c r="Q1507" i="1"/>
  <c r="Q1506" i="1"/>
  <c r="Q1505" i="1"/>
  <c r="Q1504" i="1"/>
  <c r="Q1503" i="1"/>
  <c r="Q1502" i="1"/>
  <c r="Q1501" i="1"/>
  <c r="Q1500" i="1"/>
  <c r="Q1499" i="1"/>
  <c r="Q1498" i="1"/>
  <c r="Q1497" i="1"/>
  <c r="Q1549" i="1"/>
  <c r="Q1496" i="1"/>
  <c r="Q1495" i="1"/>
  <c r="Q1548" i="1"/>
  <c r="Q1494" i="1"/>
  <c r="Q1493" i="1"/>
  <c r="Q1492" i="1"/>
  <c r="Q1546" i="1"/>
  <c r="Q1491" i="1"/>
  <c r="Q1482" i="1"/>
  <c r="Q1490" i="1"/>
  <c r="Q1489" i="1"/>
  <c r="Q1544" i="1"/>
  <c r="Q1488" i="1"/>
  <c r="Q1477" i="1"/>
  <c r="Q1476" i="1"/>
  <c r="Q1475" i="1"/>
  <c r="Q1471" i="1"/>
  <c r="Q1470" i="1"/>
  <c r="Q1469" i="1"/>
  <c r="Q1468" i="1"/>
  <c r="Q1467" i="1"/>
  <c r="Q1466" i="1"/>
  <c r="Q1474" i="1"/>
  <c r="Q1473" i="1"/>
  <c r="Q1472" i="1"/>
  <c r="Q1465" i="1"/>
  <c r="Q1464" i="1"/>
  <c r="Q1463" i="1"/>
  <c r="Q1462" i="1"/>
  <c r="Q1461" i="1"/>
  <c r="Q1460" i="1"/>
  <c r="Q1459" i="1"/>
  <c r="Q1458" i="1"/>
  <c r="Q1456" i="1"/>
  <c r="Q1457" i="1"/>
  <c r="Q1455" i="1"/>
  <c r="Q1454" i="1"/>
  <c r="Q1453" i="1"/>
  <c r="Q1452" i="1"/>
  <c r="Q1447" i="1"/>
  <c r="Q1451" i="1"/>
  <c r="Q1450" i="1"/>
  <c r="Q1449" i="1"/>
  <c r="Q1448" i="1"/>
  <c r="Q1446" i="1"/>
  <c r="Q1445" i="1"/>
  <c r="Q1440" i="1"/>
  <c r="Q1442" i="1"/>
  <c r="Q1441" i="1"/>
  <c r="Q1444" i="1"/>
  <c r="Q1443" i="1"/>
  <c r="Q1439" i="1"/>
  <c r="Q1437" i="1"/>
  <c r="Q1438" i="1"/>
  <c r="Q1435" i="1"/>
  <c r="Q1436" i="1"/>
  <c r="Q1424" i="1"/>
  <c r="Q1433" i="1"/>
  <c r="Q1432" i="1"/>
  <c r="Q1431" i="1"/>
  <c r="Q1430" i="1"/>
  <c r="Q1429" i="1"/>
  <c r="Q1428" i="1"/>
  <c r="Q1427" i="1"/>
  <c r="Q1426" i="1"/>
  <c r="Q1425" i="1"/>
  <c r="Q1423" i="1"/>
  <c r="Q1422" i="1"/>
  <c r="Q1434" i="1"/>
  <c r="Q1418" i="1"/>
  <c r="Q1375" i="1"/>
  <c r="Q1374" i="1"/>
  <c r="Q1346" i="1"/>
  <c r="Q1336" i="1"/>
  <c r="Q1335" i="1"/>
  <c r="Q1337" i="1"/>
  <c r="Q1334" i="1"/>
  <c r="Q1332" i="1"/>
  <c r="Q1293" i="1"/>
  <c r="Q1292" i="1"/>
  <c r="Q1279" i="1"/>
  <c r="Q1271" i="1"/>
  <c r="Q1270" i="1"/>
  <c r="Q1268" i="1"/>
  <c r="Q1269" i="1"/>
  <c r="Q1272" i="1"/>
  <c r="Q1205" i="1"/>
  <c r="Q1204" i="1"/>
  <c r="Q1073" i="1"/>
  <c r="Q1070" i="1"/>
  <c r="Q977" i="1"/>
  <c r="Q663" i="1"/>
  <c r="Q617" i="1"/>
  <c r="Q613" i="1"/>
  <c r="Q611" i="1"/>
  <c r="Q596" i="1"/>
  <c r="Q589" i="1"/>
  <c r="Q587" i="1"/>
  <c r="Q576" i="1"/>
  <c r="Q573" i="1"/>
  <c r="Q558" i="1"/>
  <c r="Q556" i="1"/>
  <c r="Q513" i="1"/>
  <c r="Q508" i="1"/>
  <c r="Q451" i="1"/>
  <c r="Q446" i="1"/>
  <c r="Q440" i="1"/>
  <c r="Q444" i="1"/>
  <c r="Q421" i="1"/>
  <c r="Q419" i="1"/>
  <c r="Q418" i="1"/>
  <c r="Q416" i="1"/>
  <c r="Q415" i="1"/>
  <c r="Q412" i="1"/>
  <c r="Q410" i="1"/>
  <c r="Q409" i="1"/>
  <c r="Q300" i="1"/>
  <c r="Q299" i="1"/>
  <c r="Q298" i="1"/>
  <c r="Q263" i="1"/>
  <c r="Q239" i="1"/>
  <c r="Q234" i="1"/>
  <c r="Q88" i="1"/>
  <c r="Q87" i="1"/>
  <c r="Q86" i="1"/>
  <c r="Q85" i="1"/>
  <c r="Q84" i="1"/>
  <c r="Q83" i="1"/>
  <c r="Q81" i="1"/>
  <c r="Q80" i="1"/>
  <c r="Q79" i="1"/>
  <c r="Q78" i="1"/>
  <c r="Q77" i="1"/>
  <c r="Q76" i="1"/>
  <c r="Q75" i="1"/>
  <c r="Q74" i="1"/>
  <c r="Q73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O1272" i="1"/>
  <c r="P1272" i="1"/>
  <c r="O1269" i="1"/>
  <c r="P1269" i="1"/>
  <c r="O1267" i="1"/>
  <c r="O1268" i="1"/>
  <c r="P1268" i="1"/>
  <c r="O1270" i="1"/>
  <c r="P1270" i="1"/>
  <c r="O1271" i="1"/>
  <c r="P1271" i="1"/>
  <c r="O1276" i="1"/>
  <c r="O1273" i="1"/>
  <c r="O1274" i="1"/>
  <c r="O1275" i="1"/>
  <c r="O1281" i="1"/>
  <c r="O1279" i="1"/>
  <c r="P1279" i="1"/>
  <c r="O1277" i="1"/>
  <c r="O1278" i="1"/>
  <c r="O1280" i="1"/>
  <c r="O1288" i="1"/>
  <c r="O1282" i="1"/>
  <c r="O1290" i="1"/>
  <c r="O1292" i="1"/>
  <c r="P1292" i="1"/>
  <c r="O1283" i="1"/>
  <c r="O1289" i="1"/>
  <c r="O1284" i="1"/>
  <c r="O1285" i="1"/>
  <c r="O1286" i="1"/>
  <c r="O1287" i="1"/>
  <c r="O1293" i="1"/>
  <c r="P1293" i="1"/>
  <c r="O1291" i="1"/>
  <c r="O1294" i="1"/>
  <c r="O1295" i="1"/>
  <c r="O1296" i="1"/>
  <c r="O1298" i="1"/>
  <c r="O1299" i="1"/>
  <c r="O1297" i="1"/>
  <c r="O1300" i="1"/>
  <c r="O1301" i="1"/>
  <c r="O1302" i="1"/>
  <c r="O1303" i="1"/>
  <c r="O1304" i="1"/>
  <c r="O1305" i="1"/>
  <c r="O1306" i="1"/>
  <c r="O1307" i="1"/>
  <c r="O1312" i="1"/>
  <c r="Q1312" i="1"/>
  <c r="O1314" i="1"/>
  <c r="Q1314" i="1"/>
  <c r="O1313" i="1"/>
  <c r="O1315" i="1"/>
  <c r="Q1315" i="1"/>
  <c r="O1332" i="1"/>
  <c r="P1332" i="1"/>
  <c r="O1317" i="1"/>
  <c r="O1324" i="1"/>
  <c r="O1333" i="1"/>
  <c r="Q1333" i="1"/>
  <c r="O1334" i="1"/>
  <c r="P1334" i="1"/>
  <c r="O1318" i="1"/>
  <c r="O1316" i="1"/>
  <c r="Q1316" i="1"/>
  <c r="O1319" i="1"/>
  <c r="O1337" i="1"/>
  <c r="P1337" i="1"/>
  <c r="O1335" i="1"/>
  <c r="P1335" i="1"/>
  <c r="O1325" i="1"/>
  <c r="O1326" i="1"/>
  <c r="O1327" i="1"/>
  <c r="O1320" i="1"/>
  <c r="O1328" i="1"/>
  <c r="O1336" i="1"/>
  <c r="P1336" i="1"/>
  <c r="O1329" i="1"/>
  <c r="O1330" i="1"/>
  <c r="O1321" i="1"/>
  <c r="O1322" i="1"/>
  <c r="O1323" i="1"/>
  <c r="O1331" i="1"/>
  <c r="O1340" i="1"/>
  <c r="Q1340" i="1"/>
  <c r="O1339" i="1"/>
  <c r="O1341" i="1"/>
  <c r="Q1341" i="1"/>
  <c r="O1338" i="1"/>
  <c r="O1342" i="1"/>
  <c r="Q1342" i="1"/>
  <c r="O1346" i="1"/>
  <c r="P1346" i="1"/>
  <c r="O1343" i="1"/>
  <c r="O1344" i="1"/>
  <c r="O1345" i="1"/>
  <c r="O1347" i="1"/>
  <c r="O1348" i="1"/>
  <c r="O1350" i="1"/>
  <c r="O1351" i="1"/>
  <c r="O1352" i="1"/>
  <c r="O1353" i="1"/>
  <c r="O1354" i="1"/>
  <c r="O1355" i="1"/>
  <c r="O1356" i="1"/>
  <c r="O1357" i="1"/>
  <c r="O1358" i="1"/>
  <c r="O1349" i="1"/>
  <c r="O1360" i="1"/>
  <c r="O1361" i="1"/>
  <c r="O1362" i="1"/>
  <c r="O1374" i="1"/>
  <c r="P1374" i="1"/>
  <c r="O1363" i="1"/>
  <c r="O1368" i="1"/>
  <c r="O1364" i="1"/>
  <c r="O1369" i="1"/>
  <c r="O1365" i="1"/>
  <c r="O1370" i="1"/>
  <c r="O1375" i="1"/>
  <c r="P1375" i="1"/>
  <c r="O1366" i="1"/>
  <c r="O1376" i="1"/>
  <c r="Q1376" i="1"/>
  <c r="O1371" i="1"/>
  <c r="O1367" i="1"/>
  <c r="O1377" i="1"/>
  <c r="Q1377" i="1"/>
  <c r="O1372" i="1"/>
  <c r="O1378" i="1"/>
  <c r="Q1378" i="1"/>
  <c r="O1379" i="1"/>
  <c r="Q1379" i="1"/>
  <c r="O1373" i="1"/>
  <c r="O1387" i="1"/>
  <c r="O1381" i="1"/>
  <c r="O1383" i="1"/>
  <c r="Q1383" i="1"/>
  <c r="O1386" i="1"/>
  <c r="O1382" i="1"/>
  <c r="O1384" i="1"/>
  <c r="Q1384" i="1"/>
  <c r="O1380" i="1"/>
  <c r="O1385" i="1"/>
  <c r="Q1385" i="1"/>
  <c r="O1390" i="1"/>
  <c r="O1392" i="1"/>
  <c r="O1400" i="1"/>
  <c r="Q1400" i="1"/>
  <c r="O1388" i="1"/>
  <c r="Q1388" i="1"/>
  <c r="O1393" i="1"/>
  <c r="O1389" i="1"/>
  <c r="Q1389" i="1"/>
  <c r="O1391" i="1"/>
  <c r="O1394" i="1"/>
  <c r="O1395" i="1"/>
  <c r="O1401" i="1"/>
  <c r="Q1401" i="1"/>
  <c r="O1396" i="1"/>
  <c r="O1397" i="1"/>
  <c r="O1398" i="1"/>
  <c r="O1399" i="1"/>
  <c r="O1402" i="1"/>
  <c r="O1403" i="1"/>
  <c r="O1405" i="1"/>
  <c r="Q1405" i="1"/>
  <c r="O1406" i="1"/>
  <c r="O1409" i="1"/>
  <c r="O1413" i="1"/>
  <c r="O1407" i="1"/>
  <c r="O1410" i="1"/>
  <c r="O1411" i="1"/>
  <c r="O1412" i="1"/>
  <c r="O1408" i="1"/>
  <c r="O1418" i="1"/>
  <c r="P1418" i="1"/>
  <c r="O1414" i="1"/>
  <c r="O1415" i="1"/>
  <c r="O1417" i="1"/>
  <c r="O1416" i="1"/>
  <c r="O1419" i="1"/>
  <c r="O1434" i="1"/>
  <c r="P1434" i="1"/>
  <c r="O1421" i="1"/>
  <c r="O1422" i="1"/>
  <c r="P1422" i="1"/>
  <c r="O1423" i="1"/>
  <c r="P1423" i="1"/>
  <c r="O1425" i="1"/>
  <c r="P1425" i="1"/>
  <c r="O1426" i="1"/>
  <c r="P1426" i="1"/>
  <c r="O1427" i="1"/>
  <c r="P1427" i="1"/>
  <c r="O1428" i="1"/>
  <c r="P1428" i="1"/>
  <c r="O1429" i="1"/>
  <c r="P1429" i="1"/>
  <c r="O1430" i="1"/>
  <c r="P1430" i="1"/>
  <c r="O1431" i="1"/>
  <c r="P1431" i="1"/>
  <c r="O1432" i="1"/>
  <c r="P1432" i="1"/>
  <c r="O1433" i="1"/>
  <c r="P1433" i="1"/>
  <c r="O1420" i="1"/>
  <c r="Q1420" i="1"/>
  <c r="O1424" i="1"/>
  <c r="P1424" i="1"/>
  <c r="O1436" i="1"/>
  <c r="P1436" i="1"/>
  <c r="O1435" i="1"/>
  <c r="P1435" i="1"/>
  <c r="O1438" i="1"/>
  <c r="P1438" i="1"/>
  <c r="O1437" i="1"/>
  <c r="P1437" i="1"/>
  <c r="O1439" i="1"/>
  <c r="P1439" i="1"/>
  <c r="O1443" i="1"/>
  <c r="P1443" i="1"/>
  <c r="O1444" i="1"/>
  <c r="P1444" i="1"/>
  <c r="O1441" i="1"/>
  <c r="P1441" i="1"/>
  <c r="O1442" i="1"/>
  <c r="P1442" i="1"/>
  <c r="O1440" i="1"/>
  <c r="P1440" i="1"/>
  <c r="O1445" i="1"/>
  <c r="P1445" i="1"/>
  <c r="O1446" i="1"/>
  <c r="P1446" i="1"/>
  <c r="O1448" i="1"/>
  <c r="P1448" i="1"/>
  <c r="O1449" i="1"/>
  <c r="P1449" i="1"/>
  <c r="O1450" i="1"/>
  <c r="P1450" i="1"/>
  <c r="O1451" i="1"/>
  <c r="P1451" i="1"/>
  <c r="O1447" i="1"/>
  <c r="P1447" i="1"/>
  <c r="O1452" i="1"/>
  <c r="P1452" i="1"/>
  <c r="O1453" i="1"/>
  <c r="P1453" i="1"/>
  <c r="O1454" i="1"/>
  <c r="P1454" i="1"/>
  <c r="O1455" i="1"/>
  <c r="P1455" i="1"/>
  <c r="O1457" i="1"/>
  <c r="P1457" i="1"/>
  <c r="O1456" i="1"/>
  <c r="P1456" i="1"/>
  <c r="O1458" i="1"/>
  <c r="P1458" i="1"/>
  <c r="O1459" i="1"/>
  <c r="P1459" i="1"/>
  <c r="O1460" i="1"/>
  <c r="P1460" i="1"/>
  <c r="O1461" i="1"/>
  <c r="P1461" i="1"/>
  <c r="O1462" i="1"/>
  <c r="P1462" i="1"/>
  <c r="O1463" i="1"/>
  <c r="P1463" i="1"/>
  <c r="O1464" i="1"/>
  <c r="P1464" i="1"/>
  <c r="O1465" i="1"/>
  <c r="P1465" i="1"/>
  <c r="O1472" i="1"/>
  <c r="P1472" i="1"/>
  <c r="O1473" i="1"/>
  <c r="P1473" i="1"/>
  <c r="O1474" i="1"/>
  <c r="P1474" i="1"/>
  <c r="O1466" i="1"/>
  <c r="P1466" i="1"/>
  <c r="O1467" i="1"/>
  <c r="P1467" i="1"/>
  <c r="O1468" i="1"/>
  <c r="P1468" i="1"/>
  <c r="O1469" i="1"/>
  <c r="P1469" i="1"/>
  <c r="O1470" i="1"/>
  <c r="P1470" i="1"/>
  <c r="O1471" i="1"/>
  <c r="P1471" i="1"/>
  <c r="O1475" i="1"/>
  <c r="P1475" i="1"/>
  <c r="O1476" i="1"/>
  <c r="P1476" i="1"/>
  <c r="O1477" i="1"/>
  <c r="P1477" i="1"/>
  <c r="O1488" i="1"/>
  <c r="P1488" i="1"/>
  <c r="O1481" i="1"/>
  <c r="Q1481" i="1"/>
  <c r="O1544" i="1"/>
  <c r="P1544" i="1"/>
  <c r="O1489" i="1"/>
  <c r="P1489" i="1"/>
  <c r="O1490" i="1"/>
  <c r="P1490" i="1"/>
  <c r="O1545" i="1"/>
  <c r="Q1545" i="1"/>
  <c r="O1482" i="1"/>
  <c r="P1482" i="1"/>
  <c r="O1491" i="1"/>
  <c r="P1491" i="1"/>
  <c r="O1546" i="1"/>
  <c r="P1546" i="1"/>
  <c r="O1492" i="1"/>
  <c r="P1492" i="1"/>
  <c r="O1493" i="1"/>
  <c r="P1493" i="1"/>
  <c r="O1547" i="1"/>
  <c r="Q1547" i="1"/>
  <c r="O1494" i="1"/>
  <c r="P1494" i="1"/>
  <c r="O1548" i="1"/>
  <c r="P1548" i="1"/>
  <c r="O1495" i="1"/>
  <c r="P1495" i="1"/>
  <c r="O1496" i="1"/>
  <c r="P1496" i="1"/>
  <c r="O1549" i="1"/>
  <c r="P1549" i="1"/>
  <c r="O1497" i="1"/>
  <c r="P1497" i="1"/>
  <c r="O1498" i="1"/>
  <c r="P1498" i="1"/>
  <c r="O1550" i="1"/>
  <c r="Q1550" i="1"/>
  <c r="O1499" i="1"/>
  <c r="P1499" i="1"/>
  <c r="O1500" i="1"/>
  <c r="P1500" i="1"/>
  <c r="O1501" i="1"/>
  <c r="P1501" i="1"/>
  <c r="O1502" i="1"/>
  <c r="P1502" i="1"/>
  <c r="O1551" i="1"/>
  <c r="Q1551" i="1"/>
  <c r="O1503" i="1"/>
  <c r="P1503" i="1"/>
  <c r="O1504" i="1"/>
  <c r="P1504" i="1"/>
  <c r="O1505" i="1"/>
  <c r="P1505" i="1"/>
  <c r="O1552" i="1"/>
  <c r="Q1552" i="1"/>
  <c r="O1506" i="1"/>
  <c r="P1506" i="1"/>
  <c r="O1507" i="1"/>
  <c r="P1507" i="1"/>
  <c r="O1508" i="1"/>
  <c r="P1508" i="1"/>
  <c r="O1553" i="1"/>
  <c r="Q1553" i="1"/>
  <c r="O1554" i="1"/>
  <c r="Q1554" i="1"/>
  <c r="O1509" i="1"/>
  <c r="P1509" i="1"/>
  <c r="O1510" i="1"/>
  <c r="P1510" i="1"/>
  <c r="O1556" i="1"/>
  <c r="Q1556" i="1"/>
  <c r="O1511" i="1"/>
  <c r="P1511" i="1"/>
  <c r="O1483" i="1"/>
  <c r="P1483" i="1"/>
  <c r="O1512" i="1"/>
  <c r="P1512" i="1"/>
  <c r="O1513" i="1"/>
  <c r="P1513" i="1"/>
  <c r="O1557" i="1"/>
  <c r="P1557" i="1"/>
  <c r="O1514" i="1"/>
  <c r="P1514" i="1"/>
  <c r="O1558" i="1"/>
  <c r="Q1558" i="1"/>
  <c r="O1516" i="1"/>
  <c r="P1516" i="1"/>
  <c r="O1517" i="1"/>
  <c r="P1517" i="1"/>
  <c r="O1518" i="1"/>
  <c r="P1518" i="1"/>
  <c r="O1519" i="1"/>
  <c r="P1519" i="1"/>
  <c r="O1520" i="1"/>
  <c r="P1520" i="1"/>
  <c r="O1559" i="1"/>
  <c r="P1559" i="1"/>
  <c r="O1484" i="1"/>
  <c r="P1484" i="1"/>
  <c r="O1522" i="1"/>
  <c r="P1522" i="1"/>
  <c r="O1523" i="1"/>
  <c r="P1523" i="1"/>
  <c r="O1524" i="1"/>
  <c r="P1524" i="1"/>
  <c r="O1560" i="1"/>
  <c r="Q1560" i="1"/>
  <c r="O1525" i="1"/>
  <c r="P1525" i="1"/>
  <c r="O1526" i="1"/>
  <c r="P1526" i="1"/>
  <c r="O1527" i="1"/>
  <c r="P1527" i="1"/>
  <c r="O1528" i="1"/>
  <c r="P1528" i="1"/>
  <c r="O1529" i="1"/>
  <c r="P1529" i="1"/>
  <c r="O1530" i="1"/>
  <c r="P1530" i="1"/>
  <c r="O1531" i="1"/>
  <c r="P1531" i="1"/>
  <c r="O1532" i="1"/>
  <c r="P1532" i="1"/>
  <c r="O1533" i="1"/>
  <c r="P1533" i="1"/>
  <c r="O1534" i="1"/>
  <c r="P1534" i="1"/>
  <c r="O1535" i="1"/>
  <c r="P1535" i="1"/>
  <c r="O1536" i="1"/>
  <c r="P1536" i="1"/>
  <c r="O1537" i="1"/>
  <c r="P1537" i="1"/>
  <c r="O1561" i="1"/>
  <c r="Q1561" i="1"/>
  <c r="O1538" i="1"/>
  <c r="P1538" i="1"/>
  <c r="O1539" i="1"/>
  <c r="P1539" i="1"/>
  <c r="O1562" i="1"/>
  <c r="P1562" i="1"/>
  <c r="O1540" i="1"/>
  <c r="P1540" i="1"/>
  <c r="O1541" i="1"/>
  <c r="P1541" i="1"/>
  <c r="O1581" i="1"/>
  <c r="P1581" i="1"/>
  <c r="O1542" i="1"/>
  <c r="P1542" i="1"/>
  <c r="O1565" i="1"/>
  <c r="Q1565" i="1"/>
  <c r="O1566" i="1"/>
  <c r="P1566" i="1"/>
  <c r="O1567" i="1"/>
  <c r="P1567" i="1"/>
  <c r="O1568" i="1"/>
  <c r="Q1568" i="1"/>
  <c r="O1570" i="1"/>
  <c r="P1570" i="1"/>
  <c r="O1485" i="1"/>
  <c r="P1485" i="1"/>
  <c r="O1571" i="1"/>
  <c r="P1571" i="1"/>
  <c r="O1572" i="1"/>
  <c r="P1572" i="1"/>
  <c r="O1573" i="1"/>
  <c r="P1573" i="1"/>
  <c r="O1574" i="1"/>
  <c r="P1574" i="1"/>
  <c r="O1575" i="1"/>
  <c r="Q1575" i="1"/>
  <c r="O1576" i="1"/>
  <c r="Q1576" i="1"/>
  <c r="O1577" i="1"/>
  <c r="P1577" i="1"/>
  <c r="O1578" i="1"/>
  <c r="P1578" i="1"/>
  <c r="O1579" i="1"/>
  <c r="P1579" i="1"/>
  <c r="O1486" i="1"/>
  <c r="P1486" i="1"/>
  <c r="O1580" i="1"/>
  <c r="P1580" i="1"/>
  <c r="O1478" i="1"/>
  <c r="Q1478" i="1"/>
  <c r="O1582" i="1"/>
  <c r="Q1582" i="1"/>
  <c r="O1584" i="1"/>
  <c r="P1584" i="1"/>
  <c r="O1480" i="1"/>
  <c r="Q1480" i="1"/>
  <c r="O1487" i="1"/>
  <c r="P1487" i="1"/>
  <c r="O1515" i="1"/>
  <c r="P1515" i="1"/>
  <c r="O1521" i="1"/>
  <c r="P1521" i="1"/>
  <c r="O1587" i="1"/>
  <c r="P1587" i="1"/>
  <c r="O1585" i="1"/>
  <c r="P1585" i="1"/>
  <c r="O1588" i="1"/>
  <c r="P1588" i="1"/>
  <c r="O1589" i="1"/>
  <c r="P1589" i="1"/>
  <c r="O1590" i="1"/>
  <c r="P1590" i="1"/>
  <c r="O1591" i="1"/>
  <c r="P1591" i="1"/>
  <c r="O1592" i="1"/>
  <c r="P1592" i="1"/>
  <c r="P1593" i="1"/>
  <c r="O1594" i="1"/>
  <c r="P1594" i="1"/>
  <c r="O1266" i="1"/>
  <c r="O44" i="1"/>
  <c r="Q44" i="1"/>
  <c r="O43" i="1"/>
  <c r="Q43" i="1"/>
  <c r="O45" i="1"/>
  <c r="P45" i="1"/>
  <c r="O46" i="1"/>
  <c r="P46" i="1"/>
  <c r="O47" i="1"/>
  <c r="P47" i="1"/>
  <c r="O48" i="1"/>
  <c r="P48" i="1"/>
  <c r="O49" i="1"/>
  <c r="P49" i="1"/>
  <c r="O50" i="1"/>
  <c r="P50" i="1"/>
  <c r="O51" i="1"/>
  <c r="P51" i="1"/>
  <c r="O52" i="1"/>
  <c r="P52" i="1"/>
  <c r="O53" i="1"/>
  <c r="P53" i="1"/>
  <c r="O54" i="1"/>
  <c r="P54" i="1"/>
  <c r="O55" i="1"/>
  <c r="P55" i="1"/>
  <c r="O56" i="1"/>
  <c r="P56" i="1"/>
  <c r="O57" i="1"/>
  <c r="P57" i="1"/>
  <c r="O58" i="1"/>
  <c r="P58" i="1"/>
  <c r="O59" i="1"/>
  <c r="P59" i="1"/>
  <c r="O60" i="1"/>
  <c r="P60" i="1"/>
  <c r="O61" i="1"/>
  <c r="P61" i="1"/>
  <c r="O62" i="1"/>
  <c r="P62" i="1"/>
  <c r="O63" i="1"/>
  <c r="P63" i="1"/>
  <c r="O64" i="1"/>
  <c r="P64" i="1"/>
  <c r="O65" i="1"/>
  <c r="P65" i="1"/>
  <c r="O66" i="1"/>
  <c r="P66" i="1"/>
  <c r="O67" i="1"/>
  <c r="P67" i="1"/>
  <c r="O68" i="1"/>
  <c r="P68" i="1"/>
  <c r="O69" i="1"/>
  <c r="P69" i="1"/>
  <c r="O70" i="1"/>
  <c r="P70" i="1"/>
  <c r="O71" i="1"/>
  <c r="P71" i="1"/>
  <c r="O73" i="1"/>
  <c r="P73" i="1"/>
  <c r="O74" i="1"/>
  <c r="P74" i="1"/>
  <c r="O75" i="1"/>
  <c r="P75" i="1"/>
  <c r="O76" i="1"/>
  <c r="P76" i="1"/>
  <c r="O77" i="1"/>
  <c r="P77" i="1"/>
  <c r="O78" i="1"/>
  <c r="P78" i="1"/>
  <c r="O79" i="1"/>
  <c r="P79" i="1"/>
  <c r="O80" i="1"/>
  <c r="P80" i="1"/>
  <c r="O82" i="1"/>
  <c r="Q82" i="1"/>
  <c r="O81" i="1"/>
  <c r="P81" i="1"/>
  <c r="O83" i="1"/>
  <c r="P83" i="1"/>
  <c r="O84" i="1"/>
  <c r="P84" i="1"/>
  <c r="O85" i="1"/>
  <c r="P85" i="1"/>
  <c r="O86" i="1"/>
  <c r="P86" i="1"/>
  <c r="O87" i="1"/>
  <c r="P87" i="1"/>
  <c r="O88" i="1"/>
  <c r="P88" i="1"/>
  <c r="O155" i="1"/>
  <c r="Q155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8" i="1"/>
  <c r="O219" i="1"/>
  <c r="O220" i="1"/>
  <c r="O221" i="1"/>
  <c r="O222" i="1"/>
  <c r="O223" i="1"/>
  <c r="O224" i="1"/>
  <c r="O225" i="1"/>
  <c r="Q225" i="1"/>
  <c r="O226" i="1"/>
  <c r="Q226" i="1"/>
  <c r="O227" i="1"/>
  <c r="O228" i="1"/>
  <c r="Q228" i="1"/>
  <c r="O229" i="1"/>
  <c r="O230" i="1"/>
  <c r="Q230" i="1"/>
  <c r="O231" i="1"/>
  <c r="O232" i="1"/>
  <c r="O233" i="1"/>
  <c r="O234" i="1"/>
  <c r="P234" i="1"/>
  <c r="O235" i="1"/>
  <c r="O236" i="1"/>
  <c r="O237" i="1"/>
  <c r="O241" i="1"/>
  <c r="Q241" i="1"/>
  <c r="O238" i="1"/>
  <c r="O239" i="1"/>
  <c r="P239" i="1"/>
  <c r="O240" i="1"/>
  <c r="Q240" i="1"/>
  <c r="O242" i="1"/>
  <c r="O270" i="1"/>
  <c r="Q270" i="1"/>
  <c r="O257" i="1"/>
  <c r="O258" i="1"/>
  <c r="O261" i="1"/>
  <c r="Q261" i="1"/>
  <c r="O244" i="1"/>
  <c r="O245" i="1"/>
  <c r="O246" i="1"/>
  <c r="O247" i="1"/>
  <c r="O262" i="1"/>
  <c r="Q262" i="1"/>
  <c r="O271" i="1"/>
  <c r="Q271" i="1"/>
  <c r="O248" i="1"/>
  <c r="O249" i="1"/>
  <c r="O250" i="1"/>
  <c r="O251" i="1"/>
  <c r="O263" i="1"/>
  <c r="P263" i="1"/>
  <c r="O252" i="1"/>
  <c r="O253" i="1"/>
  <c r="O264" i="1"/>
  <c r="O272" i="1"/>
  <c r="Q272" i="1"/>
  <c r="O254" i="1"/>
  <c r="O268" i="1"/>
  <c r="Q268" i="1"/>
  <c r="O265" i="1"/>
  <c r="Q265" i="1"/>
  <c r="O266" i="1"/>
  <c r="O243" i="1"/>
  <c r="O269" i="1"/>
  <c r="Q269" i="1"/>
  <c r="O255" i="1"/>
  <c r="O267" i="1"/>
  <c r="Q267" i="1"/>
  <c r="O256" i="1"/>
  <c r="O273" i="1"/>
  <c r="O276" i="1"/>
  <c r="O277" i="1"/>
  <c r="O274" i="1"/>
  <c r="O275" i="1"/>
  <c r="O278" i="1"/>
  <c r="O279" i="1"/>
  <c r="O281" i="1"/>
  <c r="O282" i="1"/>
  <c r="O283" i="1"/>
  <c r="O280" i="1"/>
  <c r="O284" i="1"/>
  <c r="O287" i="1"/>
  <c r="O288" i="1"/>
  <c r="O289" i="1"/>
  <c r="O290" i="1"/>
  <c r="O298" i="1"/>
  <c r="P298" i="1"/>
  <c r="O299" i="1"/>
  <c r="P299" i="1"/>
  <c r="O300" i="1"/>
  <c r="P300" i="1"/>
  <c r="O291" i="1"/>
  <c r="O292" i="1"/>
  <c r="O293" i="1"/>
  <c r="O294" i="1"/>
  <c r="O295" i="1"/>
  <c r="O286" i="1"/>
  <c r="O296" i="1"/>
  <c r="O297" i="1"/>
  <c r="O301" i="1"/>
  <c r="O302" i="1"/>
  <c r="O303" i="1"/>
  <c r="O310" i="1"/>
  <c r="O304" i="1"/>
  <c r="O311" i="1"/>
  <c r="O305" i="1"/>
  <c r="O306" i="1"/>
  <c r="O312" i="1"/>
  <c r="O313" i="1"/>
  <c r="O307" i="1"/>
  <c r="O308" i="1"/>
  <c r="O314" i="1"/>
  <c r="O309" i="1"/>
  <c r="O315" i="1"/>
  <c r="Q315" i="1"/>
  <c r="O319" i="1"/>
  <c r="Q319" i="1"/>
  <c r="O316" i="1"/>
  <c r="Q316" i="1"/>
  <c r="O317" i="1"/>
  <c r="Q317" i="1"/>
  <c r="O318" i="1"/>
  <c r="Q318" i="1"/>
  <c r="O320" i="1"/>
  <c r="Q320" i="1"/>
  <c r="O321" i="1"/>
  <c r="Q321" i="1"/>
  <c r="O322" i="1"/>
  <c r="Q322" i="1"/>
  <c r="O323" i="1"/>
  <c r="Q323" i="1"/>
  <c r="O325" i="1"/>
  <c r="Q325" i="1"/>
  <c r="O326" i="1"/>
  <c r="Q326" i="1"/>
  <c r="O327" i="1"/>
  <c r="Q327" i="1"/>
  <c r="O328" i="1"/>
  <c r="Q328" i="1"/>
  <c r="O324" i="1"/>
  <c r="Q324" i="1"/>
  <c r="O329" i="1"/>
  <c r="Q329" i="1"/>
  <c r="O330" i="1"/>
  <c r="Q330" i="1"/>
  <c r="O331" i="1"/>
  <c r="Q331" i="1"/>
  <c r="O332" i="1"/>
  <c r="Q332" i="1"/>
  <c r="O333" i="1"/>
  <c r="Q333" i="1"/>
  <c r="O334" i="1"/>
  <c r="Q334" i="1"/>
  <c r="O335" i="1"/>
  <c r="Q335" i="1"/>
  <c r="O336" i="1"/>
  <c r="Q336" i="1"/>
  <c r="O337" i="1"/>
  <c r="Q337" i="1"/>
  <c r="O338" i="1"/>
  <c r="Q338" i="1"/>
  <c r="O339" i="1"/>
  <c r="Q339" i="1"/>
  <c r="O340" i="1"/>
  <c r="Q340" i="1"/>
  <c r="O341" i="1"/>
  <c r="Q341" i="1"/>
  <c r="O403" i="1"/>
  <c r="Q403" i="1"/>
  <c r="O342" i="1"/>
  <c r="Q342" i="1"/>
  <c r="O343" i="1"/>
  <c r="Q343" i="1"/>
  <c r="O344" i="1"/>
  <c r="Q344" i="1"/>
  <c r="O345" i="1"/>
  <c r="Q345" i="1"/>
  <c r="O346" i="1"/>
  <c r="Q346" i="1"/>
  <c r="O347" i="1"/>
  <c r="Q347" i="1"/>
  <c r="O348" i="1"/>
  <c r="Q348" i="1"/>
  <c r="O349" i="1"/>
  <c r="Q349" i="1"/>
  <c r="O350" i="1"/>
  <c r="Q350" i="1"/>
  <c r="O351" i="1"/>
  <c r="Q351" i="1"/>
  <c r="O352" i="1"/>
  <c r="Q352" i="1"/>
  <c r="O353" i="1"/>
  <c r="Q353" i="1"/>
  <c r="O354" i="1"/>
  <c r="Q354" i="1"/>
  <c r="O355" i="1"/>
  <c r="Q355" i="1"/>
  <c r="O356" i="1"/>
  <c r="Q356" i="1"/>
  <c r="O357" i="1"/>
  <c r="Q357" i="1"/>
  <c r="O358" i="1"/>
  <c r="Q358" i="1"/>
  <c r="O359" i="1"/>
  <c r="Q359" i="1"/>
  <c r="O360" i="1"/>
  <c r="Q360" i="1"/>
  <c r="O361" i="1"/>
  <c r="Q361" i="1"/>
  <c r="O362" i="1"/>
  <c r="Q362" i="1"/>
  <c r="O363" i="1"/>
  <c r="Q363" i="1"/>
  <c r="O364" i="1"/>
  <c r="Q364" i="1"/>
  <c r="O402" i="1"/>
  <c r="Q402" i="1"/>
  <c r="O365" i="1"/>
  <c r="Q365" i="1"/>
  <c r="O366" i="1"/>
  <c r="Q366" i="1"/>
  <c r="O367" i="1"/>
  <c r="Q367" i="1"/>
  <c r="O368" i="1"/>
  <c r="Q368" i="1"/>
  <c r="O369" i="1"/>
  <c r="Q369" i="1"/>
  <c r="O370" i="1"/>
  <c r="Q370" i="1"/>
  <c r="O371" i="1"/>
  <c r="Q371" i="1"/>
  <c r="O372" i="1"/>
  <c r="Q372" i="1"/>
  <c r="O373" i="1"/>
  <c r="Q373" i="1"/>
  <c r="O374" i="1"/>
  <c r="Q374" i="1"/>
  <c r="O375" i="1"/>
  <c r="Q375" i="1"/>
  <c r="O376" i="1"/>
  <c r="Q376" i="1"/>
  <c r="O377" i="1"/>
  <c r="Q377" i="1"/>
  <c r="O378" i="1"/>
  <c r="Q378" i="1"/>
  <c r="O379" i="1"/>
  <c r="Q379" i="1"/>
  <c r="O380" i="1"/>
  <c r="Q380" i="1"/>
  <c r="O381" i="1"/>
  <c r="Q381" i="1"/>
  <c r="O382" i="1"/>
  <c r="Q382" i="1"/>
  <c r="O383" i="1"/>
  <c r="Q383" i="1"/>
  <c r="O384" i="1"/>
  <c r="Q384" i="1"/>
  <c r="O385" i="1"/>
  <c r="Q385" i="1"/>
  <c r="O386" i="1"/>
  <c r="Q386" i="1"/>
  <c r="O387" i="1"/>
  <c r="Q387" i="1"/>
  <c r="O388" i="1"/>
  <c r="Q388" i="1"/>
  <c r="O389" i="1"/>
  <c r="Q389" i="1"/>
  <c r="O390" i="1"/>
  <c r="Q390" i="1"/>
  <c r="O391" i="1"/>
  <c r="Q391" i="1"/>
  <c r="O392" i="1"/>
  <c r="Q392" i="1"/>
  <c r="O393" i="1"/>
  <c r="Q393" i="1"/>
  <c r="O394" i="1"/>
  <c r="Q394" i="1"/>
  <c r="O395" i="1"/>
  <c r="Q395" i="1"/>
  <c r="O396" i="1"/>
  <c r="Q396" i="1"/>
  <c r="O397" i="1"/>
  <c r="Q397" i="1"/>
  <c r="O398" i="1"/>
  <c r="Q398" i="1"/>
  <c r="O399" i="1"/>
  <c r="Q399" i="1"/>
  <c r="O400" i="1"/>
  <c r="Q400" i="1"/>
  <c r="O401" i="1"/>
  <c r="Q401" i="1"/>
  <c r="O404" i="1"/>
  <c r="O409" i="1"/>
  <c r="P409" i="1"/>
  <c r="O405" i="1"/>
  <c r="O406" i="1"/>
  <c r="O410" i="1"/>
  <c r="P410" i="1"/>
  <c r="O407" i="1"/>
  <c r="O408" i="1"/>
  <c r="O411" i="1"/>
  <c r="O412" i="1"/>
  <c r="P412" i="1"/>
  <c r="O413" i="1"/>
  <c r="O415" i="1"/>
  <c r="P415" i="1"/>
  <c r="O414" i="1"/>
  <c r="O416" i="1"/>
  <c r="P416" i="1"/>
  <c r="O417" i="1"/>
  <c r="O418" i="1"/>
  <c r="P418" i="1"/>
  <c r="O419" i="1"/>
  <c r="P419" i="1"/>
  <c r="O420" i="1"/>
  <c r="O421" i="1"/>
  <c r="P421" i="1"/>
  <c r="O422" i="1"/>
  <c r="O423" i="1"/>
  <c r="O424" i="1"/>
  <c r="O425" i="1"/>
  <c r="O426" i="1"/>
  <c r="O427" i="1"/>
  <c r="O442" i="1"/>
  <c r="Q442" i="1"/>
  <c r="O428" i="1"/>
  <c r="O434" i="1"/>
  <c r="Q434" i="1"/>
  <c r="O429" i="1"/>
  <c r="O435" i="1"/>
  <c r="Q435" i="1"/>
  <c r="O437" i="1"/>
  <c r="Q437" i="1"/>
  <c r="O430" i="1"/>
  <c r="O438" i="1"/>
  <c r="Q438" i="1"/>
  <c r="O439" i="1"/>
  <c r="Q439" i="1"/>
  <c r="O431" i="1"/>
  <c r="O444" i="1"/>
  <c r="P444" i="1"/>
  <c r="O432" i="1"/>
  <c r="O440" i="1"/>
  <c r="P440" i="1"/>
  <c r="O443" i="1"/>
  <c r="Q443" i="1"/>
  <c r="O433" i="1"/>
  <c r="O446" i="1"/>
  <c r="P446" i="1"/>
  <c r="O445" i="1"/>
  <c r="O447" i="1"/>
  <c r="O448" i="1"/>
  <c r="O449" i="1"/>
  <c r="O451" i="1"/>
  <c r="P451" i="1"/>
  <c r="O452" i="1"/>
  <c r="Q452" i="1"/>
  <c r="O450" i="1"/>
  <c r="O454" i="1"/>
  <c r="O457" i="1"/>
  <c r="Q457" i="1"/>
  <c r="O453" i="1"/>
  <c r="O455" i="1"/>
  <c r="O458" i="1"/>
  <c r="O459" i="1"/>
  <c r="O460" i="1"/>
  <c r="O461" i="1"/>
  <c r="O463" i="1"/>
  <c r="O464" i="1"/>
  <c r="O465" i="1"/>
  <c r="O462" i="1"/>
  <c r="O466" i="1"/>
  <c r="O467" i="1"/>
  <c r="O468" i="1"/>
  <c r="O469" i="1"/>
  <c r="O470" i="1"/>
  <c r="O471" i="1"/>
  <c r="O472" i="1"/>
  <c r="O473" i="1"/>
  <c r="O475" i="1"/>
  <c r="O476" i="1"/>
  <c r="O474" i="1"/>
  <c r="O477" i="1"/>
  <c r="O478" i="1"/>
  <c r="O479" i="1"/>
  <c r="O482" i="1"/>
  <c r="Q482" i="1"/>
  <c r="O483" i="1"/>
  <c r="O484" i="1"/>
  <c r="O485" i="1"/>
  <c r="O488" i="1"/>
  <c r="Q488" i="1"/>
  <c r="O486" i="1"/>
  <c r="O487" i="1"/>
  <c r="Q487" i="1"/>
  <c r="O489" i="1"/>
  <c r="O490" i="1"/>
  <c r="O491" i="1"/>
  <c r="Q491" i="1"/>
  <c r="O493" i="1"/>
  <c r="O494" i="1"/>
  <c r="O492" i="1"/>
  <c r="Q492" i="1"/>
  <c r="O495" i="1"/>
  <c r="Q495" i="1"/>
  <c r="O496" i="1"/>
  <c r="O497" i="1"/>
  <c r="O500" i="1"/>
  <c r="O501" i="1"/>
  <c r="O499" i="1"/>
  <c r="O502" i="1"/>
  <c r="O503" i="1"/>
  <c r="O504" i="1"/>
  <c r="O505" i="1"/>
  <c r="O506" i="1"/>
  <c r="O508" i="1"/>
  <c r="P508" i="1"/>
  <c r="O507" i="1"/>
  <c r="O510" i="1"/>
  <c r="O511" i="1"/>
  <c r="O513" i="1"/>
  <c r="P513" i="1"/>
  <c r="O509" i="1"/>
  <c r="O512" i="1"/>
  <c r="O517" i="1"/>
  <c r="Q517" i="1"/>
  <c r="O514" i="1"/>
  <c r="O516" i="1"/>
  <c r="Q516" i="1"/>
  <c r="O515" i="1"/>
  <c r="O518" i="1"/>
  <c r="Q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4" i="1"/>
  <c r="Q534" i="1"/>
  <c r="O533" i="1"/>
  <c r="Q533" i="1"/>
  <c r="O531" i="1"/>
  <c r="Q531" i="1"/>
  <c r="O536" i="1"/>
  <c r="Q536" i="1"/>
  <c r="O535" i="1"/>
  <c r="Q535" i="1"/>
  <c r="O532" i="1"/>
  <c r="Q532" i="1"/>
  <c r="O537" i="1"/>
  <c r="O538" i="1"/>
  <c r="O539" i="1"/>
  <c r="O540" i="1"/>
  <c r="O541" i="1"/>
  <c r="O542" i="1"/>
  <c r="O543" i="1"/>
  <c r="O544" i="1"/>
  <c r="O545" i="1"/>
  <c r="O546" i="1"/>
  <c r="Q546" i="1"/>
  <c r="O547" i="1"/>
  <c r="Q547" i="1"/>
  <c r="O551" i="1"/>
  <c r="Q551" i="1"/>
  <c r="O548" i="1"/>
  <c r="Q548" i="1"/>
  <c r="O555" i="1"/>
  <c r="Q555" i="1"/>
  <c r="O549" i="1"/>
  <c r="Q549" i="1"/>
  <c r="O552" i="1"/>
  <c r="Q552" i="1"/>
  <c r="O554" i="1"/>
  <c r="Q554" i="1"/>
  <c r="O550" i="1"/>
  <c r="Q550" i="1"/>
  <c r="O553" i="1"/>
  <c r="Q553" i="1"/>
  <c r="O569" i="1"/>
  <c r="Q569" i="1"/>
  <c r="O556" i="1"/>
  <c r="P556" i="1"/>
  <c r="O557" i="1"/>
  <c r="Q557" i="1"/>
  <c r="O559" i="1"/>
  <c r="Q559" i="1"/>
  <c r="O560" i="1"/>
  <c r="Q560" i="1"/>
  <c r="O561" i="1"/>
  <c r="Q561" i="1"/>
  <c r="O570" i="1"/>
  <c r="Q570" i="1"/>
  <c r="O562" i="1"/>
  <c r="Q562" i="1"/>
  <c r="O563" i="1"/>
  <c r="Q563" i="1"/>
  <c r="O564" i="1"/>
  <c r="Q564" i="1"/>
  <c r="O565" i="1"/>
  <c r="Q565" i="1"/>
  <c r="O558" i="1"/>
  <c r="P558" i="1"/>
  <c r="O571" i="1"/>
  <c r="Q571" i="1"/>
  <c r="O572" i="1"/>
  <c r="Q572" i="1"/>
  <c r="O566" i="1"/>
  <c r="Q566" i="1"/>
  <c r="O567" i="1"/>
  <c r="Q567" i="1"/>
  <c r="O568" i="1"/>
  <c r="Q568" i="1"/>
  <c r="O584" i="1"/>
  <c r="Q584" i="1"/>
  <c r="O573" i="1"/>
  <c r="P573" i="1"/>
  <c r="O585" i="1"/>
  <c r="Q585" i="1"/>
  <c r="O574" i="1"/>
  <c r="Q574" i="1"/>
  <c r="O579" i="1"/>
  <c r="Q579" i="1"/>
  <c r="O581" i="1"/>
  <c r="P581" i="1"/>
  <c r="Q581" i="1"/>
  <c r="O577" i="1"/>
  <c r="Q577" i="1"/>
  <c r="O578" i="1"/>
  <c r="Q578" i="1"/>
  <c r="O580" i="1"/>
  <c r="Q580" i="1"/>
  <c r="O586" i="1"/>
  <c r="Q586" i="1"/>
  <c r="O576" i="1"/>
  <c r="P576" i="1"/>
  <c r="O582" i="1"/>
  <c r="Q582" i="1"/>
  <c r="O583" i="1"/>
  <c r="Q583" i="1"/>
  <c r="O594" i="1"/>
  <c r="Q594" i="1"/>
  <c r="O587" i="1"/>
  <c r="P587" i="1"/>
  <c r="O590" i="1"/>
  <c r="Q590" i="1"/>
  <c r="O588" i="1"/>
  <c r="Q588" i="1"/>
  <c r="O591" i="1"/>
  <c r="Q591" i="1"/>
  <c r="O592" i="1"/>
  <c r="Q592" i="1"/>
  <c r="O593" i="1"/>
  <c r="Q593" i="1"/>
  <c r="O589" i="1"/>
  <c r="P589" i="1"/>
  <c r="O595" i="1"/>
  <c r="Q595" i="1"/>
  <c r="O596" i="1"/>
  <c r="P596" i="1"/>
  <c r="O630" i="1"/>
  <c r="Q630" i="1"/>
  <c r="O632" i="1"/>
  <c r="Q632" i="1"/>
  <c r="O633" i="1"/>
  <c r="Q633" i="1"/>
  <c r="O634" i="1"/>
  <c r="Q634" i="1"/>
  <c r="O654" i="1"/>
  <c r="Q654" i="1"/>
  <c r="O658" i="1"/>
  <c r="Q658" i="1"/>
  <c r="O635" i="1"/>
  <c r="Q635" i="1"/>
  <c r="O647" i="1"/>
  <c r="Q647" i="1"/>
  <c r="O636" i="1"/>
  <c r="Q636" i="1"/>
  <c r="O620" i="1"/>
  <c r="Q620" i="1"/>
  <c r="O597" i="1"/>
  <c r="Q597" i="1"/>
  <c r="O598" i="1"/>
  <c r="Q598" i="1"/>
  <c r="O599" i="1"/>
  <c r="Q599" i="1"/>
  <c r="O621" i="1"/>
  <c r="Q621" i="1"/>
  <c r="O637" i="1"/>
  <c r="Q637" i="1"/>
  <c r="O623" i="1"/>
  <c r="Q623" i="1"/>
  <c r="O600" i="1"/>
  <c r="Q600" i="1"/>
  <c r="O638" i="1"/>
  <c r="Q638" i="1"/>
  <c r="O601" i="1"/>
  <c r="Q601" i="1"/>
  <c r="O602" i="1"/>
  <c r="Q602" i="1"/>
  <c r="O603" i="1"/>
  <c r="Q603" i="1"/>
  <c r="O651" i="1"/>
  <c r="Q651" i="1"/>
  <c r="O659" i="1"/>
  <c r="Q659" i="1"/>
  <c r="O639" i="1"/>
  <c r="Q639" i="1"/>
  <c r="O604" i="1"/>
  <c r="Q604" i="1"/>
  <c r="O605" i="1"/>
  <c r="Q605" i="1"/>
  <c r="O606" i="1"/>
  <c r="Q606" i="1"/>
  <c r="O607" i="1"/>
  <c r="Q607" i="1"/>
  <c r="O608" i="1"/>
  <c r="Q608" i="1"/>
  <c r="O652" i="1"/>
  <c r="Q652" i="1"/>
  <c r="O609" i="1"/>
  <c r="Q609" i="1"/>
  <c r="O640" i="1"/>
  <c r="Q640" i="1"/>
  <c r="O610" i="1"/>
  <c r="Q610" i="1"/>
  <c r="O650" i="1"/>
  <c r="Q650" i="1"/>
  <c r="O641" i="1"/>
  <c r="Q641" i="1"/>
  <c r="O611" i="1"/>
  <c r="P611" i="1"/>
  <c r="O612" i="1"/>
  <c r="Q612" i="1"/>
  <c r="O642" i="1"/>
  <c r="Q642" i="1"/>
  <c r="O613" i="1"/>
  <c r="P613" i="1"/>
  <c r="O614" i="1"/>
  <c r="Q614" i="1"/>
  <c r="O615" i="1"/>
  <c r="Q615" i="1"/>
  <c r="O643" i="1"/>
  <c r="Q643" i="1"/>
  <c r="O616" i="1"/>
  <c r="Q616" i="1"/>
  <c r="O653" i="1"/>
  <c r="Q653" i="1"/>
  <c r="O655" i="1"/>
  <c r="Q655" i="1"/>
  <c r="O617" i="1"/>
  <c r="P617" i="1"/>
  <c r="O624" i="1"/>
  <c r="Q624" i="1"/>
  <c r="O618" i="1"/>
  <c r="Q618" i="1"/>
  <c r="O644" i="1"/>
  <c r="Q644" i="1"/>
  <c r="O645" i="1"/>
  <c r="Q645" i="1"/>
  <c r="O619" i="1"/>
  <c r="Q619" i="1"/>
  <c r="O660" i="1"/>
  <c r="Q660" i="1"/>
  <c r="O646" i="1"/>
  <c r="Q646" i="1"/>
  <c r="O622" i="1"/>
  <c r="Q622" i="1"/>
  <c r="O627" i="1"/>
  <c r="Q627" i="1"/>
  <c r="O656" i="1"/>
  <c r="Q656" i="1"/>
  <c r="O625" i="1"/>
  <c r="Q625" i="1"/>
  <c r="O626" i="1"/>
  <c r="Q626" i="1"/>
  <c r="O628" i="1"/>
  <c r="Q628" i="1"/>
  <c r="O648" i="1"/>
  <c r="Q648" i="1"/>
  <c r="O657" i="1"/>
  <c r="Q657" i="1"/>
  <c r="O629" i="1"/>
  <c r="Q629" i="1"/>
  <c r="O649" i="1"/>
  <c r="Q649" i="1"/>
  <c r="O631" i="1"/>
  <c r="Q631" i="1"/>
  <c r="O661" i="1"/>
  <c r="Q661" i="1"/>
  <c r="O664" i="1"/>
  <c r="Q664" i="1"/>
  <c r="O662" i="1"/>
  <c r="Q662" i="1"/>
  <c r="O665" i="1"/>
  <c r="Q665" i="1"/>
  <c r="O663" i="1"/>
  <c r="P663" i="1"/>
  <c r="O666" i="1"/>
  <c r="Q666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67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Q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6" i="1"/>
  <c r="O715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33" i="1"/>
  <c r="O729" i="1"/>
  <c r="O730" i="1"/>
  <c r="O731" i="1"/>
  <c r="O732" i="1"/>
  <c r="O781" i="1"/>
  <c r="Q781" i="1"/>
  <c r="O737" i="1"/>
  <c r="O782" i="1"/>
  <c r="Q782" i="1"/>
  <c r="O738" i="1"/>
  <c r="O739" i="1"/>
  <c r="O783" i="1"/>
  <c r="Q783" i="1"/>
  <c r="O740" i="1"/>
  <c r="O741" i="1"/>
  <c r="O742" i="1"/>
  <c r="O784" i="1"/>
  <c r="Q784" i="1"/>
  <c r="O743" i="1"/>
  <c r="O744" i="1"/>
  <c r="O745" i="1"/>
  <c r="O746" i="1"/>
  <c r="O747" i="1"/>
  <c r="O748" i="1"/>
  <c r="O749" i="1"/>
  <c r="O750" i="1"/>
  <c r="O751" i="1"/>
  <c r="O785" i="1"/>
  <c r="Q785" i="1"/>
  <c r="O752" i="1"/>
  <c r="O786" i="1"/>
  <c r="Q786" i="1"/>
  <c r="O734" i="1"/>
  <c r="Q734" i="1"/>
  <c r="O753" i="1"/>
  <c r="O735" i="1"/>
  <c r="Q735" i="1"/>
  <c r="O754" i="1"/>
  <c r="O787" i="1"/>
  <c r="Q787" i="1"/>
  <c r="O788" i="1"/>
  <c r="Q788" i="1"/>
  <c r="O755" i="1"/>
  <c r="O756" i="1"/>
  <c r="O757" i="1"/>
  <c r="O789" i="1"/>
  <c r="Q789" i="1"/>
  <c r="O758" i="1"/>
  <c r="O759" i="1"/>
  <c r="O760" i="1"/>
  <c r="O761" i="1"/>
  <c r="O762" i="1"/>
  <c r="O763" i="1"/>
  <c r="O790" i="1"/>
  <c r="Q790" i="1"/>
  <c r="O764" i="1"/>
  <c r="O765" i="1"/>
  <c r="O766" i="1"/>
  <c r="O767" i="1"/>
  <c r="O768" i="1"/>
  <c r="O769" i="1"/>
  <c r="O791" i="1"/>
  <c r="Q791" i="1"/>
  <c r="O770" i="1"/>
  <c r="O736" i="1"/>
  <c r="Q736" i="1"/>
  <c r="O771" i="1"/>
  <c r="O772" i="1"/>
  <c r="O773" i="1"/>
  <c r="O774" i="1"/>
  <c r="O775" i="1"/>
  <c r="O792" i="1"/>
  <c r="Q792" i="1"/>
  <c r="O776" i="1"/>
  <c r="O777" i="1"/>
  <c r="O778" i="1"/>
  <c r="O793" i="1"/>
  <c r="Q793" i="1"/>
  <c r="O779" i="1"/>
  <c r="O780" i="1"/>
  <c r="O794" i="1"/>
  <c r="O795" i="1"/>
  <c r="O796" i="1"/>
  <c r="O797" i="1"/>
  <c r="O799" i="1"/>
  <c r="O801" i="1"/>
  <c r="O800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6" i="1"/>
  <c r="O827" i="1"/>
  <c r="O828" i="1"/>
  <c r="O829" i="1"/>
  <c r="O830" i="1"/>
  <c r="O825" i="1"/>
  <c r="O831" i="1"/>
  <c r="Q831" i="1"/>
  <c r="O832" i="1"/>
  <c r="Q832" i="1"/>
  <c r="O833" i="1"/>
  <c r="Q833" i="1"/>
  <c r="O834" i="1"/>
  <c r="Q834" i="1"/>
  <c r="O835" i="1"/>
  <c r="O836" i="1"/>
  <c r="O837" i="1"/>
  <c r="O838" i="1"/>
  <c r="O839" i="1"/>
  <c r="O840" i="1"/>
  <c r="Q840" i="1"/>
  <c r="O841" i="1"/>
  <c r="Q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1" i="1"/>
  <c r="O862" i="1"/>
  <c r="O860" i="1"/>
  <c r="O863" i="1"/>
  <c r="O864" i="1"/>
  <c r="O865" i="1"/>
  <c r="O866" i="1"/>
  <c r="O867" i="1"/>
  <c r="O869" i="1"/>
  <c r="O870" i="1"/>
  <c r="O868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Q883" i="1"/>
  <c r="O902" i="1"/>
  <c r="Q902" i="1"/>
  <c r="O903" i="1"/>
  <c r="Q903" i="1"/>
  <c r="O904" i="1"/>
  <c r="Q904" i="1"/>
  <c r="O905" i="1"/>
  <c r="Q905" i="1"/>
  <c r="O906" i="1"/>
  <c r="Q906" i="1"/>
  <c r="O907" i="1"/>
  <c r="Q907" i="1"/>
  <c r="O886" i="1"/>
  <c r="O908" i="1"/>
  <c r="Q908" i="1"/>
  <c r="O891" i="1"/>
  <c r="O909" i="1"/>
  <c r="Q909" i="1"/>
  <c r="O910" i="1"/>
  <c r="Q910" i="1"/>
  <c r="O911" i="1"/>
  <c r="Q911" i="1"/>
  <c r="O887" i="1"/>
  <c r="O888" i="1"/>
  <c r="O912" i="1"/>
  <c r="Q912" i="1"/>
  <c r="O892" i="1"/>
  <c r="O893" i="1"/>
  <c r="O913" i="1"/>
  <c r="Q913" i="1"/>
  <c r="O914" i="1"/>
  <c r="Q914" i="1"/>
  <c r="O915" i="1"/>
  <c r="Q915" i="1"/>
  <c r="O894" i="1"/>
  <c r="O895" i="1"/>
  <c r="O896" i="1"/>
  <c r="O897" i="1"/>
  <c r="O898" i="1"/>
  <c r="O917" i="1"/>
  <c r="Q917" i="1"/>
  <c r="O899" i="1"/>
  <c r="O918" i="1"/>
  <c r="Q918" i="1"/>
  <c r="O919" i="1"/>
  <c r="Q919" i="1"/>
  <c r="O920" i="1"/>
  <c r="Q920" i="1"/>
  <c r="O921" i="1"/>
  <c r="Q921" i="1"/>
  <c r="O889" i="1"/>
  <c r="O900" i="1"/>
  <c r="O922" i="1"/>
  <c r="Q922" i="1"/>
  <c r="O923" i="1"/>
  <c r="Q923" i="1"/>
  <c r="O901" i="1"/>
  <c r="O924" i="1"/>
  <c r="Q924" i="1"/>
  <c r="O925" i="1"/>
  <c r="P925" i="1"/>
  <c r="Q925" i="1"/>
  <c r="O890" i="1"/>
  <c r="O885" i="1"/>
  <c r="Q885" i="1"/>
  <c r="O884" i="1"/>
  <c r="Q884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9" i="1"/>
  <c r="Q949" i="1"/>
  <c r="O961" i="1"/>
  <c r="Q961" i="1"/>
  <c r="O954" i="1"/>
  <c r="O955" i="1"/>
  <c r="O962" i="1"/>
  <c r="Q962" i="1"/>
  <c r="O947" i="1"/>
  <c r="Q947" i="1"/>
  <c r="O950" i="1"/>
  <c r="Q950" i="1"/>
  <c r="O952" i="1"/>
  <c r="O956" i="1"/>
  <c r="O957" i="1"/>
  <c r="O958" i="1"/>
  <c r="O951" i="1"/>
  <c r="Q951" i="1"/>
  <c r="O959" i="1"/>
  <c r="O960" i="1"/>
  <c r="O953" i="1"/>
  <c r="O948" i="1"/>
  <c r="Q948" i="1"/>
  <c r="O963" i="1"/>
  <c r="Q963" i="1"/>
  <c r="O964" i="1"/>
  <c r="O965" i="1"/>
  <c r="O966" i="1"/>
  <c r="O967" i="1"/>
  <c r="O968" i="1"/>
  <c r="O969" i="1"/>
  <c r="O971" i="1"/>
  <c r="O973" i="1"/>
  <c r="O974" i="1"/>
  <c r="O972" i="1"/>
  <c r="O975" i="1"/>
  <c r="O970" i="1"/>
  <c r="Q970" i="1"/>
  <c r="O976" i="1"/>
  <c r="O977" i="1"/>
  <c r="P977" i="1"/>
  <c r="O978" i="1"/>
  <c r="O981" i="1"/>
  <c r="Q981" i="1"/>
  <c r="O979" i="1"/>
  <c r="Q979" i="1"/>
  <c r="O980" i="1"/>
  <c r="O983" i="1"/>
  <c r="Q983" i="1"/>
  <c r="O984" i="1"/>
  <c r="O985" i="1"/>
  <c r="O986" i="1"/>
  <c r="O1404" i="1"/>
  <c r="O987" i="1"/>
  <c r="Q987" i="1"/>
  <c r="O988" i="1"/>
  <c r="O990" i="1"/>
  <c r="O989" i="1"/>
  <c r="Q989" i="1"/>
  <c r="O991" i="1"/>
  <c r="Q991" i="1"/>
  <c r="O992" i="1"/>
  <c r="Q992" i="1"/>
  <c r="O993" i="1"/>
  <c r="O995" i="1"/>
  <c r="O994" i="1"/>
  <c r="Q994" i="1"/>
  <c r="O997" i="1"/>
  <c r="O1001" i="1"/>
  <c r="Q1001" i="1"/>
  <c r="O998" i="1"/>
  <c r="O996" i="1"/>
  <c r="O1003" i="1"/>
  <c r="Q1003" i="1"/>
  <c r="O999" i="1"/>
  <c r="O1004" i="1"/>
  <c r="Q1004" i="1"/>
  <c r="O1000" i="1"/>
  <c r="O1005" i="1"/>
  <c r="O1070" i="1"/>
  <c r="P1070" i="1"/>
  <c r="O1068" i="1"/>
  <c r="O1025" i="1"/>
  <c r="Q1025" i="1"/>
  <c r="O1024" i="1"/>
  <c r="O1028" i="1"/>
  <c r="Q1028" i="1"/>
  <c r="O1029" i="1"/>
  <c r="O1032" i="1"/>
  <c r="O1040" i="1"/>
  <c r="O1042" i="1"/>
  <c r="O1048" i="1"/>
  <c r="O1049" i="1"/>
  <c r="Q1049" i="1"/>
  <c r="O1050" i="1"/>
  <c r="O1051" i="1"/>
  <c r="Q1051" i="1"/>
  <c r="O1052" i="1"/>
  <c r="O1053" i="1"/>
  <c r="O1063" i="1"/>
  <c r="O1006" i="1"/>
  <c r="Q1006" i="1"/>
  <c r="O1007" i="1"/>
  <c r="O1008" i="1"/>
  <c r="Q1008" i="1"/>
  <c r="O1009" i="1"/>
  <c r="Q1009" i="1"/>
  <c r="O1010" i="1"/>
  <c r="Q1010" i="1"/>
  <c r="O1011" i="1"/>
  <c r="Q1011" i="1"/>
  <c r="O1012" i="1"/>
  <c r="O1014" i="1"/>
  <c r="Q1014" i="1"/>
  <c r="O1060" i="1"/>
  <c r="Q1060" i="1"/>
  <c r="O1061" i="1"/>
  <c r="Q1061" i="1"/>
  <c r="O1062" i="1"/>
  <c r="Q1062" i="1"/>
  <c r="O1016" i="1"/>
  <c r="Q1016" i="1"/>
  <c r="O1017" i="1"/>
  <c r="Q1017" i="1"/>
  <c r="O1023" i="1"/>
  <c r="Q1023" i="1"/>
  <c r="O1064" i="1"/>
  <c r="Q1064" i="1"/>
  <c r="O1065" i="1"/>
  <c r="Q1065" i="1"/>
  <c r="O1067" i="1"/>
  <c r="O1066" i="1"/>
  <c r="Q1066" i="1"/>
  <c r="O1022" i="1"/>
  <c r="Q1022" i="1"/>
  <c r="O1019" i="1"/>
  <c r="Q1019" i="1"/>
  <c r="O1020" i="1"/>
  <c r="Q1020" i="1"/>
  <c r="O1021" i="1"/>
  <c r="Q1021" i="1"/>
  <c r="O1015" i="1"/>
  <c r="O1013" i="1"/>
  <c r="O1026" i="1"/>
  <c r="Q1026" i="1"/>
  <c r="O1069" i="1"/>
  <c r="O1027" i="1"/>
  <c r="Q1027" i="1"/>
  <c r="O1030" i="1"/>
  <c r="O1031" i="1"/>
  <c r="Q1031" i="1"/>
  <c r="O1037" i="1"/>
  <c r="Q1037" i="1"/>
  <c r="O1033" i="1"/>
  <c r="Q1033" i="1"/>
  <c r="O1034" i="1"/>
  <c r="Q1034" i="1"/>
  <c r="O1035" i="1"/>
  <c r="Q1035" i="1"/>
  <c r="O1036" i="1"/>
  <c r="Q1036" i="1"/>
  <c r="O1039" i="1"/>
  <c r="Q1039" i="1"/>
  <c r="O1038" i="1"/>
  <c r="Q1038" i="1"/>
  <c r="O1043" i="1"/>
  <c r="O1044" i="1"/>
  <c r="Q1044" i="1"/>
  <c r="O1045" i="1"/>
  <c r="Q1045" i="1"/>
  <c r="O1047" i="1"/>
  <c r="O1046" i="1"/>
  <c r="Q1046" i="1"/>
  <c r="O1054" i="1"/>
  <c r="Q1054" i="1"/>
  <c r="O1055" i="1"/>
  <c r="Q1055" i="1"/>
  <c r="O1056" i="1"/>
  <c r="Q1056" i="1"/>
  <c r="O1057" i="1"/>
  <c r="O1058" i="1"/>
  <c r="Q1058" i="1"/>
  <c r="O1041" i="1"/>
  <c r="Q1041" i="1"/>
  <c r="O1059" i="1"/>
  <c r="Q1059" i="1"/>
  <c r="O1018" i="1"/>
  <c r="Q1018" i="1"/>
  <c r="O1073" i="1"/>
  <c r="P1073" i="1"/>
  <c r="O1072" i="1"/>
  <c r="O1071" i="1"/>
  <c r="O1074" i="1"/>
  <c r="O1077" i="1"/>
  <c r="O1075" i="1"/>
  <c r="O1076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2" i="1"/>
  <c r="O1093" i="1"/>
  <c r="O1091" i="1"/>
  <c r="O1096" i="1"/>
  <c r="O1104" i="1"/>
  <c r="Q1104" i="1"/>
  <c r="O1097" i="1"/>
  <c r="O1094" i="1"/>
  <c r="O1098" i="1"/>
  <c r="O1099" i="1"/>
  <c r="O1100" i="1"/>
  <c r="O1101" i="1"/>
  <c r="O1102" i="1"/>
  <c r="O1095" i="1"/>
  <c r="O1103" i="1"/>
  <c r="O1105" i="1"/>
  <c r="O1106" i="1"/>
  <c r="O1107" i="1"/>
  <c r="O1108" i="1"/>
  <c r="Q1108" i="1"/>
  <c r="O1110" i="1"/>
  <c r="O1114" i="1"/>
  <c r="Q1114" i="1"/>
  <c r="O1111" i="1"/>
  <c r="O1112" i="1"/>
  <c r="O1109" i="1"/>
  <c r="Q1109" i="1"/>
  <c r="O1115" i="1"/>
  <c r="O1119" i="1"/>
  <c r="Q1119" i="1"/>
  <c r="O1117" i="1"/>
  <c r="O1118" i="1"/>
  <c r="O1120" i="1"/>
  <c r="Q1120" i="1"/>
  <c r="O1121" i="1"/>
  <c r="O1125" i="1"/>
  <c r="Q1125" i="1"/>
  <c r="O1122" i="1"/>
  <c r="Q1122" i="1"/>
  <c r="O1123" i="1"/>
  <c r="O1124" i="1"/>
  <c r="Q1124" i="1"/>
  <c r="O1126" i="1"/>
  <c r="Q1126" i="1"/>
  <c r="O1128" i="1"/>
  <c r="P1128" i="1"/>
  <c r="Q1128" i="1"/>
  <c r="O1127" i="1"/>
  <c r="O1131" i="1"/>
  <c r="Q1131" i="1"/>
  <c r="O1132" i="1"/>
  <c r="Q1132" i="1"/>
  <c r="O1133" i="1"/>
  <c r="O1134" i="1"/>
  <c r="O1137" i="1"/>
  <c r="Q1137" i="1"/>
  <c r="O1135" i="1"/>
  <c r="O1136" i="1"/>
  <c r="Q1136" i="1"/>
  <c r="O1158" i="1"/>
  <c r="Q1158" i="1"/>
  <c r="O1143" i="1"/>
  <c r="O1144" i="1"/>
  <c r="O1159" i="1"/>
  <c r="Q1159" i="1"/>
  <c r="O1160" i="1"/>
  <c r="Q1160" i="1"/>
  <c r="O1162" i="1"/>
  <c r="Q1162" i="1"/>
  <c r="O1145" i="1"/>
  <c r="O1163" i="1"/>
  <c r="Q1163" i="1"/>
  <c r="O1146" i="1"/>
  <c r="O1164" i="1"/>
  <c r="Q1164" i="1"/>
  <c r="O1165" i="1"/>
  <c r="Q1165" i="1"/>
  <c r="O1166" i="1"/>
  <c r="Q1166" i="1"/>
  <c r="O1168" i="1"/>
  <c r="Q1168" i="1"/>
  <c r="O1169" i="1"/>
  <c r="Q1169" i="1"/>
  <c r="O1170" i="1"/>
  <c r="Q1170" i="1"/>
  <c r="O1171" i="1"/>
  <c r="Q1171" i="1"/>
  <c r="O1139" i="1"/>
  <c r="O1172" i="1"/>
  <c r="Q1172" i="1"/>
  <c r="O1147" i="1"/>
  <c r="O1138" i="1"/>
  <c r="Q1138" i="1"/>
  <c r="O1148" i="1"/>
  <c r="O1173" i="1"/>
  <c r="Q1173" i="1"/>
  <c r="O1174" i="1"/>
  <c r="Q1174" i="1"/>
  <c r="O1140" i="1"/>
  <c r="O1175" i="1"/>
  <c r="Q1175" i="1"/>
  <c r="O1149" i="1"/>
  <c r="O1176" i="1"/>
  <c r="Q1176" i="1"/>
  <c r="O1177" i="1"/>
  <c r="Q1177" i="1"/>
  <c r="O1150" i="1"/>
  <c r="O1178" i="1"/>
  <c r="Q1178" i="1"/>
  <c r="O1151" i="1"/>
  <c r="O1179" i="1"/>
  <c r="Q1179" i="1"/>
  <c r="O1141" i="1"/>
  <c r="O1152" i="1"/>
  <c r="O1142" i="1"/>
  <c r="O1180" i="1"/>
  <c r="Q1180" i="1"/>
  <c r="O1153" i="1"/>
  <c r="O1181" i="1"/>
  <c r="Q1181" i="1"/>
  <c r="O1182" i="1"/>
  <c r="Q1182" i="1"/>
  <c r="O1154" i="1"/>
  <c r="O1183" i="1"/>
  <c r="Q1183" i="1"/>
  <c r="O1155" i="1"/>
  <c r="O1184" i="1"/>
  <c r="Q1184" i="1"/>
  <c r="O1156" i="1"/>
  <c r="O1185" i="1"/>
  <c r="Q1185" i="1"/>
  <c r="O1187" i="1"/>
  <c r="Q1187" i="1"/>
  <c r="O1190" i="1"/>
  <c r="Q1190" i="1"/>
  <c r="O1157" i="1"/>
  <c r="O1191" i="1"/>
  <c r="O1192" i="1"/>
  <c r="O1193" i="1"/>
  <c r="Q1193" i="1"/>
  <c r="O1194" i="1"/>
  <c r="O1195" i="1"/>
  <c r="Q1195" i="1"/>
  <c r="O1196" i="1"/>
  <c r="O1197" i="1"/>
  <c r="O1198" i="1"/>
  <c r="O1199" i="1"/>
  <c r="O1204" i="1"/>
  <c r="P1204" i="1"/>
  <c r="O1200" i="1"/>
  <c r="O1201" i="1"/>
  <c r="O1205" i="1"/>
  <c r="P1205" i="1"/>
  <c r="O1202" i="1"/>
  <c r="O1203" i="1"/>
  <c r="O1206" i="1"/>
  <c r="O1207" i="1"/>
  <c r="Q1207" i="1"/>
  <c r="O1209" i="1"/>
  <c r="O1208" i="1"/>
  <c r="O1210" i="1"/>
  <c r="O1211" i="1"/>
  <c r="Q1211" i="1"/>
  <c r="O1212" i="1"/>
  <c r="O1213" i="1"/>
  <c r="O1214" i="1"/>
  <c r="O1215" i="1"/>
  <c r="O1216" i="1"/>
  <c r="O1217" i="1"/>
  <c r="O1218" i="1"/>
  <c r="O1219" i="1"/>
  <c r="O1220" i="1"/>
  <c r="O1221" i="1"/>
  <c r="Q1221" i="1"/>
  <c r="O1222" i="1"/>
  <c r="Q1222" i="1"/>
  <c r="O1223" i="1"/>
  <c r="Q1223" i="1"/>
  <c r="O1228" i="1"/>
  <c r="O1229" i="1"/>
  <c r="O1239" i="1"/>
  <c r="Q1239" i="1"/>
  <c r="O1230" i="1"/>
  <c r="O1240" i="1"/>
  <c r="Q1240" i="1"/>
  <c r="O1231" i="1"/>
  <c r="O1232" i="1"/>
  <c r="O1241" i="1"/>
  <c r="Q1241" i="1"/>
  <c r="O1233" i="1"/>
  <c r="O1224" i="1"/>
  <c r="Q1224" i="1"/>
  <c r="O1227" i="1"/>
  <c r="O1226" i="1"/>
  <c r="Q1226" i="1"/>
  <c r="O1234" i="1"/>
  <c r="O1235" i="1"/>
  <c r="O1236" i="1"/>
  <c r="O1237" i="1"/>
  <c r="O1225" i="1"/>
  <c r="Q1225" i="1"/>
  <c r="O1238" i="1"/>
  <c r="O1242" i="1"/>
  <c r="Q1242" i="1"/>
  <c r="O1243" i="1"/>
  <c r="Q1243" i="1"/>
  <c r="O1244" i="1"/>
  <c r="O1245" i="1"/>
  <c r="Q1245" i="1"/>
  <c r="O1247" i="1"/>
  <c r="O1248" i="1"/>
  <c r="O1246" i="1"/>
  <c r="Q1246" i="1"/>
  <c r="O1249" i="1"/>
  <c r="Q1249" i="1"/>
  <c r="O1250" i="1"/>
  <c r="Q1250" i="1"/>
  <c r="O1251" i="1"/>
  <c r="Q1251" i="1"/>
  <c r="O1252" i="1"/>
  <c r="O1253" i="1"/>
  <c r="Q1253" i="1"/>
  <c r="O1254" i="1"/>
  <c r="Q1254" i="1"/>
  <c r="O1255" i="1"/>
  <c r="O1256" i="1"/>
  <c r="O1257" i="1"/>
  <c r="O1258" i="1"/>
  <c r="O1259" i="1"/>
  <c r="O1260" i="1"/>
  <c r="O1261" i="1"/>
  <c r="O1262" i="1"/>
  <c r="O1263" i="1"/>
  <c r="O1264" i="1"/>
  <c r="P12" i="1" l="1"/>
  <c r="L10" i="1"/>
  <c r="N1599" i="1" l="1"/>
  <c r="N1598" i="1" s="1"/>
  <c r="N1600" i="1" s="1"/>
  <c r="P1372" i="1"/>
  <c r="P1306" i="1"/>
  <c r="P1237" i="1"/>
  <c r="P1194" i="1"/>
  <c r="P1075" i="1"/>
  <c r="P945" i="1"/>
  <c r="P868" i="1"/>
  <c r="P801" i="1"/>
  <c r="P711" i="1"/>
  <c r="P519" i="1"/>
  <c r="P307" i="1"/>
  <c r="P184" i="1"/>
  <c r="P856" i="1"/>
  <c r="P1326" i="1"/>
  <c r="P201" i="1"/>
  <c r="P1068" i="1"/>
  <c r="P823" i="1"/>
  <c r="P471" i="1"/>
  <c r="P1050" i="1"/>
  <c r="P312" i="1"/>
  <c r="P779" i="1"/>
  <c r="P520" i="1"/>
  <c r="P1352" i="1"/>
  <c r="P1227" i="1"/>
  <c r="P1144" i="1"/>
  <c r="P1404" i="1"/>
  <c r="P866" i="1"/>
  <c r="P766" i="1"/>
  <c r="P707" i="1"/>
  <c r="P687" i="1"/>
  <c r="P483" i="1"/>
  <c r="P432" i="1"/>
  <c r="P303" i="1"/>
  <c r="P237" i="1"/>
  <c r="P168" i="1"/>
  <c r="P1296" i="1"/>
  <c r="P1007" i="1"/>
  <c r="P756" i="1"/>
  <c r="P287" i="1"/>
  <c r="P1280" i="1"/>
  <c r="P1071" i="1"/>
  <c r="P851" i="1"/>
  <c r="P699" i="1"/>
  <c r="P405" i="1"/>
  <c r="P169" i="1"/>
  <c r="P1410" i="1"/>
  <c r="P1319" i="1"/>
  <c r="P1229" i="1"/>
  <c r="P1100" i="1"/>
  <c r="P978" i="1"/>
  <c r="P877" i="1"/>
  <c r="P807" i="1"/>
  <c r="P726" i="1"/>
  <c r="P540" i="1"/>
  <c r="P454" i="1"/>
  <c r="P277" i="1"/>
  <c r="P191" i="1"/>
  <c r="P1362" i="1"/>
  <c r="P1197" i="1"/>
  <c r="P973" i="1"/>
  <c r="P818" i="1"/>
  <c r="P725" i="1"/>
  <c r="P470" i="1"/>
  <c r="P283" i="1"/>
  <c r="P1353" i="1"/>
  <c r="P1145" i="1"/>
  <c r="P889" i="1"/>
  <c r="P747" i="1"/>
  <c r="P473" i="1"/>
  <c r="P209" i="1"/>
  <c r="P1399" i="1"/>
  <c r="P1322" i="1"/>
  <c r="P1266" i="1"/>
  <c r="P1147" i="1"/>
  <c r="P1093" i="1"/>
  <c r="P995" i="1"/>
  <c r="P929" i="1"/>
  <c r="P854" i="1"/>
  <c r="P816" i="1"/>
  <c r="P754" i="1"/>
  <c r="P690" i="1"/>
  <c r="P489" i="1"/>
  <c r="P254" i="1"/>
  <c r="P1350" i="1"/>
  <c r="P510" i="1"/>
  <c r="P1102" i="1"/>
  <c r="P461" i="1"/>
  <c r="P1345" i="1"/>
  <c r="P1127" i="1"/>
  <c r="P678" i="1"/>
  <c r="P292" i="1"/>
  <c r="P1403" i="1"/>
  <c r="P852" i="1"/>
  <c r="P504" i="1"/>
  <c r="P1212" i="1"/>
  <c r="P1395" i="1"/>
  <c r="P1328" i="1"/>
  <c r="P1290" i="1"/>
  <c r="P1210" i="1"/>
  <c r="P1105" i="1"/>
  <c r="P1072" i="1"/>
  <c r="P965" i="1"/>
  <c r="P890" i="1"/>
  <c r="P850" i="1"/>
  <c r="P812" i="1"/>
  <c r="P750" i="1"/>
  <c r="P541" i="1"/>
  <c r="P1411" i="1"/>
  <c r="P1392" i="1"/>
  <c r="P1368" i="1"/>
  <c r="P1347" i="1"/>
  <c r="P1325" i="1"/>
  <c r="P1299" i="1"/>
  <c r="P1278" i="1"/>
  <c r="P1257" i="1"/>
  <c r="P1230" i="1"/>
  <c r="P1203" i="1"/>
  <c r="P1142" i="1"/>
  <c r="P1133" i="1"/>
  <c r="P1101" i="1"/>
  <c r="P1084" i="1"/>
  <c r="P1030" i="1"/>
  <c r="P1024" i="1"/>
  <c r="P980" i="1"/>
  <c r="P959" i="1"/>
  <c r="P937" i="1"/>
  <c r="P899" i="1"/>
  <c r="P878" i="1"/>
  <c r="P860" i="1"/>
  <c r="P846" i="1"/>
  <c r="P824" i="1"/>
  <c r="P808" i="1"/>
  <c r="P778" i="1"/>
  <c r="P762" i="1"/>
  <c r="P746" i="1"/>
  <c r="P723" i="1"/>
  <c r="P703" i="1"/>
  <c r="P679" i="1"/>
  <c r="P537" i="1"/>
  <c r="P506" i="1"/>
  <c r="P472" i="1"/>
  <c r="P424" i="1"/>
  <c r="P293" i="1"/>
  <c r="P216" i="1"/>
  <c r="P1235" i="1"/>
  <c r="P953" i="1"/>
  <c r="P713" i="1"/>
  <c r="P242" i="1"/>
  <c r="P1412" i="1"/>
  <c r="P1231" i="1"/>
  <c r="P988" i="1"/>
  <c r="P813" i="1"/>
  <c r="P668" i="1"/>
  <c r="P282" i="1"/>
  <c r="P1390" i="1"/>
  <c r="P1298" i="1"/>
  <c r="P1202" i="1"/>
  <c r="P1083" i="1"/>
  <c r="P958" i="1"/>
  <c r="P862" i="1"/>
  <c r="P777" i="1"/>
  <c r="P710" i="1"/>
  <c r="P515" i="1"/>
  <c r="P423" i="1"/>
  <c r="P246" i="1"/>
  <c r="P175" i="1"/>
  <c r="P1327" i="1"/>
  <c r="P1123" i="1"/>
  <c r="P935" i="1"/>
  <c r="P802" i="1"/>
  <c r="P696" i="1"/>
  <c r="P450" i="1"/>
  <c r="P235" i="1"/>
  <c r="P1303" i="1"/>
  <c r="P1089" i="1"/>
  <c r="P863" i="1"/>
  <c r="P712" i="1"/>
  <c r="P425" i="1"/>
  <c r="P173" i="1"/>
  <c r="P1421" i="1"/>
  <c r="P1356" i="1"/>
  <c r="P1285" i="1"/>
  <c r="P1215" i="1"/>
  <c r="P1111" i="1"/>
  <c r="P1053" i="1"/>
  <c r="P969" i="1"/>
  <c r="P888" i="1"/>
  <c r="P836" i="1"/>
  <c r="P770" i="1"/>
  <c r="P738" i="1"/>
  <c r="P671" i="1"/>
  <c r="P453" i="1"/>
  <c r="P1095" i="1"/>
  <c r="P886" i="1"/>
  <c r="P731" i="1"/>
  <c r="P1256" i="1"/>
  <c r="P898" i="1"/>
  <c r="P745" i="1"/>
  <c r="P207" i="1"/>
  <c r="P1244" i="1"/>
  <c r="P752" i="1"/>
  <c r="P170" i="1"/>
  <c r="P1396" i="1"/>
  <c r="P960" i="1"/>
  <c r="P248" i="1"/>
  <c r="P1415" i="1"/>
  <c r="P1370" i="1"/>
  <c r="P1302" i="1"/>
  <c r="P1261" i="1"/>
  <c r="P1156" i="1"/>
  <c r="P1088" i="1"/>
  <c r="P1042" i="1"/>
  <c r="P941" i="1"/>
  <c r="P882" i="1"/>
  <c r="P829" i="1"/>
  <c r="P795" i="1"/>
  <c r="P727" i="1"/>
  <c r="P509" i="1"/>
  <c r="P1409" i="1"/>
  <c r="P1386" i="1"/>
  <c r="P1360" i="1"/>
  <c r="P1338" i="1"/>
  <c r="P1317" i="1"/>
  <c r="P1294" i="1"/>
  <c r="P1274" i="1"/>
  <c r="P1248" i="1"/>
  <c r="P1219" i="1"/>
  <c r="P1199" i="1"/>
  <c r="P1150" i="1"/>
  <c r="P1118" i="1"/>
  <c r="P1094" i="1"/>
  <c r="P1080" i="1"/>
  <c r="P1067" i="1"/>
  <c r="P999" i="1"/>
  <c r="P972" i="1"/>
  <c r="P952" i="1"/>
  <c r="P933" i="1"/>
  <c r="P895" i="1"/>
  <c r="P874" i="1"/>
  <c r="P858" i="1"/>
  <c r="P842" i="1"/>
  <c r="P820" i="1"/>
  <c r="P804" i="1"/>
  <c r="P774" i="1"/>
  <c r="P758" i="1"/>
  <c r="P742" i="1"/>
  <c r="P719" i="1"/>
  <c r="P694" i="1"/>
  <c r="P675" i="1"/>
  <c r="P527" i="1"/>
  <c r="P497" i="1"/>
  <c r="P465" i="1"/>
  <c r="P408" i="1"/>
  <c r="P284" i="1"/>
  <c r="P200" i="1"/>
  <c r="P1397" i="1"/>
  <c r="P1191" i="1"/>
  <c r="P897" i="1"/>
  <c r="P677" i="1"/>
  <c r="P198" i="1"/>
  <c r="P1364" i="1"/>
  <c r="P1153" i="1"/>
  <c r="P942" i="1"/>
  <c r="P767" i="1"/>
  <c r="P503" i="1"/>
  <c r="P233" i="1"/>
  <c r="P1363" i="1"/>
  <c r="P1277" i="1"/>
  <c r="P1152" i="1"/>
  <c r="P1069" i="1"/>
  <c r="P936" i="1"/>
  <c r="P845" i="1"/>
  <c r="P761" i="1"/>
  <c r="P693" i="1"/>
  <c r="P496" i="1"/>
  <c r="P313" i="1"/>
  <c r="P223" i="1"/>
  <c r="P1288" i="1"/>
  <c r="P1086" i="1"/>
  <c r="P880" i="1"/>
  <c r="P772" i="1"/>
  <c r="P543" i="1"/>
  <c r="P422" i="1"/>
  <c r="P202" i="1"/>
  <c r="P1262" i="1"/>
  <c r="P1029" i="1"/>
  <c r="P826" i="1"/>
  <c r="P680" i="1"/>
  <c r="P294" i="1"/>
  <c r="P730" i="1"/>
  <c r="P716" i="1"/>
  <c r="P698" i="1"/>
  <c r="P683" i="1"/>
  <c r="P545" i="1"/>
  <c r="P523" i="1"/>
  <c r="P502" i="1"/>
  <c r="P474" i="1"/>
  <c r="P460" i="1"/>
  <c r="P428" i="1"/>
  <c r="P404" i="1"/>
  <c r="P296" i="1"/>
  <c r="P281" i="1"/>
  <c r="P251" i="1"/>
  <c r="P232" i="1"/>
  <c r="P212" i="1"/>
  <c r="P196" i="1"/>
  <c r="P180" i="1"/>
  <c r="P1380" i="1"/>
  <c r="P1331" i="1"/>
  <c r="P1289" i="1"/>
  <c r="P1228" i="1"/>
  <c r="P1140" i="1"/>
  <c r="P1090" i="1"/>
  <c r="P1032" i="1"/>
  <c r="P954" i="1"/>
  <c r="P891" i="1"/>
  <c r="P848" i="1"/>
  <c r="P744" i="1"/>
  <c r="P700" i="1"/>
  <c r="P669" i="1"/>
  <c r="P501" i="1"/>
  <c r="P278" i="1"/>
  <c r="P229" i="1"/>
  <c r="P190" i="1"/>
  <c r="P1402" i="1"/>
  <c r="P1357" i="1"/>
  <c r="P1307" i="1"/>
  <c r="P1267" i="1"/>
  <c r="P1216" i="1"/>
  <c r="P1148" i="1"/>
  <c r="P1091" i="1"/>
  <c r="P1015" i="1"/>
  <c r="P975" i="1"/>
  <c r="P934" i="1"/>
  <c r="P875" i="1"/>
  <c r="P843" i="1"/>
  <c r="P805" i="1"/>
  <c r="P759" i="1"/>
  <c r="P724" i="1"/>
  <c r="P691" i="1"/>
  <c r="P538" i="1"/>
  <c r="P493" i="1"/>
  <c r="P449" i="1"/>
  <c r="P306" i="1"/>
  <c r="P273" i="1"/>
  <c r="P221" i="1"/>
  <c r="P189" i="1"/>
  <c r="P1406" i="1"/>
  <c r="P1381" i="1"/>
  <c r="P1349" i="1"/>
  <c r="P1339" i="1"/>
  <c r="P1313" i="1"/>
  <c r="P1291" i="1"/>
  <c r="P1273" i="1"/>
  <c r="P1247" i="1"/>
  <c r="P1218" i="1"/>
  <c r="P1198" i="1"/>
  <c r="P1149" i="1"/>
  <c r="P1117" i="1"/>
  <c r="P1097" i="1"/>
  <c r="P1079" i="1"/>
  <c r="P1012" i="1"/>
  <c r="P996" i="1"/>
  <c r="P974" i="1"/>
  <c r="P955" i="1"/>
  <c r="P932" i="1"/>
  <c r="P894" i="1"/>
  <c r="P873" i="1"/>
  <c r="P857" i="1"/>
  <c r="P839" i="1"/>
  <c r="P819" i="1"/>
  <c r="P803" i="1"/>
  <c r="P773" i="1"/>
  <c r="P757" i="1"/>
  <c r="P741" i="1"/>
  <c r="P722" i="1"/>
  <c r="P706" i="1"/>
  <c r="P667" i="1"/>
  <c r="P674" i="1"/>
  <c r="P530" i="1"/>
  <c r="P511" i="1"/>
  <c r="P486" i="1"/>
  <c r="P467" i="1"/>
  <c r="P447" i="1"/>
  <c r="P414" i="1"/>
  <c r="P311" i="1"/>
  <c r="P288" i="1"/>
  <c r="P255" i="1"/>
  <c r="P257" i="1"/>
  <c r="P219" i="1"/>
  <c r="P203" i="1"/>
  <c r="P187" i="1"/>
  <c r="P171" i="1"/>
  <c r="P1391" i="1"/>
  <c r="P1354" i="1"/>
  <c r="P1281" i="1"/>
  <c r="P1232" i="1"/>
  <c r="P1154" i="1"/>
  <c r="P1107" i="1"/>
  <c r="P1078" i="1"/>
  <c r="P1005" i="1"/>
  <c r="P967" i="1"/>
  <c r="P931" i="1"/>
  <c r="P872" i="1"/>
  <c r="P844" i="1"/>
  <c r="P814" i="1"/>
  <c r="P797" i="1"/>
  <c r="P768" i="1"/>
  <c r="P748" i="1"/>
  <c r="P717" i="1"/>
  <c r="P689" i="1"/>
  <c r="P539" i="1"/>
  <c r="P494" i="1"/>
  <c r="P466" i="1"/>
  <c r="P445" i="1"/>
  <c r="P413" i="1"/>
  <c r="P304" i="1"/>
  <c r="P276" i="1"/>
  <c r="P222" i="1"/>
  <c r="P194" i="1"/>
  <c r="P1382" i="1"/>
  <c r="P1343" i="1"/>
  <c r="P1295" i="1"/>
  <c r="P1252" i="1"/>
  <c r="P1200" i="1"/>
  <c r="P1121" i="1"/>
  <c r="P1081" i="1"/>
  <c r="P997" i="1"/>
  <c r="P946" i="1"/>
  <c r="P892" i="1"/>
  <c r="P855" i="1"/>
  <c r="P817" i="1"/>
  <c r="P771" i="1"/>
  <c r="P739" i="1"/>
  <c r="P704" i="1"/>
  <c r="P672" i="1"/>
  <c r="P507" i="1"/>
  <c r="P462" i="1"/>
  <c r="P411" i="1"/>
  <c r="P238" i="1"/>
  <c r="P197" i="1"/>
  <c r="P274" i="1"/>
  <c r="P247" i="1"/>
  <c r="P224" i="1"/>
  <c r="P208" i="1"/>
  <c r="P192" i="1"/>
  <c r="P176" i="1"/>
  <c r="P1416" i="1"/>
  <c r="P1371" i="1"/>
  <c r="P1318" i="1"/>
  <c r="P1276" i="1"/>
  <c r="P1213" i="1"/>
  <c r="P1135" i="1"/>
  <c r="P1082" i="1"/>
  <c r="P990" i="1"/>
  <c r="P939" i="1"/>
  <c r="P876" i="1"/>
  <c r="P838" i="1"/>
  <c r="P732" i="1"/>
  <c r="P692" i="1"/>
  <c r="P529" i="1"/>
  <c r="P478" i="1"/>
  <c r="P243" i="1"/>
  <c r="P218" i="1"/>
  <c r="P182" i="1"/>
  <c r="P1393" i="1"/>
  <c r="P1348" i="1"/>
  <c r="P1297" i="1"/>
  <c r="P1258" i="1"/>
  <c r="P1206" i="1"/>
  <c r="P1134" i="1"/>
  <c r="P1085" i="1"/>
  <c r="P1048" i="1"/>
  <c r="P966" i="1"/>
  <c r="P926" i="1"/>
  <c r="P867" i="1"/>
  <c r="P830" i="1"/>
  <c r="P796" i="1"/>
  <c r="P751" i="1"/>
  <c r="P715" i="1"/>
  <c r="P684" i="1"/>
  <c r="P524" i="1"/>
  <c r="P477" i="1"/>
  <c r="P429" i="1"/>
  <c r="P297" i="1"/>
  <c r="P252" i="1"/>
  <c r="P213" i="1"/>
  <c r="P185" i="1"/>
  <c r="P1419" i="1"/>
  <c r="P1398" i="1"/>
  <c r="P1367" i="1"/>
  <c r="P1355" i="1"/>
  <c r="P1321" i="1"/>
  <c r="P1305" i="1"/>
  <c r="P1284" i="1"/>
  <c r="P1264" i="1"/>
  <c r="P1236" i="1"/>
  <c r="P1214" i="1"/>
  <c r="P1192" i="1"/>
  <c r="P1139" i="1"/>
  <c r="P1110" i="1"/>
  <c r="P1092" i="1"/>
  <c r="P1077" i="1"/>
  <c r="P1052" i="1"/>
  <c r="P993" i="1"/>
  <c r="P968" i="1"/>
  <c r="P944" i="1"/>
  <c r="P928" i="1"/>
  <c r="P887" i="1"/>
  <c r="P870" i="1"/>
  <c r="P853" i="1"/>
  <c r="P835" i="1"/>
  <c r="P815" i="1"/>
  <c r="P799" i="1"/>
  <c r="P769" i="1"/>
  <c r="P753" i="1"/>
  <c r="P737" i="1"/>
  <c r="P718" i="1"/>
  <c r="P702" i="1"/>
  <c r="P686" i="1"/>
  <c r="P670" i="1"/>
  <c r="P526" i="1"/>
  <c r="P505" i="1"/>
  <c r="P479" i="1"/>
  <c r="P464" i="1"/>
  <c r="P431" i="1"/>
  <c r="P407" i="1"/>
  <c r="P302" i="1"/>
  <c r="P280" i="1"/>
  <c r="P264" i="1"/>
  <c r="P236" i="1"/>
  <c r="P215" i="1"/>
  <c r="P199" i="1"/>
  <c r="P183" i="1"/>
  <c r="P167" i="1"/>
  <c r="P1387" i="1"/>
  <c r="P1344" i="1"/>
  <c r="P1300" i="1"/>
  <c r="P1263" i="1"/>
  <c r="P1217" i="1"/>
  <c r="P1141" i="1"/>
  <c r="P1099" i="1"/>
  <c r="P1074" i="1"/>
  <c r="P998" i="1"/>
  <c r="P957" i="1"/>
  <c r="P900" i="1"/>
  <c r="P864" i="1"/>
  <c r="P825" i="1"/>
  <c r="P810" i="1"/>
  <c r="P780" i="1"/>
  <c r="P764" i="1"/>
  <c r="P740" i="1"/>
  <c r="P709" i="1"/>
  <c r="P681" i="1"/>
  <c r="P525" i="1"/>
  <c r="P485" i="1"/>
  <c r="P463" i="1"/>
  <c r="P430" i="1"/>
  <c r="P406" i="1"/>
  <c r="P295" i="1"/>
  <c r="P253" i="1"/>
  <c r="P214" i="1"/>
  <c r="P186" i="1"/>
  <c r="P1417" i="1"/>
  <c r="P1366" i="1"/>
  <c r="P1329" i="1"/>
  <c r="P1283" i="1"/>
  <c r="P1234" i="1"/>
  <c r="P1157" i="1"/>
  <c r="P1106" i="1"/>
  <c r="P1043" i="1"/>
  <c r="P984" i="1"/>
  <c r="P938" i="1"/>
  <c r="P879" i="1"/>
  <c r="P847" i="1"/>
  <c r="P809" i="1"/>
  <c r="P763" i="1"/>
  <c r="P728" i="1"/>
  <c r="P695" i="1"/>
  <c r="P542" i="1"/>
  <c r="P500" i="1"/>
  <c r="P455" i="1"/>
  <c r="P308" i="1"/>
  <c r="P275" i="1"/>
  <c r="P227" i="1"/>
  <c r="P193" i="1"/>
  <c r="P468" i="1"/>
  <c r="P448" i="1"/>
  <c r="P417" i="1"/>
  <c r="P305" i="1"/>
  <c r="P289" i="1"/>
  <c r="P256" i="1"/>
  <c r="P258" i="1"/>
  <c r="P220" i="1"/>
  <c r="P204" i="1"/>
  <c r="P188" i="1"/>
  <c r="P172" i="1"/>
  <c r="P1407" i="1"/>
  <c r="P1358" i="1"/>
  <c r="P1304" i="1"/>
  <c r="P1259" i="1"/>
  <c r="P1201" i="1"/>
  <c r="P1115" i="1"/>
  <c r="P1047" i="1"/>
  <c r="P976" i="1"/>
  <c r="P927" i="1"/>
  <c r="P869" i="1"/>
  <c r="P827" i="1"/>
  <c r="P721" i="1"/>
  <c r="P685" i="1"/>
  <c r="P521" i="1"/>
  <c r="P301" i="1"/>
  <c r="P249" i="1"/>
  <c r="P210" i="1"/>
  <c r="P174" i="1"/>
  <c r="P1373" i="1"/>
  <c r="P1323" i="1"/>
  <c r="P1286" i="1"/>
  <c r="P1238" i="1"/>
  <c r="P1196" i="1"/>
  <c r="P1112" i="1"/>
  <c r="P1076" i="1"/>
  <c r="P1000" i="1"/>
  <c r="P956" i="1"/>
  <c r="P896" i="1"/>
  <c r="P859" i="1"/>
  <c r="P821" i="1"/>
  <c r="P775" i="1"/>
  <c r="P743" i="1"/>
  <c r="P708" i="1"/>
  <c r="P676" i="1"/>
  <c r="P512" i="1"/>
  <c r="P469" i="1"/>
  <c r="P420" i="1"/>
  <c r="P290" i="1"/>
  <c r="P244" i="1"/>
  <c r="P205" i="1"/>
  <c r="P177" i="1"/>
  <c r="P1414" i="1"/>
  <c r="P1394" i="1"/>
  <c r="P1365" i="1"/>
  <c r="P1351" i="1"/>
  <c r="P1320" i="1"/>
  <c r="P1301" i="1"/>
  <c r="P1282" i="1"/>
  <c r="P1260" i="1"/>
  <c r="P1233" i="1"/>
  <c r="P1208" i="1"/>
  <c r="P1155" i="1"/>
  <c r="P1143" i="1"/>
  <c r="P1103" i="1"/>
  <c r="P1087" i="1"/>
  <c r="P1057" i="1"/>
  <c r="P1040" i="1"/>
  <c r="P986" i="1"/>
  <c r="P964" i="1"/>
  <c r="P940" i="1"/>
  <c r="P901" i="1"/>
  <c r="P881" i="1"/>
  <c r="P865" i="1"/>
  <c r="P849" i="1"/>
  <c r="P828" i="1"/>
  <c r="P811" i="1"/>
  <c r="P794" i="1"/>
  <c r="P765" i="1"/>
  <c r="P749" i="1"/>
  <c r="P729" i="1"/>
  <c r="P714" i="1"/>
  <c r="P697" i="1"/>
  <c r="P682" i="1"/>
  <c r="P544" i="1"/>
  <c r="P522" i="1"/>
  <c r="P499" i="1"/>
  <c r="P476" i="1"/>
  <c r="P459" i="1"/>
  <c r="P427" i="1"/>
  <c r="P309" i="1"/>
  <c r="P286" i="1"/>
  <c r="P279" i="1"/>
  <c r="P250" i="1"/>
  <c r="P231" i="1"/>
  <c r="P211" i="1"/>
  <c r="P195" i="1"/>
  <c r="P179" i="1"/>
  <c r="P1408" i="1"/>
  <c r="P1369" i="1"/>
  <c r="P1330" i="1"/>
  <c r="P1287" i="1"/>
  <c r="P1255" i="1"/>
  <c r="P1209" i="1"/>
  <c r="P1146" i="1"/>
  <c r="P1096" i="1"/>
  <c r="P1013" i="1"/>
  <c r="P985" i="1"/>
  <c r="P943" i="1"/>
  <c r="P893" i="1"/>
  <c r="P861" i="1"/>
  <c r="P822" i="1"/>
  <c r="P806" i="1"/>
  <c r="P776" i="1"/>
  <c r="P760" i="1"/>
  <c r="P733" i="1"/>
  <c r="P705" i="1"/>
  <c r="P673" i="1"/>
  <c r="P514" i="1"/>
  <c r="P475" i="1"/>
  <c r="P458" i="1"/>
  <c r="P426" i="1"/>
  <c r="P314" i="1"/>
  <c r="P291" i="1"/>
  <c r="P245" i="1"/>
  <c r="P206" i="1"/>
  <c r="P178" i="1"/>
  <c r="P1413" i="1"/>
  <c r="P1361" i="1"/>
  <c r="P1324" i="1"/>
  <c r="P1275" i="1"/>
  <c r="P1220" i="1"/>
  <c r="P1151" i="1"/>
  <c r="P1098" i="1"/>
  <c r="P1063" i="1"/>
  <c r="P971" i="1"/>
  <c r="P930" i="1"/>
  <c r="P871" i="1"/>
  <c r="P837" i="1"/>
  <c r="P800" i="1"/>
  <c r="P755" i="1"/>
  <c r="P720" i="1"/>
  <c r="P688" i="1"/>
  <c r="P528" i="1"/>
  <c r="P484" i="1"/>
  <c r="P433" i="1"/>
  <c r="P310" i="1"/>
  <c r="P266" i="1"/>
  <c r="P217" i="1"/>
  <c r="P181" i="1"/>
  <c r="P490" i="1"/>
  <c r="Q168" i="1"/>
  <c r="Q184" i="1"/>
  <c r="Q208" i="1"/>
  <c r="Q224" i="1"/>
  <c r="Q288" i="1"/>
  <c r="Q313" i="1"/>
  <c r="Q408" i="1"/>
  <c r="Q427" i="1"/>
  <c r="Q454" i="1"/>
  <c r="Q469" i="1"/>
  <c r="Q484" i="1"/>
  <c r="Q496" i="1"/>
  <c r="Q715" i="1"/>
  <c r="Q813" i="1"/>
  <c r="Q873" i="1"/>
  <c r="Q169" i="1"/>
  <c r="Q177" i="1"/>
  <c r="Q185" i="1"/>
  <c r="Q193" i="1"/>
  <c r="Q201" i="1"/>
  <c r="Q209" i="1"/>
  <c r="Q217" i="1"/>
  <c r="Q236" i="1"/>
  <c r="Q264" i="1"/>
  <c r="Q266" i="1"/>
  <c r="Q276" i="1"/>
  <c r="Q283" i="1"/>
  <c r="Q293" i="1"/>
  <c r="Q303" i="1"/>
  <c r="Q307" i="1"/>
  <c r="Q405" i="1"/>
  <c r="Q411" i="1"/>
  <c r="Q422" i="1"/>
  <c r="Q433" i="1"/>
  <c r="Q463" i="1"/>
  <c r="Q470" i="1"/>
  <c r="Q478" i="1"/>
  <c r="Q493" i="1"/>
  <c r="Q501" i="1"/>
  <c r="Q509" i="1"/>
  <c r="Q515" i="1"/>
  <c r="Q524" i="1"/>
  <c r="Q669" i="1"/>
  <c r="Q700" i="1"/>
  <c r="Q728" i="1"/>
  <c r="Q751" i="1"/>
  <c r="Q779" i="1"/>
  <c r="Q826" i="1"/>
  <c r="Q845" i="1"/>
  <c r="Q877" i="1"/>
  <c r="Q1013" i="1"/>
  <c r="Q1236" i="1"/>
  <c r="Q1294" i="1"/>
  <c r="Q1329" i="1"/>
  <c r="Q1410" i="1"/>
  <c r="Q176" i="1"/>
  <c r="Q200" i="1"/>
  <c r="Q216" i="1"/>
  <c r="Q229" i="1"/>
  <c r="Q258" i="1"/>
  <c r="Q279" i="1"/>
  <c r="Q292" i="1"/>
  <c r="Q302" i="1"/>
  <c r="Q414" i="1"/>
  <c r="Q449" i="1"/>
  <c r="Q461" i="1"/>
  <c r="Q477" i="1"/>
  <c r="Q505" i="1"/>
  <c r="Q521" i="1"/>
  <c r="Q689" i="1"/>
  <c r="Q747" i="1"/>
  <c r="Q757" i="1"/>
  <c r="Q943" i="1"/>
  <c r="Q172" i="1"/>
  <c r="Q180" i="1"/>
  <c r="Q188" i="1"/>
  <c r="Q196" i="1"/>
  <c r="Q204" i="1"/>
  <c r="Q212" i="1"/>
  <c r="Q220" i="1"/>
  <c r="Q232" i="1"/>
  <c r="Q237" i="1"/>
  <c r="Q245" i="1"/>
  <c r="Q248" i="1"/>
  <c r="Q277" i="1"/>
  <c r="Q280" i="1"/>
  <c r="Q286" i="1"/>
  <c r="Q311" i="1"/>
  <c r="Q309" i="1"/>
  <c r="Q406" i="1"/>
  <c r="Q423" i="1"/>
  <c r="Q430" i="1"/>
  <c r="Q432" i="1"/>
  <c r="Q455" i="1"/>
  <c r="Q462" i="1"/>
  <c r="Q473" i="1"/>
  <c r="Q486" i="1"/>
  <c r="Q499" i="1"/>
  <c r="Q507" i="1"/>
  <c r="Q512" i="1"/>
  <c r="Q525" i="1"/>
  <c r="Q673" i="1"/>
  <c r="Q731" i="1"/>
  <c r="Q740" i="1"/>
  <c r="Q773" i="1"/>
  <c r="Q796" i="1"/>
  <c r="Q830" i="1"/>
  <c r="Q857" i="1"/>
  <c r="Q976" i="1"/>
  <c r="Q1032" i="1"/>
  <c r="Q1012" i="1"/>
  <c r="Q1110" i="1"/>
  <c r="Q1206" i="1"/>
  <c r="Q192" i="1"/>
  <c r="Q173" i="1"/>
  <c r="Q181" i="1"/>
  <c r="Q189" i="1"/>
  <c r="Q197" i="1"/>
  <c r="Q205" i="1"/>
  <c r="Q213" i="1"/>
  <c r="Q221" i="1"/>
  <c r="Q233" i="1"/>
  <c r="Q257" i="1"/>
  <c r="Q246" i="1"/>
  <c r="Q251" i="1"/>
  <c r="Q255" i="1"/>
  <c r="Q278" i="1"/>
  <c r="Q287" i="1"/>
  <c r="Q296" i="1"/>
  <c r="Q305" i="1"/>
  <c r="Q426" i="1"/>
  <c r="Q429" i="1"/>
  <c r="Q448" i="1"/>
  <c r="Q450" i="1"/>
  <c r="Q458" i="1"/>
  <c r="Q466" i="1"/>
  <c r="Q475" i="1"/>
  <c r="Q483" i="1"/>
  <c r="Q504" i="1"/>
  <c r="Q510" i="1"/>
  <c r="Q520" i="1"/>
  <c r="Q685" i="1"/>
  <c r="Q712" i="1"/>
  <c r="Q767" i="1"/>
  <c r="Q809" i="1"/>
  <c r="Q862" i="1"/>
  <c r="Q1088" i="1"/>
  <c r="Q1198" i="1"/>
  <c r="Q1368" i="1"/>
  <c r="Q170" i="1"/>
  <c r="Q174" i="1"/>
  <c r="Q178" i="1"/>
  <c r="Q182" i="1"/>
  <c r="Q186" i="1"/>
  <c r="Q190" i="1"/>
  <c r="Q194" i="1"/>
  <c r="Q198" i="1"/>
  <c r="Q202" i="1"/>
  <c r="Q206" i="1"/>
  <c r="Q210" i="1"/>
  <c r="Q214" i="1"/>
  <c r="Q218" i="1"/>
  <c r="Q222" i="1"/>
  <c r="Q242" i="1"/>
  <c r="Q247" i="1"/>
  <c r="Q249" i="1"/>
  <c r="Q252" i="1"/>
  <c r="Q254" i="1"/>
  <c r="Q243" i="1"/>
  <c r="Q256" i="1"/>
  <c r="Q274" i="1"/>
  <c r="Q281" i="1"/>
  <c r="Q284" i="1"/>
  <c r="Q289" i="1"/>
  <c r="Q294" i="1"/>
  <c r="Q297" i="1"/>
  <c r="Q310" i="1"/>
  <c r="Q306" i="1"/>
  <c r="Q308" i="1"/>
  <c r="Q404" i="1"/>
  <c r="Q420" i="1"/>
  <c r="Q424" i="1"/>
  <c r="Q445" i="1"/>
  <c r="Q459" i="1"/>
  <c r="Q464" i="1"/>
  <c r="Q467" i="1"/>
  <c r="Q471" i="1"/>
  <c r="Q476" i="1"/>
  <c r="Q479" i="1"/>
  <c r="Q485" i="1"/>
  <c r="Q489" i="1"/>
  <c r="Q494" i="1"/>
  <c r="Q497" i="1"/>
  <c r="Q502" i="1"/>
  <c r="Q506" i="1"/>
  <c r="Q511" i="1"/>
  <c r="Q522" i="1"/>
  <c r="Q527" i="1"/>
  <c r="Q539" i="1"/>
  <c r="Q677" i="1"/>
  <c r="Q692" i="1"/>
  <c r="Q704" i="1"/>
  <c r="Q720" i="1"/>
  <c r="Q760" i="1"/>
  <c r="Q770" i="1"/>
  <c r="Q776" i="1"/>
  <c r="Q800" i="1"/>
  <c r="Q817" i="1"/>
  <c r="Q837" i="1"/>
  <c r="Q849" i="1"/>
  <c r="Q865" i="1"/>
  <c r="Q881" i="1"/>
  <c r="Q897" i="1"/>
  <c r="Q927" i="1"/>
  <c r="Q957" i="1"/>
  <c r="Q968" i="1"/>
  <c r="Q988" i="1"/>
  <c r="Q1072" i="1"/>
  <c r="Q1101" i="1"/>
  <c r="Q1156" i="1"/>
  <c r="Q1157" i="1"/>
  <c r="Q1353" i="1"/>
  <c r="Q167" i="1"/>
  <c r="Q171" i="1"/>
  <c r="Q175" i="1"/>
  <c r="Q179" i="1"/>
  <c r="Q183" i="1"/>
  <c r="Q187" i="1"/>
  <c r="Q191" i="1"/>
  <c r="Q195" i="1"/>
  <c r="Q199" i="1"/>
  <c r="Q203" i="1"/>
  <c r="Q207" i="1"/>
  <c r="Q211" i="1"/>
  <c r="Q215" i="1"/>
  <c r="Q219" i="1"/>
  <c r="Q223" i="1"/>
  <c r="Q227" i="1"/>
  <c r="Q231" i="1"/>
  <c r="Q235" i="1"/>
  <c r="Q238" i="1"/>
  <c r="Q244" i="1"/>
  <c r="Q250" i="1"/>
  <c r="Q253" i="1"/>
  <c r="Q273" i="1"/>
  <c r="Q275" i="1"/>
  <c r="Q282" i="1"/>
  <c r="Q290" i="1"/>
  <c r="Q291" i="1"/>
  <c r="Q295" i="1"/>
  <c r="Q301" i="1"/>
  <c r="Q304" i="1"/>
  <c r="Q312" i="1"/>
  <c r="Q314" i="1"/>
  <c r="Q407" i="1"/>
  <c r="Q413" i="1"/>
  <c r="Q417" i="1"/>
  <c r="Q425" i="1"/>
  <c r="Q428" i="1"/>
  <c r="Q431" i="1"/>
  <c r="Q447" i="1"/>
  <c r="Q453" i="1"/>
  <c r="Q460" i="1"/>
  <c r="Q465" i="1"/>
  <c r="Q468" i="1"/>
  <c r="Q472" i="1"/>
  <c r="Q474" i="1"/>
  <c r="Q490" i="1"/>
  <c r="Q500" i="1"/>
  <c r="Q503" i="1"/>
  <c r="Q514" i="1"/>
  <c r="Q519" i="1"/>
  <c r="Q523" i="1"/>
  <c r="Q528" i="1"/>
  <c r="Q543" i="1"/>
  <c r="Q681" i="1"/>
  <c r="Q696" i="1"/>
  <c r="Q708" i="1"/>
  <c r="Q724" i="1"/>
  <c r="Q743" i="1"/>
  <c r="Q805" i="1"/>
  <c r="Q821" i="1"/>
  <c r="Q853" i="1"/>
  <c r="Q870" i="1"/>
  <c r="Q935" i="1"/>
  <c r="Q1080" i="1"/>
  <c r="Q1144" i="1"/>
  <c r="Q1145" i="1"/>
  <c r="Q1214" i="1"/>
  <c r="Q1258" i="1"/>
  <c r="Q1371" i="1"/>
  <c r="Q1381" i="1"/>
  <c r="Q1392" i="1"/>
  <c r="Q540" i="1"/>
  <c r="Q544" i="1"/>
  <c r="Q670" i="1"/>
  <c r="Q674" i="1"/>
  <c r="Q678" i="1"/>
  <c r="Q682" i="1"/>
  <c r="Q686" i="1"/>
  <c r="Q667" i="1"/>
  <c r="Q693" i="1"/>
  <c r="Q697" i="1"/>
  <c r="Q705" i="1"/>
  <c r="Q709" i="1"/>
  <c r="Q713" i="1"/>
  <c r="Q717" i="1"/>
  <c r="Q721" i="1"/>
  <c r="Q725" i="1"/>
  <c r="Q733" i="1"/>
  <c r="Q732" i="1"/>
  <c r="Q738" i="1"/>
  <c r="Q741" i="1"/>
  <c r="Q744" i="1"/>
  <c r="Q748" i="1"/>
  <c r="Q753" i="1"/>
  <c r="Q761" i="1"/>
  <c r="Q764" i="1"/>
  <c r="Q768" i="1"/>
  <c r="Q774" i="1"/>
  <c r="Q777" i="1"/>
  <c r="Q780" i="1"/>
  <c r="Q797" i="1"/>
  <c r="Q802" i="1"/>
  <c r="Q806" i="1"/>
  <c r="Q810" i="1"/>
  <c r="Q814" i="1"/>
  <c r="Q818" i="1"/>
  <c r="Q822" i="1"/>
  <c r="Q827" i="1"/>
  <c r="Q825" i="1"/>
  <c r="Q838" i="1"/>
  <c r="Q842" i="1"/>
  <c r="Q846" i="1"/>
  <c r="Q850" i="1"/>
  <c r="Q854" i="1"/>
  <c r="Q858" i="1"/>
  <c r="Q860" i="1"/>
  <c r="Q866" i="1"/>
  <c r="Q868" i="1"/>
  <c r="Q874" i="1"/>
  <c r="Q878" i="1"/>
  <c r="Q882" i="1"/>
  <c r="Q886" i="1"/>
  <c r="Q890" i="1"/>
  <c r="Q928" i="1"/>
  <c r="Q936" i="1"/>
  <c r="Q944" i="1"/>
  <c r="Q973" i="1"/>
  <c r="Q984" i="1"/>
  <c r="Q997" i="1"/>
  <c r="Q1040" i="1"/>
  <c r="Q1053" i="1"/>
  <c r="Q1071" i="1"/>
  <c r="Q1081" i="1"/>
  <c r="Q1089" i="1"/>
  <c r="Q1097" i="1"/>
  <c r="Q1103" i="1"/>
  <c r="Q1117" i="1"/>
  <c r="Q1135" i="1"/>
  <c r="Q1142" i="1"/>
  <c r="Q1154" i="1"/>
  <c r="Q1218" i="1"/>
  <c r="Q1247" i="1"/>
  <c r="Q1262" i="1"/>
  <c r="Q1273" i="1"/>
  <c r="Q1283" i="1"/>
  <c r="Q1299" i="1"/>
  <c r="Q1323" i="1"/>
  <c r="Q1357" i="1"/>
  <c r="Q1370" i="1"/>
  <c r="Q1399" i="1"/>
  <c r="Q529" i="1"/>
  <c r="Q537" i="1"/>
  <c r="Q541" i="1"/>
  <c r="Q545" i="1"/>
  <c r="Q671" i="1"/>
  <c r="Q675" i="1"/>
  <c r="Q679" i="1"/>
  <c r="Q683" i="1"/>
  <c r="Q687" i="1"/>
  <c r="Q690" i="1"/>
  <c r="Q694" i="1"/>
  <c r="Q698" i="1"/>
  <c r="Q702" i="1"/>
  <c r="Q706" i="1"/>
  <c r="Q710" i="1"/>
  <c r="Q714" i="1"/>
  <c r="Q718" i="1"/>
  <c r="Q722" i="1"/>
  <c r="Q726" i="1"/>
  <c r="Q729" i="1"/>
  <c r="Q739" i="1"/>
  <c r="Q742" i="1"/>
  <c r="Q745" i="1"/>
  <c r="Q749" i="1"/>
  <c r="Q752" i="1"/>
  <c r="Q755" i="1"/>
  <c r="Q758" i="1"/>
  <c r="Q762" i="1"/>
  <c r="Q765" i="1"/>
  <c r="Q769" i="1"/>
  <c r="Q771" i="1"/>
  <c r="Q775" i="1"/>
  <c r="Q778" i="1"/>
  <c r="Q794" i="1"/>
  <c r="Q799" i="1"/>
  <c r="Q803" i="1"/>
  <c r="Q807" i="1"/>
  <c r="Q811" i="1"/>
  <c r="Q815" i="1"/>
  <c r="Q819" i="1"/>
  <c r="Q823" i="1"/>
  <c r="Q828" i="1"/>
  <c r="Q835" i="1"/>
  <c r="Q839" i="1"/>
  <c r="Q843" i="1"/>
  <c r="Q847" i="1"/>
  <c r="Q851" i="1"/>
  <c r="Q855" i="1"/>
  <c r="Q859" i="1"/>
  <c r="Q863" i="1"/>
  <c r="Q867" i="1"/>
  <c r="Q871" i="1"/>
  <c r="Q875" i="1"/>
  <c r="Q879" i="1"/>
  <c r="Q899" i="1"/>
  <c r="Q901" i="1"/>
  <c r="Q931" i="1"/>
  <c r="Q939" i="1"/>
  <c r="Q959" i="1"/>
  <c r="Q964" i="1"/>
  <c r="Q974" i="1"/>
  <c r="Q985" i="1"/>
  <c r="Q1000" i="1"/>
  <c r="Q1024" i="1"/>
  <c r="Q1063" i="1"/>
  <c r="Q1047" i="1"/>
  <c r="Q1075" i="1"/>
  <c r="Q1084" i="1"/>
  <c r="Q1093" i="1"/>
  <c r="Q1094" i="1"/>
  <c r="Q1105" i="1"/>
  <c r="Q1112" i="1"/>
  <c r="Q1118" i="1"/>
  <c r="Q1147" i="1"/>
  <c r="Q1140" i="1"/>
  <c r="Q1194" i="1"/>
  <c r="Q1201" i="1"/>
  <c r="Q1210" i="1"/>
  <c r="Q1227" i="1"/>
  <c r="Q1286" i="1"/>
  <c r="Q1302" i="1"/>
  <c r="Q1327" i="1"/>
  <c r="Q1343" i="1"/>
  <c r="Q1361" i="1"/>
  <c r="Q1416" i="1"/>
  <c r="Q526" i="1"/>
  <c r="Q530" i="1"/>
  <c r="Q538" i="1"/>
  <c r="Q542" i="1"/>
  <c r="Q668" i="1"/>
  <c r="Q672" i="1"/>
  <c r="Q676" i="1"/>
  <c r="Q680" i="1"/>
  <c r="Q684" i="1"/>
  <c r="Q688" i="1"/>
  <c r="Q691" i="1"/>
  <c r="Q695" i="1"/>
  <c r="Q699" i="1"/>
  <c r="Q703" i="1"/>
  <c r="Q707" i="1"/>
  <c r="Q711" i="1"/>
  <c r="Q716" i="1"/>
  <c r="Q719" i="1"/>
  <c r="Q723" i="1"/>
  <c r="Q727" i="1"/>
  <c r="Q730" i="1"/>
  <c r="Q737" i="1"/>
  <c r="Q746" i="1"/>
  <c r="Q750" i="1"/>
  <c r="Q754" i="1"/>
  <c r="Q756" i="1"/>
  <c r="Q759" i="1"/>
  <c r="Q763" i="1"/>
  <c r="Q766" i="1"/>
  <c r="Q772" i="1"/>
  <c r="Q795" i="1"/>
  <c r="Q801" i="1"/>
  <c r="Q804" i="1"/>
  <c r="Q808" i="1"/>
  <c r="Q812" i="1"/>
  <c r="Q816" i="1"/>
  <c r="Q820" i="1"/>
  <c r="Q824" i="1"/>
  <c r="Q829" i="1"/>
  <c r="Q836" i="1"/>
  <c r="Q844" i="1"/>
  <c r="Q848" i="1"/>
  <c r="Q852" i="1"/>
  <c r="Q856" i="1"/>
  <c r="Q861" i="1"/>
  <c r="Q864" i="1"/>
  <c r="Q869" i="1"/>
  <c r="Q872" i="1"/>
  <c r="Q876" i="1"/>
  <c r="Q880" i="1"/>
  <c r="Q892" i="1"/>
  <c r="Q896" i="1"/>
  <c r="Q889" i="1"/>
  <c r="Q932" i="1"/>
  <c r="Q940" i="1"/>
  <c r="Q956" i="1"/>
  <c r="Q960" i="1"/>
  <c r="Q967" i="1"/>
  <c r="Q996" i="1"/>
  <c r="Q1005" i="1"/>
  <c r="Q1050" i="1"/>
  <c r="Q1015" i="1"/>
  <c r="Q1030" i="1"/>
  <c r="Q1076" i="1"/>
  <c r="Q1085" i="1"/>
  <c r="Q1091" i="1"/>
  <c r="Q1100" i="1"/>
  <c r="Q1133" i="1"/>
  <c r="Q1151" i="1"/>
  <c r="Q1232" i="1"/>
  <c r="Q1266" i="1"/>
  <c r="Q1288" i="1"/>
  <c r="Q1306" i="1"/>
  <c r="Q1348" i="1"/>
  <c r="Q1406" i="1"/>
  <c r="Q891" i="1"/>
  <c r="Q887" i="1"/>
  <c r="Q893" i="1"/>
  <c r="Q894" i="1"/>
  <c r="Q898" i="1"/>
  <c r="Q900" i="1"/>
  <c r="Q929" i="1"/>
  <c r="Q933" i="1"/>
  <c r="Q937" i="1"/>
  <c r="Q941" i="1"/>
  <c r="Q945" i="1"/>
  <c r="Q954" i="1"/>
  <c r="Q958" i="1"/>
  <c r="Q953" i="1"/>
  <c r="Q965" i="1"/>
  <c r="Q969" i="1"/>
  <c r="Q972" i="1"/>
  <c r="Q980" i="1"/>
  <c r="Q986" i="1"/>
  <c r="Q990" i="1"/>
  <c r="Q993" i="1"/>
  <c r="Q999" i="1"/>
  <c r="Q1042" i="1"/>
  <c r="Q1067" i="1"/>
  <c r="Q1043" i="1"/>
  <c r="Q1057" i="1"/>
  <c r="Q1074" i="1"/>
  <c r="Q1078" i="1"/>
  <c r="Q1082" i="1"/>
  <c r="Q1086" i="1"/>
  <c r="Q1090" i="1"/>
  <c r="Q1096" i="1"/>
  <c r="Q1098" i="1"/>
  <c r="Q1102" i="1"/>
  <c r="Q1106" i="1"/>
  <c r="Q1115" i="1"/>
  <c r="Q1123" i="1"/>
  <c r="Q1127" i="1"/>
  <c r="Q1134" i="1"/>
  <c r="Q1146" i="1"/>
  <c r="Q1139" i="1"/>
  <c r="Q1148" i="1"/>
  <c r="Q1150" i="1"/>
  <c r="Q1141" i="1"/>
  <c r="Q1153" i="1"/>
  <c r="Q1191" i="1"/>
  <c r="Q1199" i="1"/>
  <c r="Q1215" i="1"/>
  <c r="Q1219" i="1"/>
  <c r="Q1230" i="1"/>
  <c r="Q1237" i="1"/>
  <c r="Q1248" i="1"/>
  <c r="Q1255" i="1"/>
  <c r="Q1259" i="1"/>
  <c r="Q1263" i="1"/>
  <c r="Q1274" i="1"/>
  <c r="Q1277" i="1"/>
  <c r="Q1282" i="1"/>
  <c r="Q1289" i="1"/>
  <c r="Q1287" i="1"/>
  <c r="Q1295" i="1"/>
  <c r="Q1297" i="1"/>
  <c r="Q1303" i="1"/>
  <c r="Q1307" i="1"/>
  <c r="Q1317" i="1"/>
  <c r="Q1318" i="1"/>
  <c r="Q1320" i="1"/>
  <c r="Q1330" i="1"/>
  <c r="Q1331" i="1"/>
  <c r="Q1338" i="1"/>
  <c r="Q1344" i="1"/>
  <c r="Q1350" i="1"/>
  <c r="Q1354" i="1"/>
  <c r="Q1358" i="1"/>
  <c r="Q1362" i="1"/>
  <c r="Q1364" i="1"/>
  <c r="Q1367" i="1"/>
  <c r="Q1380" i="1"/>
  <c r="Q1391" i="1"/>
  <c r="Q1396" i="1"/>
  <c r="Q1402" i="1"/>
  <c r="Q1409" i="1"/>
  <c r="Q1411" i="1"/>
  <c r="Q1414" i="1"/>
  <c r="Q1419" i="1"/>
  <c r="Q888" i="1"/>
  <c r="Q895" i="1"/>
  <c r="Q926" i="1"/>
  <c r="Q930" i="1"/>
  <c r="Q934" i="1"/>
  <c r="Q938" i="1"/>
  <c r="Q942" i="1"/>
  <c r="Q946" i="1"/>
  <c r="Q955" i="1"/>
  <c r="Q952" i="1"/>
  <c r="Q966" i="1"/>
  <c r="Q971" i="1"/>
  <c r="Q975" i="1"/>
  <c r="Q978" i="1"/>
  <c r="Q1404" i="1"/>
  <c r="Q995" i="1"/>
  <c r="Q998" i="1"/>
  <c r="Q1068" i="1"/>
  <c r="Q1029" i="1"/>
  <c r="Q1048" i="1"/>
  <c r="Q1052" i="1"/>
  <c r="Q1007" i="1"/>
  <c r="Q1069" i="1"/>
  <c r="Q1077" i="1"/>
  <c r="Q1079" i="1"/>
  <c r="Q1083" i="1"/>
  <c r="Q1087" i="1"/>
  <c r="Q1092" i="1"/>
  <c r="Q1099" i="1"/>
  <c r="Q1095" i="1"/>
  <c r="Q1107" i="1"/>
  <c r="Q1111" i="1"/>
  <c r="Q1121" i="1"/>
  <c r="Q1143" i="1"/>
  <c r="Q1149" i="1"/>
  <c r="Q1152" i="1"/>
  <c r="Q1155" i="1"/>
  <c r="Q1192" i="1"/>
  <c r="Q1196" i="1"/>
  <c r="Q1202" i="1"/>
  <c r="Q1209" i="1"/>
  <c r="Q1212" i="1"/>
  <c r="Q1216" i="1"/>
  <c r="Q1220" i="1"/>
  <c r="Q1228" i="1"/>
  <c r="Q1233" i="1"/>
  <c r="Q1234" i="1"/>
  <c r="Q1244" i="1"/>
  <c r="Q1252" i="1"/>
  <c r="Q1256" i="1"/>
  <c r="Q1260" i="1"/>
  <c r="Q1264" i="1"/>
  <c r="Q1275" i="1"/>
  <c r="Q1278" i="1"/>
  <c r="Q1290" i="1"/>
  <c r="Q1284" i="1"/>
  <c r="Q1296" i="1"/>
  <c r="Q1300" i="1"/>
  <c r="Q1304" i="1"/>
  <c r="Q1313" i="1"/>
  <c r="Q1324" i="1"/>
  <c r="Q1325" i="1"/>
  <c r="Q1328" i="1"/>
  <c r="Q1321" i="1"/>
  <c r="Q1345" i="1"/>
  <c r="Q1351" i="1"/>
  <c r="Q1355" i="1"/>
  <c r="Q1349" i="1"/>
  <c r="Q1369" i="1"/>
  <c r="Q1366" i="1"/>
  <c r="Q1373" i="1"/>
  <c r="Q1386" i="1"/>
  <c r="Q1394" i="1"/>
  <c r="Q1397" i="1"/>
  <c r="Q1403" i="1"/>
  <c r="Q1413" i="1"/>
  <c r="Q1412" i="1"/>
  <c r="Q1415" i="1"/>
  <c r="Q1197" i="1"/>
  <c r="Q1200" i="1"/>
  <c r="Q1203" i="1"/>
  <c r="Q1208" i="1"/>
  <c r="Q1213" i="1"/>
  <c r="Q1217" i="1"/>
  <c r="Q1229" i="1"/>
  <c r="Q1231" i="1"/>
  <c r="Q1235" i="1"/>
  <c r="Q1238" i="1"/>
  <c r="Q1257" i="1"/>
  <c r="Q1261" i="1"/>
  <c r="Q1267" i="1"/>
  <c r="Q1276" i="1"/>
  <c r="Q1281" i="1"/>
  <c r="Q1280" i="1"/>
  <c r="Q1285" i="1"/>
  <c r="Q1291" i="1"/>
  <c r="Q1298" i="1"/>
  <c r="Q1301" i="1"/>
  <c r="Q1305" i="1"/>
  <c r="Q1319" i="1"/>
  <c r="Q1326" i="1"/>
  <c r="Q1322" i="1"/>
  <c r="Q1339" i="1"/>
  <c r="Q1347" i="1"/>
  <c r="Q1352" i="1"/>
  <c r="Q1356" i="1"/>
  <c r="Q1360" i="1"/>
  <c r="Q1363" i="1"/>
  <c r="Q1365" i="1"/>
  <c r="Q1372" i="1"/>
  <c r="Q1387" i="1"/>
  <c r="Q1382" i="1"/>
  <c r="Q1390" i="1"/>
  <c r="Q1393" i="1"/>
  <c r="Q1395" i="1"/>
  <c r="Q1398" i="1"/>
  <c r="Q1407" i="1"/>
  <c r="Q1408" i="1"/>
  <c r="Q1417" i="1"/>
  <c r="Q1421" i="1"/>
  <c r="O12" i="1" l="1"/>
  <c r="L13" i="1" l="1"/>
  <c r="L12" i="1"/>
  <c r="O14" i="1" l="1"/>
  <c r="P14" i="1"/>
  <c r="L1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Andreev Andrey</author>
  </authors>
  <commentList>
    <comment ref="F26" authorId="0" shapeId="0" xr:uid="{18BF3EF8-B2CD-4247-AADA-A89AA0F421B9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7" authorId="0" shapeId="0" xr:uid="{A7CD9C6D-F19B-4FD6-B25A-27BDE079505D}">
      <text/>
    </comment>
    <comment ref="F28" authorId="0" shapeId="0" xr:uid="{E2314B21-1F91-41AB-8C40-B7C053FC62D2}">
      <text/>
    </comment>
    <comment ref="F29" authorId="0" shapeId="0" xr:uid="{3F37EBCC-44DE-496B-AED7-D86A9E904680}">
      <text/>
    </comment>
    <comment ref="F30" authorId="0" shapeId="0" xr:uid="{687B1339-616D-4493-A129-2FF229CAA494}">
      <text/>
    </comment>
    <comment ref="F31" authorId="0" shapeId="0" xr:uid="{201EDE24-E9E4-4935-A8BE-603376EEC466}">
      <text/>
    </comment>
    <comment ref="F32" authorId="0" shapeId="0" xr:uid="{00F33648-7FD9-474C-8FEB-7E7961E96A7D}">
      <text/>
    </comment>
    <comment ref="F33" authorId="0" shapeId="0" xr:uid="{35E5D455-135E-4C8F-AEBA-96AB39A6F0D4}">
      <text/>
    </comment>
    <comment ref="F34" authorId="0" shapeId="0" xr:uid="{B512055A-4876-4FA0-BB33-BE63B737FDDA}">
      <text/>
    </comment>
    <comment ref="F35" authorId="0" shapeId="0" xr:uid="{71702DD9-7576-42D8-8459-8C52F0A0D9F4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6" authorId="0" shapeId="0" xr:uid="{CD38EE30-807C-42A8-B8B8-E567878C425C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7" authorId="0" shapeId="0" xr:uid="{2E5090F6-523C-4757-8C65-C6F8360A93C3}">
      <text/>
    </comment>
    <comment ref="F38" authorId="0" shapeId="0" xr:uid="{9CB37775-9D85-4F21-B60C-1E8894FE63A4}">
      <text/>
    </comment>
    <comment ref="F39" authorId="0" shapeId="0" xr:uid="{40BAF8A3-E2B2-44FF-A065-64A2E6B22E87}">
      <text/>
    </comment>
    <comment ref="F40" authorId="0" shapeId="0" xr:uid="{487565D5-F7A9-4FE4-A449-4FAE80088F00}">
      <text/>
    </comment>
    <comment ref="F41" authorId="0" shapeId="0" xr:uid="{811AFB70-F85C-469F-9EBB-0F8FB934CA38}">
      <text/>
    </comment>
    <comment ref="F259" authorId="0" shapeId="0" xr:uid="{B5DB1231-09FE-4DF3-B379-9EE63ABF287C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60" authorId="0" shapeId="0" xr:uid="{8D3DFA65-7CBA-4779-BF0A-CF94C66A26B2}">
      <text/>
    </comment>
    <comment ref="F436" authorId="0" shapeId="0" xr:uid="{7CF99F90-9BCD-4FF0-BDEF-D87617B9CC0D}">
      <text/>
    </comment>
    <comment ref="F441" authorId="0" shapeId="0" xr:uid="{69EDB654-0E11-4BE9-A854-CBA9C2CAABCD}">
      <text/>
    </comment>
    <comment ref="F456" authorId="0" shapeId="0" xr:uid="{39BD16AE-F26B-4B5C-A9B3-B4EFF4128995}">
      <text/>
    </comment>
    <comment ref="F480" authorId="0" shapeId="0" xr:uid="{B3F2B77D-19CD-437B-BEE0-A6BB6F155C5B}">
      <text/>
    </comment>
    <comment ref="F481" authorId="0" shapeId="0" xr:uid="{2103257A-26E0-49A5-8EA8-8984FB7A9CFD}">
      <text/>
    </comment>
    <comment ref="F575" authorId="0" shapeId="0" xr:uid="{CC1FD9AF-0C2B-439B-A78E-00279A8E4982}">
      <text/>
    </comment>
    <comment ref="F982" authorId="0" shapeId="0" xr:uid="{29C2F38E-2531-45F3-B07F-B886456AE585}">
      <text/>
    </comment>
    <comment ref="F1113" authorId="0" shapeId="0" xr:uid="{86ECCE0A-FFCC-43FF-9ECB-77A06E08BDD2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116" authorId="0" shapeId="0" xr:uid="{6B17753C-2C4A-450C-B8F0-AE9E15A2E414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129" authorId="0" shapeId="0" xr:uid="{07F2B9DE-45B7-412E-8129-34CDE65284E7}">
      <text/>
    </comment>
    <comment ref="F1130" authorId="0" shapeId="0" xr:uid="{C5167F9D-F465-4A71-8531-32CE2B4186FA}">
      <text/>
    </comment>
    <comment ref="F1543" authorId="0" shapeId="0" xr:uid="{843C80CE-32DA-47BB-A2C4-BAA8E6D2DA7D}">
      <text/>
    </comment>
    <comment ref="F1563" authorId="0" shapeId="0" xr:uid="{B8BC93C8-3EBF-42E2-9EAA-4AB6708E22AF}">
      <text/>
    </comment>
    <comment ref="F1564" authorId="0" shapeId="0" xr:uid="{4005DF22-61B7-4010-93FF-67AF564AE12A}">
      <text/>
    </comment>
  </commentList>
</comments>
</file>

<file path=xl/sharedStrings.xml><?xml version="1.0" encoding="utf-8"?>
<sst xmlns="http://schemas.openxmlformats.org/spreadsheetml/2006/main" count="15827" uniqueCount="3412">
  <si>
    <t>Перед оформлением заказа, пожалуйста, ознакомьтесь с условиями работы и подтвердите своё согласие с ними:</t>
  </si>
  <si>
    <t>&gt;&gt;&gt; Условия работы &lt;&lt;&lt;</t>
  </si>
  <si>
    <t>с условиями работы ознакомлен</t>
  </si>
  <si>
    <r>
      <t xml:space="preserve">Адрес склада: </t>
    </r>
    <r>
      <rPr>
        <sz val="11"/>
        <color indexed="64"/>
        <rFont val="Arial"/>
        <family val="2"/>
        <charset val="204"/>
      </rPr>
      <t>Владимирская область, Киржачский район, пос. Знаменское</t>
    </r>
  </si>
  <si>
    <t>Не выбрано!</t>
  </si>
  <si>
    <t>← Выберите неделю выдачи</t>
  </si>
  <si>
    <t>Количество растений</t>
  </si>
  <si>
    <t>Общий минимальный заказ: 900 € При заказе от 600-899 € действует торговая надбавка 10%</t>
  </si>
  <si>
    <t>Система скидок: при заказе более 2000 € - 1%, 3000 €  - 3%, 4500 € - 5%</t>
  </si>
  <si>
    <t>Тара бесплатно</t>
  </si>
  <si>
    <t>Итоговая сумма заказа</t>
  </si>
  <si>
    <t>Бесплатная доставка до ближайшего к нашему складу терминала ТК: ПЭК, ЖелДорЭкспедиция, Вера-1.</t>
  </si>
  <si>
    <t>Дорогие партнеры, мы делаем всё возможное, чтобы как можно лучше обеспечить вас качественным посадочным материалом.
И хотим честно вас предупредить, что при сильном изменении ситуации на рынке и в мире, которые могут повлечь за собой удорожание стоимости Транспортной перевозки и/или КДП, мы оставляем за собой право пересмотреть цены и условия по настоящему предложению в любое время до момента передачи вам товара.</t>
  </si>
  <si>
    <t>Артикул</t>
  </si>
  <si>
    <t>Сорт</t>
  </si>
  <si>
    <t>Страна производства</t>
  </si>
  <si>
    <t>Кратность заказа</t>
  </si>
  <si>
    <t>Цена, €</t>
  </si>
  <si>
    <t>Цена, ₽</t>
  </si>
  <si>
    <t xml:space="preserve">Заказ, шт. </t>
  </si>
  <si>
    <t>Кол-во ящиков</t>
  </si>
  <si>
    <t>Сумма, € предварительно</t>
  </si>
  <si>
    <t>Сумма, ₽ предварительно</t>
  </si>
  <si>
    <t>*</t>
  </si>
  <si>
    <t>Лиственные кустарники и деревья, многолетники, плодово-ягодные</t>
  </si>
  <si>
    <t>руб</t>
  </si>
  <si>
    <t>P9</t>
  </si>
  <si>
    <t>RUS</t>
  </si>
  <si>
    <t>87-07-1283</t>
  </si>
  <si>
    <t>евро</t>
  </si>
  <si>
    <t>Berberis ottawensis</t>
  </si>
  <si>
    <t>Барбарис оттавский</t>
  </si>
  <si>
    <t>Silver Miles</t>
  </si>
  <si>
    <t>87-07-1284</t>
  </si>
  <si>
    <t>Superba</t>
  </si>
  <si>
    <t>Berberis thunbergii</t>
  </si>
  <si>
    <t>Барбарис тунберга</t>
  </si>
  <si>
    <t>Atropurpurea</t>
  </si>
  <si>
    <t>87-07-1306</t>
  </si>
  <si>
    <t>Aurea</t>
  </si>
  <si>
    <t>87-07-1310</t>
  </si>
  <si>
    <t>Bagatelle</t>
  </si>
  <si>
    <t>87-07-10441</t>
  </si>
  <si>
    <t>Carmen</t>
  </si>
  <si>
    <t>87-07-7614</t>
  </si>
  <si>
    <t>Chicquita</t>
  </si>
  <si>
    <t>Chocolate Summer</t>
  </si>
  <si>
    <t>87-07-0774</t>
  </si>
  <si>
    <t>Concorde</t>
  </si>
  <si>
    <t>87-07-0707</t>
  </si>
  <si>
    <t>Coral</t>
  </si>
  <si>
    <t>87-07-1314</t>
  </si>
  <si>
    <t>Coronita</t>
  </si>
  <si>
    <t>87-07-1315</t>
  </si>
  <si>
    <t>Dart's Red Lady</t>
  </si>
  <si>
    <t>Erecta</t>
  </si>
  <si>
    <t>Evita</t>
  </si>
  <si>
    <t>Flamingo</t>
  </si>
  <si>
    <t>Florence</t>
  </si>
  <si>
    <t>87-07-1330</t>
  </si>
  <si>
    <t>Goldalita</t>
  </si>
  <si>
    <t>Golden Horizon</t>
  </si>
  <si>
    <t>87-07-9887</t>
  </si>
  <si>
    <t>Golden Pillar</t>
  </si>
  <si>
    <t>87-07-1333</t>
  </si>
  <si>
    <t>Golden Ring</t>
  </si>
  <si>
    <t>87-07-7178</t>
  </si>
  <si>
    <t>Golden Torch</t>
  </si>
  <si>
    <t>87-07-1327</t>
  </si>
  <si>
    <t>Green Carpet</t>
  </si>
  <si>
    <t>87-07-1342</t>
  </si>
  <si>
    <t>Harlequin</t>
  </si>
  <si>
    <t>87-07-1345</t>
  </si>
  <si>
    <t>Helmond Pillar</t>
  </si>
  <si>
    <t>Kelleris</t>
  </si>
  <si>
    <t>87-07-1348</t>
  </si>
  <si>
    <t>Kobold</t>
  </si>
  <si>
    <t>87-07-1349</t>
  </si>
  <si>
    <t>Lutin Rouge</t>
  </si>
  <si>
    <t>87-07-1351</t>
  </si>
  <si>
    <t>Maria</t>
  </si>
  <si>
    <t>87-07-1353</t>
  </si>
  <si>
    <t>Natasza</t>
  </si>
  <si>
    <t>87-07-11507</t>
  </si>
  <si>
    <t>Neon</t>
  </si>
  <si>
    <t>87-07-11508</t>
  </si>
  <si>
    <t>Neon Gold</t>
  </si>
  <si>
    <t>87-07-9133</t>
  </si>
  <si>
    <t>Orange Alf</t>
  </si>
  <si>
    <t>87-07-1355</t>
  </si>
  <si>
    <t>Orange Carpet</t>
  </si>
  <si>
    <t>87-07-9351</t>
  </si>
  <si>
    <t>87-07-7662</t>
  </si>
  <si>
    <t>Pink Attraction</t>
  </si>
  <si>
    <t>87-07-1358</t>
  </si>
  <si>
    <t>Powwow</t>
  </si>
  <si>
    <t>87-07-9135</t>
  </si>
  <si>
    <t>87-07-1364</t>
  </si>
  <si>
    <t>Red Chief</t>
  </si>
  <si>
    <t>87-07-9353</t>
  </si>
  <si>
    <t>Red Compact</t>
  </si>
  <si>
    <t>Red DJ</t>
  </si>
  <si>
    <t>Red Pillar</t>
  </si>
  <si>
    <t>87-07-1372</t>
  </si>
  <si>
    <t>Red Rocket</t>
  </si>
  <si>
    <t>87-07-1368</t>
  </si>
  <si>
    <t>Rose Glow</t>
  </si>
  <si>
    <t>87-07-9809</t>
  </si>
  <si>
    <t>Rosetta</t>
  </si>
  <si>
    <t>87-07-7825</t>
  </si>
  <si>
    <t>Ruby Star</t>
  </si>
  <si>
    <t>Silver Beauty</t>
  </si>
  <si>
    <t>87-07-7260</t>
  </si>
  <si>
    <t>Summer Sunset</t>
  </si>
  <si>
    <t>87-07-9356</t>
  </si>
  <si>
    <t>Sunny</t>
  </si>
  <si>
    <t>87-07-10447</t>
  </si>
  <si>
    <t>Sunsation</t>
  </si>
  <si>
    <t>87-07-7261</t>
  </si>
  <si>
    <t>Venice</t>
  </si>
  <si>
    <t>87-07-11512</t>
  </si>
  <si>
    <t>Volcano</t>
  </si>
  <si>
    <t>Yellow Bird</t>
  </si>
  <si>
    <t>87-07-1827</t>
  </si>
  <si>
    <t>Euonymus fortunei</t>
  </si>
  <si>
    <t>Euonymus japonica</t>
  </si>
  <si>
    <t>Бересклет японский</t>
  </si>
  <si>
    <t>Sambucus racemosa</t>
  </si>
  <si>
    <t>Бузина красная</t>
  </si>
  <si>
    <t>Plumosa Aurea</t>
  </si>
  <si>
    <t>Sambucus nigra</t>
  </si>
  <si>
    <t>Бузина черная</t>
  </si>
  <si>
    <t>87-07-9249</t>
  </si>
  <si>
    <t>Haidegg 17</t>
  </si>
  <si>
    <t>87-07-0740</t>
  </si>
  <si>
    <t>Madonna</t>
  </si>
  <si>
    <t>Serenade</t>
  </si>
  <si>
    <t>87-07-9261</t>
  </si>
  <si>
    <t>Big Love</t>
  </si>
  <si>
    <t>Picobella Rosa</t>
  </si>
  <si>
    <t>Weigela florida</t>
  </si>
  <si>
    <t>Вейгела цветущая</t>
  </si>
  <si>
    <t>Wings of Fire</t>
  </si>
  <si>
    <t>Vitex agnus-castus</t>
  </si>
  <si>
    <t>Hibiscus syriacus</t>
  </si>
  <si>
    <t>Гибискус сирийский</t>
  </si>
  <si>
    <t>Admiral Dewey</t>
  </si>
  <si>
    <t>Ardens</t>
  </si>
  <si>
    <t>Duc de Brabant</t>
  </si>
  <si>
    <t>Flower Tower Purple</t>
  </si>
  <si>
    <t>Flower Tower Ruby</t>
  </si>
  <si>
    <t>Flower Tower White</t>
  </si>
  <si>
    <t>Hydrangea arborescens</t>
  </si>
  <si>
    <t>Гортензия древовидная</t>
  </si>
  <si>
    <t>Hydrangea quercifolia</t>
  </si>
  <si>
    <t>Гортензия дуболистная</t>
  </si>
  <si>
    <t>P12</t>
  </si>
  <si>
    <t>Hydrangea macrophylla</t>
  </si>
  <si>
    <t>Гортензия крупнолистная</t>
  </si>
  <si>
    <t>Hydrangea paniculata</t>
  </si>
  <si>
    <t>Гортензия метельчатая</t>
  </si>
  <si>
    <t>P8</t>
  </si>
  <si>
    <t>Rasberry Sundae</t>
  </si>
  <si>
    <t>Deutzia hybrida</t>
  </si>
  <si>
    <t>Дейция гибридная</t>
  </si>
  <si>
    <t>Mont Rose</t>
  </si>
  <si>
    <t>Strawberry Fields</t>
  </si>
  <si>
    <t>Deutzia crenata</t>
  </si>
  <si>
    <t>Дейция городчатая</t>
  </si>
  <si>
    <t>Dippon</t>
  </si>
  <si>
    <t>Deutzia gracilis</t>
  </si>
  <si>
    <t>Дейция изящная</t>
  </si>
  <si>
    <t>Nikko</t>
  </si>
  <si>
    <t>87-07-1756</t>
  </si>
  <si>
    <t>Deutzia purpurascens</t>
  </si>
  <si>
    <t>Дейция пурпурная</t>
  </si>
  <si>
    <t>Kalmiiflora</t>
  </si>
  <si>
    <t>Deutzia rosea</t>
  </si>
  <si>
    <t>Дейция розовая</t>
  </si>
  <si>
    <t>Cornus alba</t>
  </si>
  <si>
    <t>Дерен белый</t>
  </si>
  <si>
    <t>Elegantissima</t>
  </si>
  <si>
    <t>87-07-1591</t>
  </si>
  <si>
    <t>Ivory Halo</t>
  </si>
  <si>
    <t>87-07-9156</t>
  </si>
  <si>
    <t>Miracle</t>
  </si>
  <si>
    <t>Neon Burst</t>
  </si>
  <si>
    <t>87-07-8384</t>
  </si>
  <si>
    <t>Nightfall</t>
  </si>
  <si>
    <t>Siberian Pearls</t>
  </si>
  <si>
    <t>Cornus amomum</t>
  </si>
  <si>
    <t>Дерен душистый</t>
  </si>
  <si>
    <t>Blue Cloud</t>
  </si>
  <si>
    <t>Cornus sanguinea</t>
  </si>
  <si>
    <t>Дерен кроваво-красный</t>
  </si>
  <si>
    <t>Midwinter Fire</t>
  </si>
  <si>
    <t>Cornus stolonifera</t>
  </si>
  <si>
    <t>Дерен отпрысковый</t>
  </si>
  <si>
    <t>Flaviramea</t>
  </si>
  <si>
    <t>Jasminum nudiflorum</t>
  </si>
  <si>
    <t>Жасмин голоцветковый</t>
  </si>
  <si>
    <t>Salix purpurea</t>
  </si>
  <si>
    <t>Ива пурпурная</t>
  </si>
  <si>
    <t>Viburnum bodnantense</t>
  </si>
  <si>
    <t>Калина боднантенская</t>
  </si>
  <si>
    <t>Dawn</t>
  </si>
  <si>
    <t>Viburnum tinus</t>
  </si>
  <si>
    <t>Калина лавролистная</t>
  </si>
  <si>
    <t>Gwenllian</t>
  </si>
  <si>
    <t>87-07-4084</t>
  </si>
  <si>
    <t>Viburnum opulus</t>
  </si>
  <si>
    <t>Калина обыкновенная</t>
  </si>
  <si>
    <t>Roseum</t>
  </si>
  <si>
    <t>Viburnum plicatum</t>
  </si>
  <si>
    <t>Калина складчатая</t>
  </si>
  <si>
    <t>Potentilla fruticosa</t>
  </si>
  <si>
    <t>Лапчатка кустарниковая</t>
  </si>
  <si>
    <t>Abbotswood</t>
  </si>
  <si>
    <t>Primrose Beauty</t>
  </si>
  <si>
    <t>Snowflake</t>
  </si>
  <si>
    <t>Rubus idaeus</t>
  </si>
  <si>
    <t>Малина обыкновенная</t>
  </si>
  <si>
    <t>Physocarpus opulifolius</t>
  </si>
  <si>
    <t>Пузыреплодник калинолистный</t>
  </si>
  <si>
    <t>Dart's Gold</t>
  </si>
  <si>
    <t>Little Devil</t>
  </si>
  <si>
    <t>87-07-11608</t>
  </si>
  <si>
    <t>Spicy Devil</t>
  </si>
  <si>
    <t>87-07-8197</t>
  </si>
  <si>
    <t>Sorbaria sorbifolia</t>
  </si>
  <si>
    <t>Рябинник рябинолистный</t>
  </si>
  <si>
    <t>Magical Cherry on Top</t>
  </si>
  <si>
    <t>Syringa hyacinthiflora</t>
  </si>
  <si>
    <t>Сирень гиацинтовая</t>
  </si>
  <si>
    <t>Buffon</t>
  </si>
  <si>
    <t>Syringa chinensis</t>
  </si>
  <si>
    <t>Сирень китайская</t>
  </si>
  <si>
    <t>Saugeana</t>
  </si>
  <si>
    <t>87-07-10953</t>
  </si>
  <si>
    <t>Syringa meyeri</t>
  </si>
  <si>
    <t>Сирень Мейера</t>
  </si>
  <si>
    <t>Flowerfesta pink</t>
  </si>
  <si>
    <t>87-07-10954</t>
  </si>
  <si>
    <t>Flowerfesta purple</t>
  </si>
  <si>
    <t>87-07-7860</t>
  </si>
  <si>
    <t>Flowerfesta white</t>
  </si>
  <si>
    <t>Josee</t>
  </si>
  <si>
    <t>87-07-3826</t>
  </si>
  <si>
    <t>Red Pixie</t>
  </si>
  <si>
    <t>Minuet</t>
  </si>
  <si>
    <t>Miss Canada</t>
  </si>
  <si>
    <t>Сирень обыкновенная</t>
  </si>
  <si>
    <t>Syringa vulgaris</t>
  </si>
  <si>
    <t>87-07-0001</t>
  </si>
  <si>
    <t>Aucubaefolia</t>
  </si>
  <si>
    <t>Marshal Biruzov</t>
  </si>
  <si>
    <t>Olya</t>
  </si>
  <si>
    <t>Spiraea betulifolia</t>
  </si>
  <si>
    <t>Спирея березолистная</t>
  </si>
  <si>
    <t>Pink Sparkler</t>
  </si>
  <si>
    <t>Spiraea vanhouttei</t>
  </si>
  <si>
    <t>Спирея Вангутта</t>
  </si>
  <si>
    <t>Spiraea nipponica</t>
  </si>
  <si>
    <t>Спирея ниппонская</t>
  </si>
  <si>
    <t>Halward's Silver</t>
  </si>
  <si>
    <t>Spiraea cinerea</t>
  </si>
  <si>
    <t>Спирея серая</t>
  </si>
  <si>
    <t>Spiraea decumbens</t>
  </si>
  <si>
    <t>Спирея стелющаяся</t>
  </si>
  <si>
    <t>Spiraea thunbergii</t>
  </si>
  <si>
    <t>Спирея тунберга</t>
  </si>
  <si>
    <t>Spiraea japonica</t>
  </si>
  <si>
    <t>Спирея японская</t>
  </si>
  <si>
    <t>Firelight</t>
  </si>
  <si>
    <t>Little Princess</t>
  </si>
  <si>
    <t>Odensala</t>
  </si>
  <si>
    <t>87-07-0983</t>
  </si>
  <si>
    <t>White Gold</t>
  </si>
  <si>
    <t>Forsythia intermedia</t>
  </si>
  <si>
    <t>87-07-1872</t>
  </si>
  <si>
    <t>Lynwood</t>
  </si>
  <si>
    <t>87-07-1873</t>
  </si>
  <si>
    <t>Хвойные растения</t>
  </si>
  <si>
    <t>Ель колючая</t>
  </si>
  <si>
    <t>P11</t>
  </si>
  <si>
    <t>Fat Albert</t>
  </si>
  <si>
    <t>87-07-0668</t>
  </si>
  <si>
    <t>Glauca</t>
  </si>
  <si>
    <t>87-07-3038</t>
  </si>
  <si>
    <t>Koster</t>
  </si>
  <si>
    <t>Super Blue Seedling</t>
  </si>
  <si>
    <t>Ель обыкновенная</t>
  </si>
  <si>
    <t>87-07-3023</t>
  </si>
  <si>
    <t>Ель сербская</t>
  </si>
  <si>
    <t>Karel</t>
  </si>
  <si>
    <t>87-07-3025</t>
  </si>
  <si>
    <t>87-07-6986</t>
  </si>
  <si>
    <t>Picea glauca</t>
  </si>
  <si>
    <t>Ель сизая/канадская</t>
  </si>
  <si>
    <t>Conica</t>
  </si>
  <si>
    <t>Rainbow's End</t>
  </si>
  <si>
    <t>Chamaecyparis pisifera</t>
  </si>
  <si>
    <t>Кипарисовик горохоплодный</t>
  </si>
  <si>
    <t>87-07-10236</t>
  </si>
  <si>
    <t>Sungold</t>
  </si>
  <si>
    <t>Larix decidua</t>
  </si>
  <si>
    <t>Лиственница европейская</t>
  </si>
  <si>
    <t>87-07-4207</t>
  </si>
  <si>
    <t>Microbiota decussata</t>
  </si>
  <si>
    <t>Микробиота перекрестнопарная</t>
  </si>
  <si>
    <t>87-07-2710</t>
  </si>
  <si>
    <t>Juniperus virginiana</t>
  </si>
  <si>
    <t>Можжевельник виргинский</t>
  </si>
  <si>
    <t>Grey Owl</t>
  </si>
  <si>
    <t>87-07-2383</t>
  </si>
  <si>
    <t>Juniperus horizontalis</t>
  </si>
  <si>
    <t>Можжевельник горизонтальный</t>
  </si>
  <si>
    <t>87-07-2389</t>
  </si>
  <si>
    <t>87-07-2392</t>
  </si>
  <si>
    <t>Golden Carpet</t>
  </si>
  <si>
    <t>87-07-2402</t>
  </si>
  <si>
    <t>Limeglow</t>
  </si>
  <si>
    <t>Wiltonii</t>
  </si>
  <si>
    <t>Juniperus sabina</t>
  </si>
  <si>
    <t>Можжевельник казацкий</t>
  </si>
  <si>
    <t>Rockery Gem</t>
  </si>
  <si>
    <t>87-07-2477</t>
  </si>
  <si>
    <t>Juniperus procumbens</t>
  </si>
  <si>
    <t>Можжевельник лежачий</t>
  </si>
  <si>
    <t>Nana</t>
  </si>
  <si>
    <t>87-07-2346</t>
  </si>
  <si>
    <t>Juniperus communis</t>
  </si>
  <si>
    <t>Можжевельник обыкновенный</t>
  </si>
  <si>
    <t>Arnold</t>
  </si>
  <si>
    <t>87-07-2355</t>
  </si>
  <si>
    <t>87-07-2373</t>
  </si>
  <si>
    <t>Sentinel</t>
  </si>
  <si>
    <t>Suecica</t>
  </si>
  <si>
    <t>Juniperus scopulorum</t>
  </si>
  <si>
    <t>Можжевельник скальный</t>
  </si>
  <si>
    <t>87-60-0068</t>
  </si>
  <si>
    <t>87-07-9550</t>
  </si>
  <si>
    <t>Blue Ivory</t>
  </si>
  <si>
    <t>87-07-8293</t>
  </si>
  <si>
    <t>Juniperus pfitzeriana</t>
  </si>
  <si>
    <t>Blue and Gold</t>
  </si>
  <si>
    <t>Gold Coast</t>
  </si>
  <si>
    <t>87-07-2424</t>
  </si>
  <si>
    <t>King of Spring</t>
  </si>
  <si>
    <t>87-07-2427</t>
  </si>
  <si>
    <t>Old Gold</t>
  </si>
  <si>
    <t>87-07-10976</t>
  </si>
  <si>
    <t>White Splash</t>
  </si>
  <si>
    <t>Juniperus squamata</t>
  </si>
  <si>
    <t>Можжевельник чешуйчатый</t>
  </si>
  <si>
    <t>Blue Carpet</t>
  </si>
  <si>
    <t>87-07-2449</t>
  </si>
  <si>
    <t>87-07-2455</t>
  </si>
  <si>
    <t>Blue Star</t>
  </si>
  <si>
    <t>Holger</t>
  </si>
  <si>
    <t>Little Joanna</t>
  </si>
  <si>
    <t>Abies koreana</t>
  </si>
  <si>
    <t>Пихта корейская</t>
  </si>
  <si>
    <t>87-07-2986</t>
  </si>
  <si>
    <t>Сосна горная</t>
  </si>
  <si>
    <t>var. pumilio</t>
  </si>
  <si>
    <t>87-07-1007</t>
  </si>
  <si>
    <t>Pinus ponderosa</t>
  </si>
  <si>
    <t>Сосна желтая</t>
  </si>
  <si>
    <t>87-07-0717</t>
  </si>
  <si>
    <t>Pinus cembra</t>
  </si>
  <si>
    <t>87-07-3014</t>
  </si>
  <si>
    <t>Pinus nigra</t>
  </si>
  <si>
    <t>subsp. nigra</t>
  </si>
  <si>
    <t>Tsuga canadensis</t>
  </si>
  <si>
    <t>Тсуга канадская</t>
  </si>
  <si>
    <t>Jeddeloh</t>
  </si>
  <si>
    <t>46-38-0743</t>
  </si>
  <si>
    <t>Thuja occidentalis</t>
  </si>
  <si>
    <t>Туя западная</t>
  </si>
  <si>
    <t>87-60-0038</t>
  </si>
  <si>
    <t>87-07-10693</t>
  </si>
  <si>
    <t>Bright Smaragd</t>
  </si>
  <si>
    <t>87-07-3921</t>
  </si>
  <si>
    <t>87-60-0056</t>
  </si>
  <si>
    <t>Golden Anne</t>
  </si>
  <si>
    <t>87-07-3673</t>
  </si>
  <si>
    <t>Golden Globe</t>
  </si>
  <si>
    <t>87-07-1174</t>
  </si>
  <si>
    <t>Golden Smaragd=Janed Gold</t>
  </si>
  <si>
    <t>87-07-3677</t>
  </si>
  <si>
    <t>87-60-0058</t>
  </si>
  <si>
    <t>Mirjam</t>
  </si>
  <si>
    <t>87-07-3944</t>
  </si>
  <si>
    <t>Mr.Bowling Ball=Bobazam</t>
  </si>
  <si>
    <t>87-07-11323</t>
  </si>
  <si>
    <t>Petit Smaragd</t>
  </si>
  <si>
    <t>87-07-3962</t>
  </si>
  <si>
    <t>Teddy</t>
  </si>
  <si>
    <t>87-60-0079</t>
  </si>
  <si>
    <t>Tiny Tim</t>
  </si>
  <si>
    <t>Yellow Ribbon</t>
  </si>
  <si>
    <t>Thuja plicata</t>
  </si>
  <si>
    <t>Туя складчатая</t>
  </si>
  <si>
    <t>87-07-4233</t>
  </si>
  <si>
    <t>Whipcord</t>
  </si>
  <si>
    <t>УТ-00003772</t>
  </si>
  <si>
    <t>Ящик пластиковый</t>
  </si>
  <si>
    <t>УТ-00051394</t>
  </si>
  <si>
    <t>Ящик фанерный Hoogen (60х40х21)</t>
  </si>
  <si>
    <t>Поддон (1200x800) до 1500кг</t>
  </si>
  <si>
    <t>zakaz@plantmarket.ru</t>
  </si>
  <si>
    <t>www.plantmarket.ru</t>
  </si>
  <si>
    <t>✓</t>
  </si>
  <si>
    <t xml:space="preserve"> Для оформления договорных документов:</t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</si>
  <si>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Индивидуальным предпринимателям:</t>
    </r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</si>
  <si>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Юридическим лицам:</t>
    </r>
  </si>
  <si>
    <t>● Копию свидетельства ЕГРИП</t>
  </si>
  <si>
    <t>●</t>
  </si>
  <si>
    <t>Копию Устава</t>
  </si>
  <si>
    <t>● Копию ИНН</t>
  </si>
  <si>
    <t>Копию выписки из ЕГРЮЛ</t>
  </si>
  <si>
    <t>● Копию паспорта</t>
  </si>
  <si>
    <t>Копию уведомления УСН или ЕНВД</t>
  </si>
  <si>
    <t>● Копию уведомления УСН или ЕНВД</t>
  </si>
  <si>
    <t>Карточку с реквизитами предприятия</t>
  </si>
  <si>
    <t>Для обеспечения высокого сервиса обслуживания и правильного понимания Ваших потребностей:</t>
  </si>
  <si>
    <t>● Заполненную Анкету клиента</t>
  </si>
  <si>
    <t xml:space="preserve">Заказ должен быть заполнен в форме настоящего Прайс-листа и: </t>
  </si>
  <si>
    <t>●  Соответствовать его требованиям к общему минимальному заказу</t>
  </si>
  <si>
    <t>●  Соответствовать его требованиям к минимальному заказу / кратности на сорт</t>
  </si>
  <si>
    <t>Бронирование заказа осуществляется исключительно после внесения аванса для бронирования</t>
  </si>
  <si>
    <t>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данных. В процессе производства эти данные могут неоднократно изменяться по независящим от Производителя причинам (пример: погодные катаклизмы)</t>
  </si>
  <si>
    <t xml:space="preserve">●  Исходя из этой информации Вам необходимо принять решение о сроках размещения заказа: </t>
  </si>
  <si>
    <t>- разместить заказ заранее и иметь возможность бронирования максимально широкого ассортимента продукции, но быть готовым к тому, что информация о первоначальном подтверждении по заказу может меняться</t>
  </si>
  <si>
    <t>-  разместить заказ ближе к дате отгрузки из доступного на тот момент стока (как правило, небольшого по ассортименту), но сразу получить более стабильное подтверждение</t>
  </si>
  <si>
    <t>●  Информация о возможных сроках предоставления подтверждений указывается в Прайс-листе. Она может отличаться для разных товарных позиций одного Прайс-листа.</t>
  </si>
  <si>
    <t>В связи с динамично меняющимися свободными остатками часть заказа или заказ полностью могут быть не подтверждены</t>
  </si>
  <si>
    <t>●  Чем больше времени проходит с момента выставления счета на оплату до момента поступления оплаты на наш р/счет, тем выше вероятность неподтверждений</t>
  </si>
  <si>
    <t>●  В случае неподтверждения заказа мы возвращаем аванс, либо, при Вашем согласии, взамен неподтвержденных сортов предлагаем  замены</t>
  </si>
  <si>
    <t xml:space="preserve">После внесения аванса для бронирования, частичный или полный отказ от заказа по Вашей инициативе не возможны. </t>
  </si>
  <si>
    <t>На протяжения всего периода работы мы будем информировать Вас обо всех изменениях, связанных с исполнением заказа</t>
  </si>
  <si>
    <t xml:space="preserve">Информация о вместимости, количестве и габаритах тары в Прайс-листе указаны исходя из расчетных данных Производителя. По факту сборки заказа эти параметры могут быть изменены. </t>
  </si>
  <si>
    <t>●  Соответственно, при изменении количества тары, габаритов тары или вместимости в тару будет изменена стоимость связанных с ней услуг по доставке, хранению и прочих</t>
  </si>
  <si>
    <t>●  При изменениях количества тары, габаритов тары, вместимости в тару и стоимости связанных с ней услуг, образовавшихся по факту сборки заказа, Вы не вправе требовать от нас исполнения заказа основанного на расчетных данных</t>
  </si>
  <si>
    <t>Вам необходимо своевременно и в полном объеме производить все оплаты по заказу</t>
  </si>
  <si>
    <t>●  В случае нарушения сроков оплаты по заказу, предусмотренных условиями Прайс-листа, мы оставляем за собой право аннулировать Ваш заказ и направить товар в свободную продажу. Возврат внесенных по заказу авансов будет произведен в течение 10 дней после полной реализации заказа за минусом понесенных нами затрат на доставку, сборку, хранение и прочих</t>
  </si>
  <si>
    <t>Мы уведомим Вас о дате готовности Товара к отгрузке</t>
  </si>
  <si>
    <t>●  Вам будет необходимо осуществить приемку Товара оговоренным способом в срок, не превышающий 3-х рабочих дней с момента уведомления.</t>
  </si>
  <si>
    <t>Товары отгружаются с нашего склада на условиях самовывоза или путем доставки до терминалов ТК (ПЭК, Желдор, Вера-1) бесплатно, а также до терминала любой другой ТК на Ваш выбор согласно установленным тарифам (уточняйте у менеджеров).</t>
  </si>
  <si>
    <t>●  Во избежание длительного ожидания получения заказа в очереди, отгрузка товаров с нашего склада производится на основании Графика отгрузки</t>
  </si>
  <si>
    <t>●  Включение заказа в график отгрузки производится после полной его оплаты и, в случае необходимости доставки заказа до терминала транспортной компании, после предоставления Вами Доверенности на право передачи заказа в транспортную компанию.</t>
  </si>
  <si>
    <t>●  График отгрузки утверждается не позднее 14:00 дня предшествующего отгрузке. Поэтому при оплате заказа или предоставлении доверенности после 14:00 заказ может быть включен в График отгрузки не ранее, чем через один рабочий день.</t>
  </si>
  <si>
    <t>Мы не несем ответственности за частичную недопоставку заказа, вызванную неурожаем, либо гибелью растений по причине рисков хранения у Производителя, а также рисков связанных с изъятием сотрудниками таможни образцов товара для взятия проб в целях фитосанитарного контроля</t>
  </si>
  <si>
    <t>Мы предоставляем услуги по доставке заказов:</t>
  </si>
  <si>
    <t>●  До адреса Покупателя (По Москве и МО)</t>
  </si>
  <si>
    <t xml:space="preserve">                                                                                              - согласно установленным тарифам: до терминала любой другой ТК на Ваш выбор.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</si>
  <si>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</t>
  </si>
  <si>
    <t>●  Мы осуществляем передачу товара в транспортную компанию строго в соответствии с требованиями, указанными Вами в бланке доверенности</t>
  </si>
  <si>
    <t>●  Право собственности на Товар и риск случайной гибели переходят к Вам с момента передачи нами Товара в транспортную компанию</t>
  </si>
  <si>
    <t>● Мы не несем ответственности за потерю качества товара в период его доставки транспортной компанией</t>
  </si>
  <si>
    <t>● Претензия должна быть составлена в письменном виде по установленной нами форме. Шаблон формы претензии мы высылаем по запросу</t>
  </si>
  <si>
    <t>Мы принимаем к рассмотрению претензии:</t>
  </si>
  <si>
    <t>● только подтвержденные фотографиями каждой единицы Товара и тары</t>
  </si>
  <si>
    <t>●  к качеству и/или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(исключения составляют претензии к пересорту, которые можно выявить только на определенных этапах роста растений).</t>
  </si>
  <si>
    <t xml:space="preserve">●  если совокупная сумма в ней по качеству и количеству, превышает: </t>
  </si>
  <si>
    <t xml:space="preserve">  - 4% от общей суммы поставленной партии Товара при заказе до 4500 евро / до 300 000 руб</t>
  </si>
  <si>
    <t xml:space="preserve">  - 3% от общей суммы поставленной партии Товара при заказе от 4501 до 10000 евро / от 300 001 до 700 000 руб</t>
  </si>
  <si>
    <t xml:space="preserve">  </t>
  </si>
  <si>
    <t>- 2% от общей суммы поставленной партии Товара при заказе свыше 10000 евро / свыше 700 000 руб от общей суммы поставленной партии Товара</t>
  </si>
  <si>
    <t>● при предоставлении документов, подтверждающих перевозку с соблюдением необходимого температурного режима (при нахождении товара в пути более 4-х суток)</t>
  </si>
  <si>
    <t>● при соблюдении Вами сроков получения Товара с нашего склада</t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</si>
  <si>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(производителя Товара, транспортной компании и т.п.) срок рассмотрения претензии может быть увеличен</t>
  </si>
  <si>
    <t>● в случае принятия претензии на бракованный товар, Вам необходимо будет произвести его возврат в наш адрес за свой счет в течение 14 календарных дней с момента принятия претензии, если не будут согласованы иные способы решения</t>
  </si>
  <si>
    <t>● 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стоимость растений, без учёта доставки и прочих накладных расходов</t>
  </si>
  <si>
    <t>Понедельник - пятница   с 9:00 до 18:00</t>
  </si>
  <si>
    <t>https://t.me/plantmarket_russia</t>
  </si>
  <si>
    <t>87-60-0040</t>
  </si>
  <si>
    <t>46-303-0092</t>
  </si>
  <si>
    <t>87-07-3817</t>
  </si>
  <si>
    <t>87-07-10234</t>
  </si>
  <si>
    <t>87-07-8151</t>
  </si>
  <si>
    <t>87-07-2421</t>
  </si>
  <si>
    <t>Sunspot</t>
  </si>
  <si>
    <t>Albomarginatus</t>
  </si>
  <si>
    <t>Magenta Chiffon</t>
  </si>
  <si>
    <t>Tourbillon Rouge</t>
  </si>
  <si>
    <t>Bella Apple</t>
  </si>
  <si>
    <t>Palibin</t>
  </si>
  <si>
    <t>Chaenomeles japonica</t>
  </si>
  <si>
    <t>Хеномелес/Айва японский</t>
  </si>
  <si>
    <t>Lemoinei</t>
  </si>
  <si>
    <t>Philadelphus hybride</t>
  </si>
  <si>
    <t>Чубушник гибридный</t>
  </si>
  <si>
    <t>Filifera Nana</t>
  </si>
  <si>
    <t>Moonglow</t>
  </si>
  <si>
    <t>Gold Star</t>
  </si>
  <si>
    <t>Pinus mugo</t>
  </si>
  <si>
    <t>Rheingold</t>
  </si>
  <si>
    <t>Gold</t>
  </si>
  <si>
    <t>Rosace</t>
  </si>
  <si>
    <t>Philadelphus coronarius</t>
  </si>
  <si>
    <t>Чубушник венечный</t>
  </si>
  <si>
    <t>87-07-1268</t>
  </si>
  <si>
    <t>87-07-9348</t>
  </si>
  <si>
    <t>Berberis darwinii</t>
  </si>
  <si>
    <t>87-07-8083</t>
  </si>
  <si>
    <t>Lime Star</t>
  </si>
  <si>
    <t>Limoncello=BailErin</t>
  </si>
  <si>
    <t>87-07-7255</t>
  </si>
  <si>
    <t>Orange Sunrise</t>
  </si>
  <si>
    <t>Pygruzam PYGMY RUBY</t>
  </si>
  <si>
    <t>87-07-10446</t>
  </si>
  <si>
    <t>Somerset</t>
  </si>
  <si>
    <t>87-07-11750</t>
  </si>
  <si>
    <t>87-07-1803</t>
  </si>
  <si>
    <t>Yellow Tower</t>
  </si>
  <si>
    <t>Euonymus alatus</t>
  </si>
  <si>
    <t>Бересклет крылатый</t>
  </si>
  <si>
    <t>Compactus</t>
  </si>
  <si>
    <t>46-303-0092/п</t>
  </si>
  <si>
    <t>Бересклет форчуна</t>
  </si>
  <si>
    <t>Black Lace=Eva</t>
  </si>
  <si>
    <t>46-303-0364</t>
  </si>
  <si>
    <t>46-303-0094</t>
  </si>
  <si>
    <t>Weigela hybrida</t>
  </si>
  <si>
    <t>Вейгела гибридная</t>
  </si>
  <si>
    <t>Bristol Ruby</t>
  </si>
  <si>
    <t>Suzanne</t>
  </si>
  <si>
    <t>Victoria</t>
  </si>
  <si>
    <t>Витекс/Прутняк священный</t>
  </si>
  <si>
    <t>30-02-0168/п</t>
  </si>
  <si>
    <t>87-07-1756/п</t>
  </si>
  <si>
    <t>Russian VioletFloru</t>
  </si>
  <si>
    <t>Hydrangea arborescens subsp. radiata</t>
  </si>
  <si>
    <t>Гортензия лучистая</t>
  </si>
  <si>
    <t>46-303-0319</t>
  </si>
  <si>
    <t>87-07-8384/п</t>
  </si>
  <si>
    <t>Bailhalo Ivory Halo</t>
  </si>
  <si>
    <t>Sibirica</t>
  </si>
  <si>
    <t>Lonicera heckrottii</t>
  </si>
  <si>
    <t>Жимолость гекротта</t>
  </si>
  <si>
    <t>American Beauty</t>
  </si>
  <si>
    <t>Goldflame</t>
  </si>
  <si>
    <t>Nana=Gracilis</t>
  </si>
  <si>
    <t>87-07-9902</t>
  </si>
  <si>
    <t>Amelanchier lamarckii/canadensis</t>
  </si>
  <si>
    <t>Ирга Ламарка/канадская</t>
  </si>
  <si>
    <t>Arabella</t>
  </si>
  <si>
    <t>Baltyk</t>
  </si>
  <si>
    <t>46-318-2226</t>
  </si>
  <si>
    <t>46-318-2227</t>
  </si>
  <si>
    <t>Daniel Deronda</t>
  </si>
  <si>
    <t>Duchess of Edinburgh</t>
  </si>
  <si>
    <t>Etoile de Malicorne</t>
  </si>
  <si>
    <t>46-318-2217</t>
  </si>
  <si>
    <t>87-07-10109</t>
  </si>
  <si>
    <t>87-07-9243</t>
  </si>
  <si>
    <t>87-07-3111</t>
  </si>
  <si>
    <t>Pink Fantasy</t>
  </si>
  <si>
    <t>Bella Rosa</t>
  </si>
  <si>
    <t>Bella Sol</t>
  </si>
  <si>
    <t>87-07-3165</t>
  </si>
  <si>
    <t>Andre</t>
  </si>
  <si>
    <t>Diabolo</t>
  </si>
  <si>
    <t>87-07-8500</t>
  </si>
  <si>
    <t>87-07-10927</t>
  </si>
  <si>
    <t>87-07-1726</t>
  </si>
  <si>
    <t>87-07-10140</t>
  </si>
  <si>
    <t>46-303-0107</t>
  </si>
  <si>
    <t>Little Angel</t>
  </si>
  <si>
    <t>Magic Ball</t>
  </si>
  <si>
    <t>Magical Sweet Cherry Tea</t>
  </si>
  <si>
    <t>Zdechovice</t>
  </si>
  <si>
    <t>Cytisus praecox</t>
  </si>
  <si>
    <t>Ракитник ранний</t>
  </si>
  <si>
    <t>Albus</t>
  </si>
  <si>
    <t>Sorbus aucuparia</t>
  </si>
  <si>
    <t>Рябина обыкновенная</t>
  </si>
  <si>
    <t>Syringa hybrida</t>
  </si>
  <si>
    <t>Сирень гибридная</t>
  </si>
  <si>
    <t>Primrose</t>
  </si>
  <si>
    <t>87-07-0934</t>
  </si>
  <si>
    <t>87-07-8508</t>
  </si>
  <si>
    <t>Anne Shiach</t>
  </si>
  <si>
    <t>Monique Lemoine</t>
  </si>
  <si>
    <t>Syringa prestoniae</t>
  </si>
  <si>
    <t>Сирень Престона</t>
  </si>
  <si>
    <t>Ribes alpinum</t>
  </si>
  <si>
    <t>Смородина альпийская</t>
  </si>
  <si>
    <t>Spiraea billiardii</t>
  </si>
  <si>
    <t>Спирея Билларда</t>
  </si>
  <si>
    <t>46-303-0327</t>
  </si>
  <si>
    <t>46-303-0328</t>
  </si>
  <si>
    <t>87-07-3768</t>
  </si>
  <si>
    <t>46-303-0333</t>
  </si>
  <si>
    <t>46-303-0332</t>
  </si>
  <si>
    <t>Albiflora</t>
  </si>
  <si>
    <t>Genpei= Shirobana</t>
  </si>
  <si>
    <t>Neon Flash</t>
  </si>
  <si>
    <t>Форзиция промежуточная</t>
  </si>
  <si>
    <t>Balet Motylkov</t>
  </si>
  <si>
    <t>Mont Blanc</t>
  </si>
  <si>
    <t>Virginal</t>
  </si>
  <si>
    <t>Philadelphus virginalis</t>
  </si>
  <si>
    <t>Чубушник виргинский</t>
  </si>
  <si>
    <t>Minnesota Snowflake</t>
  </si>
  <si>
    <t>Erica darleyensis</t>
  </si>
  <si>
    <t>Эрика дарленская</t>
  </si>
  <si>
    <t>Darley Dale</t>
  </si>
  <si>
    <t>White Perfection</t>
  </si>
  <si>
    <t>Blue Majestic</t>
  </si>
  <si>
    <t>Little Gem</t>
  </si>
  <si>
    <t>Nidiformis</t>
  </si>
  <si>
    <t>Sanders Blue</t>
  </si>
  <si>
    <t>Daisy's White</t>
  </si>
  <si>
    <t>Hetz=Hetzii</t>
  </si>
  <si>
    <t>Blue Chip</t>
  </si>
  <si>
    <t>Glacier</t>
  </si>
  <si>
    <t>Pancake</t>
  </si>
  <si>
    <t>Juniperus chinensis</t>
  </si>
  <si>
    <t>Можжевельник китайский</t>
  </si>
  <si>
    <t>Blue Alps</t>
  </si>
  <si>
    <t>Можжевельник пфитцера,средний</t>
  </si>
  <si>
    <t>Blue Swede=Hunnetorp</t>
  </si>
  <si>
    <t>Сосна кедровая европейская</t>
  </si>
  <si>
    <t>Danica Aurea</t>
  </si>
  <si>
    <t>Degroot's Spire=Degroot's Emerald Spire</t>
  </si>
  <si>
    <t>Golden Tuffet</t>
  </si>
  <si>
    <t>Holmstrup</t>
  </si>
  <si>
    <t>Little Champion</t>
  </si>
  <si>
    <t>Zmatlik</t>
  </si>
  <si>
    <t>59-56-0081/п</t>
  </si>
  <si>
    <t>59-56-0082/п</t>
  </si>
  <si>
    <t>87-07-0971</t>
  </si>
  <si>
    <t>87-07-0958</t>
  </si>
  <si>
    <t>87-07-2952</t>
  </si>
  <si>
    <t>87-07-2383/п</t>
  </si>
  <si>
    <t>87-07-2389/п</t>
  </si>
  <si>
    <t>87-07-1146</t>
  </si>
  <si>
    <t>87-07-2405</t>
  </si>
  <si>
    <t>87-07-0956</t>
  </si>
  <si>
    <t>87-07-0800</t>
  </si>
  <si>
    <t>46-38-0743/п</t>
  </si>
  <si>
    <t>87-60-0082</t>
  </si>
  <si>
    <t>87-07-1176</t>
  </si>
  <si>
    <t>87-07-3677/п</t>
  </si>
  <si>
    <t>87-07-7557/п</t>
  </si>
  <si>
    <t>87-07-3678</t>
  </si>
  <si>
    <t>Подпишитесь на наш телеграм-канал, чтобы всегда быть в курсе последних новостей, предложений и акций:</t>
  </si>
  <si>
    <t>Оплата производится в рублях по курсу = ЦБ РФ+9₽ на момент зачисления денежных средств на наш р/сч</t>
  </si>
  <si>
    <t>Курс ЦБ РФ+9₽</t>
  </si>
  <si>
    <t>EU</t>
  </si>
  <si>
    <t>УТ-00141262</t>
  </si>
  <si>
    <t>Задаток при бронировании: 50%; доплата 50% за 3 недели до выдачи</t>
  </si>
  <si>
    <t>Salix integra</t>
  </si>
  <si>
    <t>Ива цельнолистная</t>
  </si>
  <si>
    <t>Hakuro-Nishiki</t>
  </si>
  <si>
    <t>Snowmound</t>
  </si>
  <si>
    <t>87-07-2376</t>
  </si>
  <si>
    <t>Stricta</t>
  </si>
  <si>
    <t>Европа</t>
  </si>
  <si>
    <t>Россия</t>
  </si>
  <si>
    <t>Сумма заказа без скидки</t>
  </si>
  <si>
    <t>Скидка или надбавка за объем</t>
  </si>
  <si>
    <t>46-05-0547</t>
  </si>
  <si>
    <t>46-05-0548</t>
  </si>
  <si>
    <t>46-05-0550</t>
  </si>
  <si>
    <t>46-05-0552</t>
  </si>
  <si>
    <t>46-05-0553</t>
  </si>
  <si>
    <t>46-05-0554</t>
  </si>
  <si>
    <t>46-05-0556</t>
  </si>
  <si>
    <t>46-05-0557</t>
  </si>
  <si>
    <t>46-05-0558</t>
  </si>
  <si>
    <t>46-05-0559</t>
  </si>
  <si>
    <t>46-05-0560</t>
  </si>
  <si>
    <t>46-05-0562</t>
  </si>
  <si>
    <t>46-05-0563</t>
  </si>
  <si>
    <t>46-05-0566</t>
  </si>
  <si>
    <t>46-05-0568</t>
  </si>
  <si>
    <t>46-05-0569</t>
  </si>
  <si>
    <t>46-05-0570</t>
  </si>
  <si>
    <t>46-05-0571</t>
  </si>
  <si>
    <t>46-05-0574</t>
  </si>
  <si>
    <t>46-05-0575</t>
  </si>
  <si>
    <t>46-05-0576</t>
  </si>
  <si>
    <t>46-05-0577</t>
  </si>
  <si>
    <t>46-05-0578</t>
  </si>
  <si>
    <t>46-05-0579</t>
  </si>
  <si>
    <t>46-05-0580</t>
  </si>
  <si>
    <t>46-05-0581</t>
  </si>
  <si>
    <t>46-05-0587</t>
  </si>
  <si>
    <t>46-05-0588</t>
  </si>
  <si>
    <t>46-05-0589</t>
  </si>
  <si>
    <t>46-05-0591</t>
  </si>
  <si>
    <t>46-05-0592</t>
  </si>
  <si>
    <t>46-05-0593</t>
  </si>
  <si>
    <t>46-05-0594</t>
  </si>
  <si>
    <t>46-05-0596</t>
  </si>
  <si>
    <t>Sensation</t>
  </si>
  <si>
    <t>Azalea wielkokwiatowa</t>
  </si>
  <si>
    <t>Азалия крупноцветковая</t>
  </si>
  <si>
    <t>Windsor Sunbeam</t>
  </si>
  <si>
    <t>Feuerwerk</t>
  </si>
  <si>
    <t>Rhododendron hybrida</t>
  </si>
  <si>
    <t>Рододендрон гибридный</t>
  </si>
  <si>
    <t>Calsap</t>
  </si>
  <si>
    <t>Catawbiense Album</t>
  </si>
  <si>
    <t>Helsinki University</t>
  </si>
  <si>
    <t>Painted Purple</t>
  </si>
  <si>
    <t>Rhododendron catawbiense</t>
  </si>
  <si>
    <t>Рододендрон катевбинский</t>
  </si>
  <si>
    <t>Roseum Elegans</t>
  </si>
  <si>
    <t>Rhododendron yakushimanum</t>
  </si>
  <si>
    <t>Рододендрон якушиманский</t>
  </si>
  <si>
    <t>Blurettia</t>
  </si>
  <si>
    <t>Наименование лат.</t>
  </si>
  <si>
    <t>Наименование рус.</t>
  </si>
  <si>
    <t>C2</t>
  </si>
  <si>
    <t>87-60-0088</t>
  </si>
  <si>
    <t>87-60-0089</t>
  </si>
  <si>
    <t>Picea pungens</t>
  </si>
  <si>
    <t>Silver Smaragd</t>
  </si>
  <si>
    <t>87-60-0054</t>
  </si>
  <si>
    <t>Черенки в Р9 (Европа, Россия) 2026-2027</t>
  </si>
  <si>
    <t>46-05-0599</t>
  </si>
  <si>
    <t>46-05-0598</t>
  </si>
  <si>
    <t>87-07-8217</t>
  </si>
  <si>
    <t>87-07-8264</t>
  </si>
  <si>
    <t>87-07-8218</t>
  </si>
  <si>
    <t>87-07-3251</t>
  </si>
  <si>
    <t>87-07-12364</t>
  </si>
  <si>
    <t>87-07-8223</t>
  </si>
  <si>
    <t>87-07-8225</t>
  </si>
  <si>
    <t>87-07-8226</t>
  </si>
  <si>
    <t>87-07-8227</t>
  </si>
  <si>
    <t>87-07-8228</t>
  </si>
  <si>
    <t>87-07-8229</t>
  </si>
  <si>
    <t>87-07-8230</t>
  </si>
  <si>
    <t>87-07-8232</t>
  </si>
  <si>
    <t>87-07-8236</t>
  </si>
  <si>
    <t>87-07-8213</t>
  </si>
  <si>
    <t>87-07-8239</t>
  </si>
  <si>
    <t>87-07-8214</t>
  </si>
  <si>
    <t>87-07-8244</t>
  </si>
  <si>
    <t>87-07-8246</t>
  </si>
  <si>
    <t>87-07-8247</t>
  </si>
  <si>
    <t>87-07-8248</t>
  </si>
  <si>
    <t>87-07-8267</t>
  </si>
  <si>
    <t>87-07-0844</t>
  </si>
  <si>
    <t>87-07-0840</t>
  </si>
  <si>
    <t>87-07-0858</t>
  </si>
  <si>
    <t>87-07-0859</t>
  </si>
  <si>
    <t>87-07-12228</t>
  </si>
  <si>
    <t>87-07-10326</t>
  </si>
  <si>
    <t>87-07-8536</t>
  </si>
  <si>
    <t>87-07-8537</t>
  </si>
  <si>
    <t>87-07-10708</t>
  </si>
  <si>
    <t>87-07-0847</t>
  </si>
  <si>
    <t>87-07-0849</t>
  </si>
  <si>
    <t>87-07-0854</t>
  </si>
  <si>
    <t>87-07-0866</t>
  </si>
  <si>
    <t>87-07-1249</t>
  </si>
  <si>
    <t>46-05-0601</t>
  </si>
  <si>
    <t>87-07-1259</t>
  </si>
  <si>
    <t>87-07-1253</t>
  </si>
  <si>
    <t>87-07-1477</t>
  </si>
  <si>
    <t>87-07-11499</t>
  </si>
  <si>
    <t>87-07-8356/п1</t>
  </si>
  <si>
    <t>87-07-1300</t>
  </si>
  <si>
    <t>46-05-0603</t>
  </si>
  <si>
    <t>46-05-0602</t>
  </si>
  <si>
    <t>46-361-0042</t>
  </si>
  <si>
    <t>87-07-1303/п1</t>
  </si>
  <si>
    <t>46-05-0604</t>
  </si>
  <si>
    <t>46-05-0605</t>
  </si>
  <si>
    <t>87-07-1313</t>
  </si>
  <si>
    <t>87-07-7251</t>
  </si>
  <si>
    <t>46-361-0043</t>
  </si>
  <si>
    <t>46-05-0606</t>
  </si>
  <si>
    <t>87-07-6549</t>
  </si>
  <si>
    <t>46-05-0607</t>
  </si>
  <si>
    <t>87-07-1321</t>
  </si>
  <si>
    <t>87-07-7253</t>
  </si>
  <si>
    <t>87-07-1293</t>
  </si>
  <si>
    <t>87-07-1329</t>
  </si>
  <si>
    <t>87-07-8155</t>
  </si>
  <si>
    <t>87-07-1332</t>
  </si>
  <si>
    <t>46-05-0608</t>
  </si>
  <si>
    <t>87-07-1342/п</t>
  </si>
  <si>
    <t>87-07-1346</t>
  </si>
  <si>
    <t>46-05-0609</t>
  </si>
  <si>
    <t>87-07-1264</t>
  </si>
  <si>
    <t>46-05-0610</t>
  </si>
  <si>
    <t>87-07-11747</t>
  </si>
  <si>
    <t>87-07-1169</t>
  </si>
  <si>
    <t>87-07-1366</t>
  </si>
  <si>
    <t>87-07-1370</t>
  </si>
  <si>
    <t>87-07-1374</t>
  </si>
  <si>
    <t>87-07-10449</t>
  </si>
  <si>
    <t>87-07-1275</t>
  </si>
  <si>
    <t>87-07-1282</t>
  </si>
  <si>
    <t>87-07-1804</t>
  </si>
  <si>
    <t>87-07-1095</t>
  </si>
  <si>
    <t>87-07-11530</t>
  </si>
  <si>
    <t>87-07-1816</t>
  </si>
  <si>
    <t>87-07-1834</t>
  </si>
  <si>
    <t>87-07-12253</t>
  </si>
  <si>
    <t>87-07-1841</t>
  </si>
  <si>
    <t>87-07-11531</t>
  </si>
  <si>
    <t>87-07-10486</t>
  </si>
  <si>
    <t>87-07-8006</t>
  </si>
  <si>
    <t>87-07-7841</t>
  </si>
  <si>
    <t>87-07-9384</t>
  </si>
  <si>
    <t>87-07-12320</t>
  </si>
  <si>
    <t>87-07-10907</t>
  </si>
  <si>
    <t>87-07-9203</t>
  </si>
  <si>
    <t>87-07-10558</t>
  </si>
  <si>
    <t>87-07-10906</t>
  </si>
  <si>
    <t>87-07-7366</t>
  </si>
  <si>
    <t>87-07-10071</t>
  </si>
  <si>
    <t>87-07-11544</t>
  </si>
  <si>
    <t>87-07-9204</t>
  </si>
  <si>
    <t>87-07-7369</t>
  </si>
  <si>
    <t>87-07-7370</t>
  </si>
  <si>
    <t>87-07-0764</t>
  </si>
  <si>
    <t>87-07-10908</t>
  </si>
  <si>
    <t>87-07-4379</t>
  </si>
  <si>
    <t>87-07-8467</t>
  </si>
  <si>
    <t>87-07-12319</t>
  </si>
  <si>
    <t>87-07-12233</t>
  </si>
  <si>
    <t>87-07-8360</t>
  </si>
  <si>
    <t>87-07-11520</t>
  </si>
  <si>
    <t>87-07-11521</t>
  </si>
  <si>
    <t>87-07-10816</t>
  </si>
  <si>
    <t>87-07-8361</t>
  </si>
  <si>
    <t>87-07-8362</t>
  </si>
  <si>
    <t>87-07-10818</t>
  </si>
  <si>
    <t>87-07-8368</t>
  </si>
  <si>
    <t>87-07-11654</t>
  </si>
  <si>
    <t>87-07-8364</t>
  </si>
  <si>
    <t>87-07-1411</t>
  </si>
  <si>
    <t>87-07-1413</t>
  </si>
  <si>
    <t>87-07-1415</t>
  </si>
  <si>
    <t>87-07-8367</t>
  </si>
  <si>
    <t>87-07-12234</t>
  </si>
  <si>
    <t>87-07-11660</t>
  </si>
  <si>
    <t>87-07-7174</t>
  </si>
  <si>
    <t>87-07-12235</t>
  </si>
  <si>
    <t>87-07-10823</t>
  </si>
  <si>
    <t>87-07-11655</t>
  </si>
  <si>
    <t>87-07-1428</t>
  </si>
  <si>
    <t>87-07-11751</t>
  </si>
  <si>
    <t>87-07-11752</t>
  </si>
  <si>
    <t>87-07-11516</t>
  </si>
  <si>
    <t>87-07-3578</t>
  </si>
  <si>
    <t>87-07-9248</t>
  </si>
  <si>
    <t>46-303-0367</t>
  </si>
  <si>
    <t>46-303-0368</t>
  </si>
  <si>
    <t>87-07-3572</t>
  </si>
  <si>
    <t>87-07-9468</t>
  </si>
  <si>
    <t>87-07-3575</t>
  </si>
  <si>
    <t>87-07-8054/п1</t>
  </si>
  <si>
    <t>87-07-0705</t>
  </si>
  <si>
    <t>87-07-12363</t>
  </si>
  <si>
    <t>46-05-0612</t>
  </si>
  <si>
    <t>87-07-9261/п</t>
  </si>
  <si>
    <t>46-05-0613</t>
  </si>
  <si>
    <t>87-07-4165</t>
  </si>
  <si>
    <t>46-05-0611</t>
  </si>
  <si>
    <t>87-07-4133</t>
  </si>
  <si>
    <t>87-07-10172</t>
  </si>
  <si>
    <t>46-303-0364/п</t>
  </si>
  <si>
    <t>46-38-2145/п</t>
  </si>
  <si>
    <t>87-07-4121</t>
  </si>
  <si>
    <t>87-07-4128</t>
  </si>
  <si>
    <t>87-07-9260</t>
  </si>
  <si>
    <t>87-07-4138</t>
  </si>
  <si>
    <t>46-303-0369</t>
  </si>
  <si>
    <t>46-05-0614</t>
  </si>
  <si>
    <t>87-07-4158</t>
  </si>
  <si>
    <t>87-07-4163</t>
  </si>
  <si>
    <t>87-07-11878</t>
  </si>
  <si>
    <t>87-07-10177</t>
  </si>
  <si>
    <t>87-07-10177/п1</t>
  </si>
  <si>
    <t>87-07-12362</t>
  </si>
  <si>
    <t>87-07-4144</t>
  </si>
  <si>
    <t>87-07-4147</t>
  </si>
  <si>
    <t>46-05-0615</t>
  </si>
  <si>
    <t>87-07-12372</t>
  </si>
  <si>
    <t>46-05-0616</t>
  </si>
  <si>
    <t>46-303-0365/п</t>
  </si>
  <si>
    <t>87-07-4152</t>
  </si>
  <si>
    <t>87-07-4153</t>
  </si>
  <si>
    <t>46-05-0617</t>
  </si>
  <si>
    <t>87-07-4155</t>
  </si>
  <si>
    <t>87-07-4183</t>
  </si>
  <si>
    <t>87-07-12371</t>
  </si>
  <si>
    <t>87-07-12370</t>
  </si>
  <si>
    <t>87-07-10956</t>
  </si>
  <si>
    <t>87-07-9259</t>
  </si>
  <si>
    <t>87-07-8528</t>
  </si>
  <si>
    <t>87-07-8174</t>
  </si>
  <si>
    <t>87-07-7156</t>
  </si>
  <si>
    <t>87-07-12255</t>
  </si>
  <si>
    <t>87-07-12256</t>
  </si>
  <si>
    <t>87-07-12257</t>
  </si>
  <si>
    <t>87-07-12258</t>
  </si>
  <si>
    <t>87-07-12259</t>
  </si>
  <si>
    <t>87-07-1933</t>
  </si>
  <si>
    <t>87-07-1943</t>
  </si>
  <si>
    <t>87-07-1944</t>
  </si>
  <si>
    <t>87-07-1952</t>
  </si>
  <si>
    <t>87-07-11533</t>
  </si>
  <si>
    <t>87-07-9173/п1</t>
  </si>
  <si>
    <t>87-07-9174/п1</t>
  </si>
  <si>
    <t>87-07-9175/п1</t>
  </si>
  <si>
    <t>87-07-6472</t>
  </si>
  <si>
    <t>87-07-1959</t>
  </si>
  <si>
    <t>87-07-9389</t>
  </si>
  <si>
    <t>87-07-1965</t>
  </si>
  <si>
    <t>87-07-8413</t>
  </si>
  <si>
    <t>87-07-1972</t>
  </si>
  <si>
    <t>87-07-11534</t>
  </si>
  <si>
    <t>87-07-10842</t>
  </si>
  <si>
    <t>87-07-1909</t>
  </si>
  <si>
    <t>87-07-3997</t>
  </si>
  <si>
    <t>87-07-4000</t>
  </si>
  <si>
    <t>87-07-4007</t>
  </si>
  <si>
    <t>87-07-4013</t>
  </si>
  <si>
    <t>87-07-6513</t>
  </si>
  <si>
    <t>87-07-4014</t>
  </si>
  <si>
    <t>87-07-1137</t>
  </si>
  <si>
    <t>87-07-10366</t>
  </si>
  <si>
    <t>87-07-9722</t>
  </si>
  <si>
    <t>87-07-4029</t>
  </si>
  <si>
    <t>87-07-4050</t>
  </si>
  <si>
    <t>87-07-4038</t>
  </si>
  <si>
    <t>87-07-10373</t>
  </si>
  <si>
    <t>46-303-0363/п</t>
  </si>
  <si>
    <t>87-07-10847/п</t>
  </si>
  <si>
    <t>30-02-0193/п</t>
  </si>
  <si>
    <t>87-07-11781/п</t>
  </si>
  <si>
    <t>30-02-0236/п</t>
  </si>
  <si>
    <t>30-02-0239/п</t>
  </si>
  <si>
    <t>87-07-11367/п</t>
  </si>
  <si>
    <t>87-07-7334/п1</t>
  </si>
  <si>
    <t>30-02-0245/п</t>
  </si>
  <si>
    <t>30-02-0234/п</t>
  </si>
  <si>
    <t>30-02-0235/п</t>
  </si>
  <si>
    <t>30-02-0224/п</t>
  </si>
  <si>
    <t>30-02-0237/п</t>
  </si>
  <si>
    <t>30-02-0194/п</t>
  </si>
  <si>
    <t>30-02-0195/п</t>
  </si>
  <si>
    <t>30-02-0196/п</t>
  </si>
  <si>
    <t>30-02-0241/п</t>
  </si>
  <si>
    <t>30-02-0057/п1</t>
  </si>
  <si>
    <t>30-02-0156/п1</t>
  </si>
  <si>
    <t>46-303-0335/п</t>
  </si>
  <si>
    <t>87-07-9421/п</t>
  </si>
  <si>
    <t>87-07-11289/п1</t>
  </si>
  <si>
    <t>46-303-0337/п</t>
  </si>
  <si>
    <t>87-07-8187/п</t>
  </si>
  <si>
    <t>46-38-15608/п</t>
  </si>
  <si>
    <t>46-303-0338/п</t>
  </si>
  <si>
    <t>46-303-0339/п</t>
  </si>
  <si>
    <t>87-07-2155/п</t>
  </si>
  <si>
    <t>46-303-0340/п</t>
  </si>
  <si>
    <t>46-38-11866/п</t>
  </si>
  <si>
    <t>87-07-8438/п</t>
  </si>
  <si>
    <t>46-310-0123/п1</t>
  </si>
  <si>
    <t>30-02-0059/п</t>
  </si>
  <si>
    <t>87-07-9415/п</t>
  </si>
  <si>
    <t>46-38-9736/п</t>
  </si>
  <si>
    <t>46-303-0342/п</t>
  </si>
  <si>
    <t>46-303-0343/п</t>
  </si>
  <si>
    <t>87-07-2177/п</t>
  </si>
  <si>
    <t>46-303-0344/п</t>
  </si>
  <si>
    <t>30-02-0226/п</t>
  </si>
  <si>
    <t>30-02-0238/п</t>
  </si>
  <si>
    <t>87-07-11823/п</t>
  </si>
  <si>
    <t>87-07-8996/п</t>
  </si>
  <si>
    <t>46-303-0346/п</t>
  </si>
  <si>
    <t>46-38-8250/п</t>
  </si>
  <si>
    <t>46-303-0347/п</t>
  </si>
  <si>
    <t>30-02-0096/п1</t>
  </si>
  <si>
    <t>87-07-11290/п1</t>
  </si>
  <si>
    <t>46-303-0348/п</t>
  </si>
  <si>
    <t>30-02-0204/п1</t>
  </si>
  <si>
    <t>46-303-0350/п</t>
  </si>
  <si>
    <t>46-38-8251/п</t>
  </si>
  <si>
    <t>30-02-0111/п1</t>
  </si>
  <si>
    <t>30-02-0175/п</t>
  </si>
  <si>
    <t>46-38-15609/п</t>
  </si>
  <si>
    <t>87-07-8435/п</t>
  </si>
  <si>
    <t>46-38-9737/п</t>
  </si>
  <si>
    <t>87-07-9065/п</t>
  </si>
  <si>
    <t>87-113-0023/п</t>
  </si>
  <si>
    <t>87-113-0019/п</t>
  </si>
  <si>
    <t>46-310-0104/п1</t>
  </si>
  <si>
    <t>87-07-7626/п</t>
  </si>
  <si>
    <t>30-02-0115/п1</t>
  </si>
  <si>
    <t>30-02-0135/п1</t>
  </si>
  <si>
    <t>46-303-0351/п</t>
  </si>
  <si>
    <t>46-303-0352/п</t>
  </si>
  <si>
    <t>87-07-11828/п</t>
  </si>
  <si>
    <t>46-38-5188/п</t>
  </si>
  <si>
    <t>46-303-0354/п</t>
  </si>
  <si>
    <t>30-02-0089/п1</t>
  </si>
  <si>
    <t>30-02-0092/п1</t>
  </si>
  <si>
    <t>30-02-0091/п1</t>
  </si>
  <si>
    <t>46-303-0355/п</t>
  </si>
  <si>
    <t>46-38-2151/п</t>
  </si>
  <si>
    <t>46-303-0356/п</t>
  </si>
  <si>
    <t>46-38-9738/п</t>
  </si>
  <si>
    <t>30-02-0168/п1</t>
  </si>
  <si>
    <t>46-303-0358/п</t>
  </si>
  <si>
    <t>30-02-0129/п1</t>
  </si>
  <si>
    <t>87-07-10540/п1</t>
  </si>
  <si>
    <t>46-303-0359/п</t>
  </si>
  <si>
    <t>46-38-1802/п</t>
  </si>
  <si>
    <t>87-07-1173/п</t>
  </si>
  <si>
    <t>46-303-0360/п</t>
  </si>
  <si>
    <t>30-02-0171/п1</t>
  </si>
  <si>
    <t>46-303-0361/п</t>
  </si>
  <si>
    <t>46-303-0362/п</t>
  </si>
  <si>
    <t>87-113-0015/п</t>
  </si>
  <si>
    <t>87-07-1754</t>
  </si>
  <si>
    <t>87-07-1754/п1</t>
  </si>
  <si>
    <t>87-07-1749</t>
  </si>
  <si>
    <t>87-07-9998</t>
  </si>
  <si>
    <t>87-07-9998/п1</t>
  </si>
  <si>
    <t>87-07-1750</t>
  </si>
  <si>
    <t>87-07-1753</t>
  </si>
  <si>
    <t>87-07-7291</t>
  </si>
  <si>
    <t>87-07-7291/п1</t>
  </si>
  <si>
    <t>87-07-1747</t>
  </si>
  <si>
    <t>87-07-1747/п1</t>
  </si>
  <si>
    <t>87-07-1743</t>
  </si>
  <si>
    <t>87-07-1743/п1</t>
  </si>
  <si>
    <t>87-07-1756/п1</t>
  </si>
  <si>
    <t>87-07-1757</t>
  </si>
  <si>
    <t>87-07-1757/п1</t>
  </si>
  <si>
    <t>87-07-1053</t>
  </si>
  <si>
    <t>87-07-9380</t>
  </si>
  <si>
    <t>87-07-0931</t>
  </si>
  <si>
    <t>87-07-9210</t>
  </si>
  <si>
    <t>87-07-1648</t>
  </si>
  <si>
    <t>87-07-1581</t>
  </si>
  <si>
    <t>46-05-0618</t>
  </si>
  <si>
    <t>46-303-0096</t>
  </si>
  <si>
    <t>87-07-1589</t>
  </si>
  <si>
    <t>46-303-0320/п</t>
  </si>
  <si>
    <t>46-318-2515</t>
  </si>
  <si>
    <t>46-427-0014</t>
  </si>
  <si>
    <t>46-05-0619</t>
  </si>
  <si>
    <t>87-07-9373</t>
  </si>
  <si>
    <t>87-07-1605/п1</t>
  </si>
  <si>
    <t>46-05-0620</t>
  </si>
  <si>
    <t>46-303-0366/п</t>
  </si>
  <si>
    <t>87-07-1603</t>
  </si>
  <si>
    <t>87-07-1582/п1</t>
  </si>
  <si>
    <t>87-07-1582</t>
  </si>
  <si>
    <t>87-07-8385</t>
  </si>
  <si>
    <t>87-07-0970</t>
  </si>
  <si>
    <t>87-07-8386</t>
  </si>
  <si>
    <t>87-07-1687/п1</t>
  </si>
  <si>
    <t>46-05-0621</t>
  </si>
  <si>
    <t>87-07-1696</t>
  </si>
  <si>
    <t>87-07-1160/п1</t>
  </si>
  <si>
    <t>87-07-1160</t>
  </si>
  <si>
    <t>46-318-2560</t>
  </si>
  <si>
    <t>87-07-10414</t>
  </si>
  <si>
    <t>87-07-10415</t>
  </si>
  <si>
    <t>87-07-1637</t>
  </si>
  <si>
    <t>87-07-8395</t>
  </si>
  <si>
    <t>87-07-1778</t>
  </si>
  <si>
    <t>87-07-9381</t>
  </si>
  <si>
    <t>87-07-10480</t>
  </si>
  <si>
    <t>87-07-6614</t>
  </si>
  <si>
    <t>87-07-1762</t>
  </si>
  <si>
    <t>87-07-1763</t>
  </si>
  <si>
    <t>87-07-1767</t>
  </si>
  <si>
    <t>87-07-1773</t>
  </si>
  <si>
    <t>87-07-12248</t>
  </si>
  <si>
    <t>87-07-12249</t>
  </si>
  <si>
    <t>87-07-1900</t>
  </si>
  <si>
    <t>87-07-3514</t>
  </si>
  <si>
    <t>87-07-3512</t>
  </si>
  <si>
    <t>87-07-2345</t>
  </si>
  <si>
    <t>87-07-2614</t>
  </si>
  <si>
    <t>87-07-10911</t>
  </si>
  <si>
    <t>87-07-10912</t>
  </si>
  <si>
    <t>87-07-12321</t>
  </si>
  <si>
    <t>87-07-10080</t>
  </si>
  <si>
    <t>87-07-12322</t>
  </si>
  <si>
    <t>46-303-0321/п</t>
  </si>
  <si>
    <t>46-303-0322/п</t>
  </si>
  <si>
    <t>46-05-0622</t>
  </si>
  <si>
    <t>87-07-2030</t>
  </si>
  <si>
    <t>87-07-2024</t>
  </si>
  <si>
    <t>87-07-9011</t>
  </si>
  <si>
    <t>46-05-0625</t>
  </si>
  <si>
    <t>87-07-3584</t>
  </si>
  <si>
    <t>46-318-2516</t>
  </si>
  <si>
    <t>87-07-9465</t>
  </si>
  <si>
    <t>87-07-7855</t>
  </si>
  <si>
    <t>46-05-0626</t>
  </si>
  <si>
    <t>87-07-10138</t>
  </si>
  <si>
    <t>87-07-3555</t>
  </si>
  <si>
    <t>46-05-0627</t>
  </si>
  <si>
    <t>46-303-0370</t>
  </si>
  <si>
    <t>87-07-9716</t>
  </si>
  <si>
    <t>87-07-12229</t>
  </si>
  <si>
    <t>87-07-8345</t>
  </si>
  <si>
    <t>87-07-10787</t>
  </si>
  <si>
    <t>87-07-8447</t>
  </si>
  <si>
    <t>87-07-2342</t>
  </si>
  <si>
    <t>87-07-12107</t>
  </si>
  <si>
    <t>87-07-4059</t>
  </si>
  <si>
    <t>87-07-4054</t>
  </si>
  <si>
    <t>87-07-4055/п1</t>
  </si>
  <si>
    <t>87-07-4055</t>
  </si>
  <si>
    <t>87-07-4109</t>
  </si>
  <si>
    <t>87-07-4108</t>
  </si>
  <si>
    <t>87-07-4108/п1</t>
  </si>
  <si>
    <t>87-07-11614</t>
  </si>
  <si>
    <t>87-07-8525</t>
  </si>
  <si>
    <t>46-05-0628</t>
  </si>
  <si>
    <t>87-07-1181</t>
  </si>
  <si>
    <t>46-303-0316/п</t>
  </si>
  <si>
    <t>46-05-0630</t>
  </si>
  <si>
    <t>87-07-9258</t>
  </si>
  <si>
    <t>87-07-4091</t>
  </si>
  <si>
    <t>87-07-4099</t>
  </si>
  <si>
    <t>87-07-6843</t>
  </si>
  <si>
    <t>87-07-12241</t>
  </si>
  <si>
    <t>87-07-12237</t>
  </si>
  <si>
    <t>87-07-8371</t>
  </si>
  <si>
    <t>87-07-8372</t>
  </si>
  <si>
    <t>87-07-8373</t>
  </si>
  <si>
    <t>87-07-12238</t>
  </si>
  <si>
    <t>87-07-12240</t>
  </si>
  <si>
    <t>87-07-7357</t>
  </si>
  <si>
    <t>46-05-0632</t>
  </si>
  <si>
    <t>46-05-0631</t>
  </si>
  <si>
    <t>46-303-0371</t>
  </si>
  <si>
    <t>46-05-0634</t>
  </si>
  <si>
    <t>46-05-0633</t>
  </si>
  <si>
    <t>46-303-0098</t>
  </si>
  <si>
    <t>87-07-1675</t>
  </si>
  <si>
    <t>87-07-1693</t>
  </si>
  <si>
    <t>87-07-1642</t>
  </si>
  <si>
    <t>87-07-7837</t>
  </si>
  <si>
    <t>87-07-1666</t>
  </si>
  <si>
    <t>87-07-1662</t>
  </si>
  <si>
    <t>87-07-12247</t>
  </si>
  <si>
    <t>87-07-1635</t>
  </si>
  <si>
    <t>87-07-9000</t>
  </si>
  <si>
    <t>46-318-2207/п</t>
  </si>
  <si>
    <t>46-318-2649</t>
  </si>
  <si>
    <t>46-318-2579</t>
  </si>
  <si>
    <t>46-318-2208</t>
  </si>
  <si>
    <t>46-318-2609</t>
  </si>
  <si>
    <t>46-318-2610</t>
  </si>
  <si>
    <t>46-318-2622</t>
  </si>
  <si>
    <t>46-318-2627</t>
  </si>
  <si>
    <t>46-318-2210</t>
  </si>
  <si>
    <t>46-318-2626</t>
  </si>
  <si>
    <t>46-318-2636</t>
  </si>
  <si>
    <t>59-14-0489/п</t>
  </si>
  <si>
    <t>46-318-2577</t>
  </si>
  <si>
    <t>46-318-2212</t>
  </si>
  <si>
    <t>46-318-2578</t>
  </si>
  <si>
    <t>46-318-2582</t>
  </si>
  <si>
    <t>46-318-2637</t>
  </si>
  <si>
    <t>46-318-2592</t>
  </si>
  <si>
    <t>46-318-2594</t>
  </si>
  <si>
    <t>46-318-2601</t>
  </si>
  <si>
    <t>46-318-2602</t>
  </si>
  <si>
    <t>59-14-0436/п1</t>
  </si>
  <si>
    <t>46-318-2650</t>
  </si>
  <si>
    <t>46-318-2651</t>
  </si>
  <si>
    <t>46-318-2616</t>
  </si>
  <si>
    <t>46-318-2617</t>
  </si>
  <si>
    <t>46-318-2630</t>
  </si>
  <si>
    <t>46-318-2638</t>
  </si>
  <si>
    <t>59-14-0563/п</t>
  </si>
  <si>
    <t>46-318-2639</t>
  </si>
  <si>
    <t>46-318-2216</t>
  </si>
  <si>
    <t>46-318-2595</t>
  </si>
  <si>
    <t>46-318-2607</t>
  </si>
  <si>
    <t>46-318-2219</t>
  </si>
  <si>
    <t>46-318-2219/п</t>
  </si>
  <si>
    <t>46-318-2640</t>
  </si>
  <si>
    <t>46-318-2620</t>
  </si>
  <si>
    <t>87-45-0150/п</t>
  </si>
  <si>
    <t>46-318-2629</t>
  </si>
  <si>
    <t>46-318-2631</t>
  </si>
  <si>
    <t>46-318-2220/п</t>
  </si>
  <si>
    <t>59-14-0497/п</t>
  </si>
  <si>
    <t>46-318-2222</t>
  </si>
  <si>
    <t>46-318-2222/п</t>
  </si>
  <si>
    <t>46-318-2599</t>
  </si>
  <si>
    <t>46-318-2603</t>
  </si>
  <si>
    <t>46-318-2604</t>
  </si>
  <si>
    <t>59-14-0515/п</t>
  </si>
  <si>
    <t>46-318-2641</t>
  </si>
  <si>
    <t>59-14-0490/п1</t>
  </si>
  <si>
    <t>46-318-2570</t>
  </si>
  <si>
    <t>46-318-2571</t>
  </si>
  <si>
    <t>46-318-2572</t>
  </si>
  <si>
    <t>46-318-2573</t>
  </si>
  <si>
    <t>46-318-2652</t>
  </si>
  <si>
    <t>46-318-2653</t>
  </si>
  <si>
    <t>46-318-2574</t>
  </si>
  <si>
    <t>46-318-2224/п</t>
  </si>
  <si>
    <t>46-318-2575</t>
  </si>
  <si>
    <t>46-318-2227/п</t>
  </si>
  <si>
    <t>46-318-2228</t>
  </si>
  <si>
    <t>46-318-2229</t>
  </si>
  <si>
    <t>46-318-2580</t>
  </si>
  <si>
    <t>46-318-2230</t>
  </si>
  <si>
    <t>46-318-2584</t>
  </si>
  <si>
    <t>46-318-2585</t>
  </si>
  <si>
    <t>46-318-2586</t>
  </si>
  <si>
    <t>46-318-2654</t>
  </si>
  <si>
    <t>46-318-2642</t>
  </si>
  <si>
    <t>46-318-2643</t>
  </si>
  <si>
    <t>46-318-2655</t>
  </si>
  <si>
    <t>46-318-2587</t>
  </si>
  <si>
    <t>46-318-2656</t>
  </si>
  <si>
    <t>46-318-2588</t>
  </si>
  <si>
    <t>46-318-2589</t>
  </si>
  <si>
    <t>46-318-2590</t>
  </si>
  <si>
    <t>46-318-2591</t>
  </si>
  <si>
    <t>46-318-2644</t>
  </si>
  <si>
    <t>46-318-2593</t>
  </si>
  <si>
    <t>46-318-2596</t>
  </si>
  <si>
    <t>46-318-2234</t>
  </si>
  <si>
    <t>46-318-2234/п</t>
  </si>
  <si>
    <t>46-318-2597</t>
  </si>
  <si>
    <t>59-14-0081/п</t>
  </si>
  <si>
    <t>46-318-2657</t>
  </si>
  <si>
    <t>46-318-2598</t>
  </si>
  <si>
    <t>59-14-0261/п</t>
  </si>
  <si>
    <t>46-318-2600</t>
  </si>
  <si>
    <t>46-318-2605</t>
  </si>
  <si>
    <t>46-318-2606</t>
  </si>
  <si>
    <t>46-318-2608</t>
  </si>
  <si>
    <t>46-318-2645</t>
  </si>
  <si>
    <t>46-318-2646</t>
  </si>
  <si>
    <t>59-14-0569/п</t>
  </si>
  <si>
    <t>46-318-2239</t>
  </si>
  <si>
    <t>46-318-2240</t>
  </si>
  <si>
    <t>46-318-2613</t>
  </si>
  <si>
    <t>46-318-2614</t>
  </si>
  <si>
    <t>46-318-2615</t>
  </si>
  <si>
    <t>46-318-2658</t>
  </si>
  <si>
    <t>46-318-2618</t>
  </si>
  <si>
    <t>46-318-2619</t>
  </si>
  <si>
    <t>46-318-2243</t>
  </si>
  <si>
    <t>46-318-2647</t>
  </si>
  <si>
    <t>46-318-2628</t>
  </si>
  <si>
    <t>46-318-2632</t>
  </si>
  <si>
    <t>46-318-2244</t>
  </si>
  <si>
    <t>46-318-2633</t>
  </si>
  <si>
    <t>46-318-2648</t>
  </si>
  <si>
    <t>46-318-2245</t>
  </si>
  <si>
    <t>46-318-2634</t>
  </si>
  <si>
    <t>46-318-2635</t>
  </si>
  <si>
    <t>46-318-2583</t>
  </si>
  <si>
    <t>46-318-2621</t>
  </si>
  <si>
    <t>46-318-2623</t>
  </si>
  <si>
    <t>46-318-2624</t>
  </si>
  <si>
    <t>59-14-0571/п</t>
  </si>
  <si>
    <t>46-318-2625</t>
  </si>
  <si>
    <t>87-07-0874</t>
  </si>
  <si>
    <t>87-07-0880</t>
  </si>
  <si>
    <t>87-07-12208</t>
  </si>
  <si>
    <t>87-07-12209</t>
  </si>
  <si>
    <t>87-07-11727</t>
  </si>
  <si>
    <t>87-07-0689</t>
  </si>
  <si>
    <t>87-07-11728</t>
  </si>
  <si>
    <t>87-07-1195</t>
  </si>
  <si>
    <t>87-07-12210</t>
  </si>
  <si>
    <t>87-07-8339</t>
  </si>
  <si>
    <t>87-07-11690</t>
  </si>
  <si>
    <t>87-07-12212</t>
  </si>
  <si>
    <t>87-07-12213</t>
  </si>
  <si>
    <t>87-07-1207</t>
  </si>
  <si>
    <t>87-07-1209</t>
  </si>
  <si>
    <t>87-07-8340</t>
  </si>
  <si>
    <t>87-07-1212</t>
  </si>
  <si>
    <t>87-07-8682</t>
  </si>
  <si>
    <t>87-07-8341</t>
  </si>
  <si>
    <t>87-07-12216</t>
  </si>
  <si>
    <t>87-07-12217</t>
  </si>
  <si>
    <t>87-07-1223</t>
  </si>
  <si>
    <t>87-07-12219</t>
  </si>
  <si>
    <t>87-07-10785</t>
  </si>
  <si>
    <t>87-07-1232</t>
  </si>
  <si>
    <t>87-07-12222</t>
  </si>
  <si>
    <t>87-07-10786</t>
  </si>
  <si>
    <t>87-07-12223</t>
  </si>
  <si>
    <t>87-07-11701</t>
  </si>
  <si>
    <t>87-07-12225</t>
  </si>
  <si>
    <t>87-07-11699</t>
  </si>
  <si>
    <t>87-07-12226</t>
  </si>
  <si>
    <t>87-07-12227</t>
  </si>
  <si>
    <t>87-07-3010</t>
  </si>
  <si>
    <t>46-05-0635</t>
  </si>
  <si>
    <t>87-07-0608</t>
  </si>
  <si>
    <t>87-07-8523</t>
  </si>
  <si>
    <t>87-07-4045</t>
  </si>
  <si>
    <t>87-07-6830</t>
  </si>
  <si>
    <t>87-07-8524</t>
  </si>
  <si>
    <t>87-07-4047</t>
  </si>
  <si>
    <t>87-07-0734</t>
  </si>
  <si>
    <t>87-07-2493</t>
  </si>
  <si>
    <t>87-07-9362</t>
  </si>
  <si>
    <t>87-07-1437</t>
  </si>
  <si>
    <t>87-07-9143</t>
  </si>
  <si>
    <t>87-07-9364</t>
  </si>
  <si>
    <t>87-07-1884</t>
  </si>
  <si>
    <t>87-07-0661</t>
  </si>
  <si>
    <t>87-07-3477</t>
  </si>
  <si>
    <t>87-07-3473</t>
  </si>
  <si>
    <t>87-07-7402</t>
  </si>
  <si>
    <t>87-07-6475</t>
  </si>
  <si>
    <t>87-07-6784</t>
  </si>
  <si>
    <t>87-07-10119</t>
  </si>
  <si>
    <t>87-07-12144</t>
  </si>
  <si>
    <t>87-07-3206</t>
  </si>
  <si>
    <t>87-07-12340</t>
  </si>
  <si>
    <t>87-07-12341</t>
  </si>
  <si>
    <t>87-07-3217</t>
  </si>
  <si>
    <t>87-07-12342</t>
  </si>
  <si>
    <t>87-07-6782</t>
  </si>
  <si>
    <t>87-07-12315</t>
  </si>
  <si>
    <t>87-07-8459</t>
  </si>
  <si>
    <t>87-07-12316</t>
  </si>
  <si>
    <t>87-07-8461</t>
  </si>
  <si>
    <t>87-07-8173</t>
  </si>
  <si>
    <t>46-05-0636</t>
  </si>
  <si>
    <t>87-07-3105</t>
  </si>
  <si>
    <t>46-427-0015</t>
  </si>
  <si>
    <t>87-07-3108</t>
  </si>
  <si>
    <t>46-303-0372</t>
  </si>
  <si>
    <t>87-07-10110</t>
  </si>
  <si>
    <t>87-07-9454</t>
  </si>
  <si>
    <t>46-303-0373</t>
  </si>
  <si>
    <t>87-07-1042</t>
  </si>
  <si>
    <t>87-07-9774</t>
  </si>
  <si>
    <t>87-07-3114</t>
  </si>
  <si>
    <t>87-07-3112</t>
  </si>
  <si>
    <t>87-07-8501</t>
  </si>
  <si>
    <t>87-07-8502</t>
  </si>
  <si>
    <t>87-07-8503</t>
  </si>
  <si>
    <t>87-07-3115</t>
  </si>
  <si>
    <t>46-303-0100</t>
  </si>
  <si>
    <t>87-07-7400</t>
  </si>
  <si>
    <t>46-303-0374</t>
  </si>
  <si>
    <t>46-05-0637</t>
  </si>
  <si>
    <t>87-07-1175</t>
  </si>
  <si>
    <t>46-05-0638</t>
  </si>
  <si>
    <t>87-07-3120</t>
  </si>
  <si>
    <t>46-318-2517</t>
  </si>
  <si>
    <t>46-303-0375</t>
  </si>
  <si>
    <t>87-07-3123</t>
  </si>
  <si>
    <t>87-07-3125</t>
  </si>
  <si>
    <t>87-07-3127</t>
  </si>
  <si>
    <t>46-318-2518</t>
  </si>
  <si>
    <t>87-07-3128</t>
  </si>
  <si>
    <t>87-07-3129</t>
  </si>
  <si>
    <t>87-07-3132</t>
  </si>
  <si>
    <t>87-07-9775</t>
  </si>
  <si>
    <t>87-07-3138</t>
  </si>
  <si>
    <t>87-07-3139</t>
  </si>
  <si>
    <t>46-303-0376</t>
  </si>
  <si>
    <t>87-07-3145</t>
  </si>
  <si>
    <t>87-07-3148</t>
  </si>
  <si>
    <t>87-07-11579</t>
  </si>
  <si>
    <t>87-07-3156</t>
  </si>
  <si>
    <t>87-07-3158</t>
  </si>
  <si>
    <t>87-07-3163</t>
  </si>
  <si>
    <t>46-303-0377</t>
  </si>
  <si>
    <t>87-07-3164</t>
  </si>
  <si>
    <t>46-05-0639</t>
  </si>
  <si>
    <t>87-07-0723</t>
  </si>
  <si>
    <t>87-07-10114</t>
  </si>
  <si>
    <t>87-07-3167</t>
  </si>
  <si>
    <t>87-07-3171</t>
  </si>
  <si>
    <t>46-38-6235/п</t>
  </si>
  <si>
    <t>87-07-3176</t>
  </si>
  <si>
    <t>87-07-3180</t>
  </si>
  <si>
    <t>87-07-3181</t>
  </si>
  <si>
    <t>46-303-0378</t>
  </si>
  <si>
    <t>87-07-3183</t>
  </si>
  <si>
    <t>87-07-11863</t>
  </si>
  <si>
    <t>87-07-3188</t>
  </si>
  <si>
    <t>87-07-10836</t>
  </si>
  <si>
    <t>87-07-10835</t>
  </si>
  <si>
    <t>87-07-11527</t>
  </si>
  <si>
    <t>87-07-1785</t>
  </si>
  <si>
    <t>87-07-1781</t>
  </si>
  <si>
    <t>87-07-10841</t>
  </si>
  <si>
    <t>87-07-8396</t>
  </si>
  <si>
    <t>87-07-12251</t>
  </si>
  <si>
    <t>87-07-2649</t>
  </si>
  <si>
    <t>87-07-9214</t>
  </si>
  <si>
    <t>87-07-11856</t>
  </si>
  <si>
    <t>87-07-11851</t>
  </si>
  <si>
    <t>87-07-9212</t>
  </si>
  <si>
    <t>87-07-2662</t>
  </si>
  <si>
    <t>87-07-8486</t>
  </si>
  <si>
    <t>87-07-2702</t>
  </si>
  <si>
    <t>87-07-9219</t>
  </si>
  <si>
    <t>87-07-2699</t>
  </si>
  <si>
    <t>87-07-120000</t>
  </si>
  <si>
    <t>87-07-2695</t>
  </si>
  <si>
    <t>87-07-12324</t>
  </si>
  <si>
    <t>87-07-6746</t>
  </si>
  <si>
    <t>87-07-2678</t>
  </si>
  <si>
    <t>87-07-11852</t>
  </si>
  <si>
    <t>87-07-2690</t>
  </si>
  <si>
    <t>87-07-6517</t>
  </si>
  <si>
    <t>87-07-2640</t>
  </si>
  <si>
    <t>87-07-10357</t>
  </si>
  <si>
    <t>87-07-10127</t>
  </si>
  <si>
    <t>87-07-7578</t>
  </si>
  <si>
    <t>87-07-12423</t>
  </si>
  <si>
    <t>87-07-7581</t>
  </si>
  <si>
    <t>87-07-7629</t>
  </si>
  <si>
    <t>87-07-12108</t>
  </si>
  <si>
    <t>87-07-7586</t>
  </si>
  <si>
    <t>46-318-2668</t>
  </si>
  <si>
    <t>46-318-2661</t>
  </si>
  <si>
    <t>46-318-2659</t>
  </si>
  <si>
    <t>46-318-2660</t>
  </si>
  <si>
    <t>87-07-11552</t>
  </si>
  <si>
    <t>87-07-12329</t>
  </si>
  <si>
    <t>87-07-12331</t>
  </si>
  <si>
    <t>87-07-12330</t>
  </si>
  <si>
    <t>87-07-2730</t>
  </si>
  <si>
    <t>46-318-2662</t>
  </si>
  <si>
    <t>46-318-2664</t>
  </si>
  <si>
    <t>87-07-2274</t>
  </si>
  <si>
    <t>87-07-10067</t>
  </si>
  <si>
    <t>87-07-2290</t>
  </si>
  <si>
    <t>87-07-11843</t>
  </si>
  <si>
    <t>87-07-2291</t>
  </si>
  <si>
    <t>87-07-2292</t>
  </si>
  <si>
    <t>87-07-0584</t>
  </si>
  <si>
    <t>87-07-2294</t>
  </si>
  <si>
    <t>87-07-2299</t>
  </si>
  <si>
    <t>87-07-2332</t>
  </si>
  <si>
    <t>87-07-12313</t>
  </si>
  <si>
    <t>87-07-2314</t>
  </si>
  <si>
    <t>87-07-2317</t>
  </si>
  <si>
    <t>87-07-2320</t>
  </si>
  <si>
    <t>87-07-2305</t>
  </si>
  <si>
    <t>87-07-2327</t>
  </si>
  <si>
    <t>87-07-2329</t>
  </si>
  <si>
    <t>87-07-12314</t>
  </si>
  <si>
    <t>87-07-2283</t>
  </si>
  <si>
    <t>87-07-2270</t>
  </si>
  <si>
    <t>87-07-2272</t>
  </si>
  <si>
    <t>87-07-12311</t>
  </si>
  <si>
    <t>87-07-8444</t>
  </si>
  <si>
    <t>87-07-2277</t>
  </si>
  <si>
    <t>87-07-2281</t>
  </si>
  <si>
    <t>87-07-12312</t>
  </si>
  <si>
    <t>87-07-2735</t>
  </si>
  <si>
    <t>87-07-8494</t>
  </si>
  <si>
    <t>87-07-9227</t>
  </si>
  <si>
    <t>87-07-11680</t>
  </si>
  <si>
    <t>87-07-11581</t>
  </si>
  <si>
    <t>87-07-3231</t>
  </si>
  <si>
    <t>87-07-3232</t>
  </si>
  <si>
    <t>87-07-3234</t>
  </si>
  <si>
    <t>87-07-3229</t>
  </si>
  <si>
    <t>87-07-3230</t>
  </si>
  <si>
    <t>87-07-3233</t>
  </si>
  <si>
    <t>87-07-10936</t>
  </si>
  <si>
    <t>87-07-3228</t>
  </si>
  <si>
    <t>87-07-9462</t>
  </si>
  <si>
    <t>87-07-10935</t>
  </si>
  <si>
    <t>46-318-2669</t>
  </si>
  <si>
    <t>46-318-2564</t>
  </si>
  <si>
    <t>46-303-0379</t>
  </si>
  <si>
    <t>46-303-0380</t>
  </si>
  <si>
    <t>46-318-2532</t>
  </si>
  <si>
    <t>46-303-0106</t>
  </si>
  <si>
    <t>46-38-5121/п</t>
  </si>
  <si>
    <t>87-07-2809</t>
  </si>
  <si>
    <t>46-303-0103</t>
  </si>
  <si>
    <t>87-07-8497</t>
  </si>
  <si>
    <t>46-303-0105</t>
  </si>
  <si>
    <t>46-318-2533</t>
  </si>
  <si>
    <t>46-303-0381</t>
  </si>
  <si>
    <t>87-07-2822</t>
  </si>
  <si>
    <t>87-07-2828</t>
  </si>
  <si>
    <t>46-303-0104</t>
  </si>
  <si>
    <t>87-07-7627</t>
  </si>
  <si>
    <t>87-07-0728</t>
  </si>
  <si>
    <t>46-318-2534</t>
  </si>
  <si>
    <t>46-303-0382</t>
  </si>
  <si>
    <t>46-318-2535</t>
  </si>
  <si>
    <t>87-07-12368</t>
  </si>
  <si>
    <t>87-07-8499</t>
  </si>
  <si>
    <t>87-07-2839</t>
  </si>
  <si>
    <t>46-303-0383</t>
  </si>
  <si>
    <t>87-07-2845</t>
  </si>
  <si>
    <t>46-318-2536</t>
  </si>
  <si>
    <t>46-303-0384</t>
  </si>
  <si>
    <t>46-318-2537</t>
  </si>
  <si>
    <t>46-303-0385</t>
  </si>
  <si>
    <t>87-07-12334</t>
  </si>
  <si>
    <t>46-318-2538</t>
  </si>
  <si>
    <t>46-303-0386</t>
  </si>
  <si>
    <t>87-07-12335</t>
  </si>
  <si>
    <t>46-318-2539</t>
  </si>
  <si>
    <t>46-38-11450/п</t>
  </si>
  <si>
    <t>87-07-8750</t>
  </si>
  <si>
    <t>46-05-0648</t>
  </si>
  <si>
    <t>46-05-0647</t>
  </si>
  <si>
    <t>87-07-1721</t>
  </si>
  <si>
    <t>87-07-1737</t>
  </si>
  <si>
    <t>87-07-11721</t>
  </si>
  <si>
    <t>87-07-1708</t>
  </si>
  <si>
    <t>87-07-1716</t>
  </si>
  <si>
    <t>87-07-1722</t>
  </si>
  <si>
    <t>87-07-1720</t>
  </si>
  <si>
    <t>87-07-1724</t>
  </si>
  <si>
    <t>87-07-8394</t>
  </si>
  <si>
    <t>87-07-1094</t>
  </si>
  <si>
    <t>87-07-9993</t>
  </si>
  <si>
    <t>87-07-1731</t>
  </si>
  <si>
    <t>87-07-1729</t>
  </si>
  <si>
    <t>87-07-7289</t>
  </si>
  <si>
    <t>87-07-1714</t>
  </si>
  <si>
    <t>87-07-9162</t>
  </si>
  <si>
    <t>87-07-9994</t>
  </si>
  <si>
    <t>87-07-8219</t>
  </si>
  <si>
    <t>87-07-12375</t>
  </si>
  <si>
    <t>87-07-12382</t>
  </si>
  <si>
    <t>87-07-12373</t>
  </si>
  <si>
    <t>87-07-3335</t>
  </si>
  <si>
    <t>46-05-0650</t>
  </si>
  <si>
    <t>87-07-10218</t>
  </si>
  <si>
    <t>87-07-3361</t>
  </si>
  <si>
    <t>87-07-3242</t>
  </si>
  <si>
    <t>87-07-3279</t>
  </si>
  <si>
    <t>87-07-12377</t>
  </si>
  <si>
    <t>87-07-7168</t>
  </si>
  <si>
    <t>87-07-12380</t>
  </si>
  <si>
    <t>87-07-3262</t>
  </si>
  <si>
    <t>87-07-9614</t>
  </si>
  <si>
    <t>87-07-12376</t>
  </si>
  <si>
    <t>87-07-3377</t>
  </si>
  <si>
    <t>87-07-12381</t>
  </si>
  <si>
    <t>87-07-3372</t>
  </si>
  <si>
    <t>87-07-3292</t>
  </si>
  <si>
    <t>87-07-8284</t>
  </si>
  <si>
    <t>87-07-3362</t>
  </si>
  <si>
    <t>87-07-3374</t>
  </si>
  <si>
    <t>87-07-10210</t>
  </si>
  <si>
    <t>87-07-3351</t>
  </si>
  <si>
    <t>87-07-11040/п</t>
  </si>
  <si>
    <t>46-38-15053/п</t>
  </si>
  <si>
    <t>46-303-0387</t>
  </si>
  <si>
    <t>46-303-0107/п</t>
  </si>
  <si>
    <t>87-07-3548</t>
  </si>
  <si>
    <t>87-07-6803</t>
  </si>
  <si>
    <t>87-07-11585</t>
  </si>
  <si>
    <t>87-07-12409</t>
  </si>
  <si>
    <t>46-05-0651</t>
  </si>
  <si>
    <t>87-07-3813</t>
  </si>
  <si>
    <t>87-07-8518</t>
  </si>
  <si>
    <t>46-38-9626/п</t>
  </si>
  <si>
    <t>46-303-0394</t>
  </si>
  <si>
    <t>87-07-3823</t>
  </si>
  <si>
    <t>87-07-3802</t>
  </si>
  <si>
    <t>46-05-0652</t>
  </si>
  <si>
    <t>46-303-0396</t>
  </si>
  <si>
    <t>46-303-0395</t>
  </si>
  <si>
    <t>46-303-0397</t>
  </si>
  <si>
    <t>87-07-3820</t>
  </si>
  <si>
    <t>87-07-6821/п</t>
  </si>
  <si>
    <t>87-07-6821</t>
  </si>
  <si>
    <t>46-303-0326/п</t>
  </si>
  <si>
    <t>87-07-7862</t>
  </si>
  <si>
    <t>46-303-0391</t>
  </si>
  <si>
    <t>87-07-3835</t>
  </si>
  <si>
    <t>87-07-10150</t>
  </si>
  <si>
    <t>87-07-6492</t>
  </si>
  <si>
    <t>87-07-9474</t>
  </si>
  <si>
    <t>46-05-0653</t>
  </si>
  <si>
    <t>87-07-3856</t>
  </si>
  <si>
    <t>46-38-5113/п</t>
  </si>
  <si>
    <t>87-07-3861</t>
  </si>
  <si>
    <t>87-07-3858</t>
  </si>
  <si>
    <t>87-07-3868</t>
  </si>
  <si>
    <t>87-07-3828</t>
  </si>
  <si>
    <t>46-303-0388</t>
  </si>
  <si>
    <t>46-38-11157/п</t>
  </si>
  <si>
    <t>46-303-0389</t>
  </si>
  <si>
    <t>46-05-0654</t>
  </si>
  <si>
    <t>46-303-0390</t>
  </si>
  <si>
    <t>87-07-3867</t>
  </si>
  <si>
    <t>46-05-0655</t>
  </si>
  <si>
    <t>46-05-0656</t>
  </si>
  <si>
    <t>87-07-3833</t>
  </si>
  <si>
    <t>87-07-3829</t>
  </si>
  <si>
    <t>87-07-3840</t>
  </si>
  <si>
    <t>46-05-0657</t>
  </si>
  <si>
    <t>87-07-3842</t>
  </si>
  <si>
    <t>46-303-0393</t>
  </si>
  <si>
    <t>46-303-0392</t>
  </si>
  <si>
    <t>46-38-9853/п1</t>
  </si>
  <si>
    <t>46-05-0658</t>
  </si>
  <si>
    <t>87-07-7430</t>
  </si>
  <si>
    <t>46-05-0659</t>
  </si>
  <si>
    <t>87-07-3860</t>
  </si>
  <si>
    <t>87-07-3865</t>
  </si>
  <si>
    <t>46-05-0660</t>
  </si>
  <si>
    <t>87-07-3816/п1</t>
  </si>
  <si>
    <t>87-07-3816</t>
  </si>
  <si>
    <t>87-07-3814</t>
  </si>
  <si>
    <t>87-07-3822</t>
  </si>
  <si>
    <t>87-07-9159</t>
  </si>
  <si>
    <t>87-07-11771</t>
  </si>
  <si>
    <t>87-07-12245</t>
  </si>
  <si>
    <t>87-07-1621</t>
  </si>
  <si>
    <t>87-07-10934</t>
  </si>
  <si>
    <t>87-07-3463</t>
  </si>
  <si>
    <t>87-07-12421</t>
  </si>
  <si>
    <t>87-07-11622</t>
  </si>
  <si>
    <t>87-07-10335</t>
  </si>
  <si>
    <t>87-07-11865</t>
  </si>
  <si>
    <t>87-07-3449</t>
  </si>
  <si>
    <t>87-07-11954</t>
  </si>
  <si>
    <t>87-07-3455</t>
  </si>
  <si>
    <t>87-07-12346</t>
  </si>
  <si>
    <t>87-07-12347</t>
  </si>
  <si>
    <t>87-07-11599</t>
  </si>
  <si>
    <t>87-07-11609</t>
  </si>
  <si>
    <t>87-07-11610</t>
  </si>
  <si>
    <t>87-07-3658</t>
  </si>
  <si>
    <t>46-318-2540</t>
  </si>
  <si>
    <t>87-07-11592</t>
  </si>
  <si>
    <t>87-07-9472</t>
  </si>
  <si>
    <t>87-07-12369</t>
  </si>
  <si>
    <t>87-07-11595</t>
  </si>
  <si>
    <t>87-07-11596</t>
  </si>
  <si>
    <t>87-07-11593</t>
  </si>
  <si>
    <t>87-07-11594</t>
  </si>
  <si>
    <t>87-07-9473</t>
  </si>
  <si>
    <t>87-07-11597</t>
  </si>
  <si>
    <t>87-07-11598</t>
  </si>
  <si>
    <t>87-07-3801</t>
  </si>
  <si>
    <t>87-07-3600</t>
  </si>
  <si>
    <t>46-318-2565</t>
  </si>
  <si>
    <t>87-07-3603</t>
  </si>
  <si>
    <t>46-318-2541</t>
  </si>
  <si>
    <t>87-07-9250</t>
  </si>
  <si>
    <t>87-07-3604</t>
  </si>
  <si>
    <t>46-05-0663</t>
  </si>
  <si>
    <t>46-303-0334/п</t>
  </si>
  <si>
    <t>46-303-0314/п</t>
  </si>
  <si>
    <t>87-07-9884</t>
  </si>
  <si>
    <t>46-38-2135/п</t>
  </si>
  <si>
    <t>87-07-3791</t>
  </si>
  <si>
    <t>87-07-3652</t>
  </si>
  <si>
    <t>46-303-0398</t>
  </si>
  <si>
    <t>87-07-10950</t>
  </si>
  <si>
    <t>46-38-9931/п1</t>
  </si>
  <si>
    <t>46-303-0399</t>
  </si>
  <si>
    <t>87-07-3781</t>
  </si>
  <si>
    <t>46-303-0400</t>
  </si>
  <si>
    <t>46-318-2566</t>
  </si>
  <si>
    <t>46-303-0401</t>
  </si>
  <si>
    <t>46-303-0327/п</t>
  </si>
  <si>
    <t>46-38-1067/п</t>
  </si>
  <si>
    <t>87-07-3615</t>
  </si>
  <si>
    <t>46-05-0666</t>
  </si>
  <si>
    <t>87-07-9674</t>
  </si>
  <si>
    <t>87-07-3618</t>
  </si>
  <si>
    <t>46-38-2335/п1</t>
  </si>
  <si>
    <t>87-07-0788</t>
  </si>
  <si>
    <t>46-318-2542</t>
  </si>
  <si>
    <t>46-38-9749/п</t>
  </si>
  <si>
    <t>87-07-3621</t>
  </si>
  <si>
    <t>87-07-3625</t>
  </si>
  <si>
    <t>46-318-2543</t>
  </si>
  <si>
    <t>46-05-0667</t>
  </si>
  <si>
    <t>46-318-0433</t>
  </si>
  <si>
    <t>87-07-3628</t>
  </si>
  <si>
    <t>46-303-0402</t>
  </si>
  <si>
    <t>87-07-3631</t>
  </si>
  <si>
    <t>46-318-2544</t>
  </si>
  <si>
    <t>46-303-0403</t>
  </si>
  <si>
    <t>46-05-0668</t>
  </si>
  <si>
    <t>46-303-0404</t>
  </si>
  <si>
    <t>46-318-2567</t>
  </si>
  <si>
    <t>46-303-0405</t>
  </si>
  <si>
    <t>46-05-0669</t>
  </si>
  <si>
    <t>87-07-3633</t>
  </si>
  <si>
    <t>46-303-0406</t>
  </si>
  <si>
    <t>87-07-3634</t>
  </si>
  <si>
    <t>46-05-0670</t>
  </si>
  <si>
    <t>87-07-3732</t>
  </si>
  <si>
    <t>46-303-0110</t>
  </si>
  <si>
    <t>46-303-0407</t>
  </si>
  <si>
    <t>87-07-3745</t>
  </si>
  <si>
    <t>46-303-0408</t>
  </si>
  <si>
    <t>87-07-3735</t>
  </si>
  <si>
    <t>46-05-0671</t>
  </si>
  <si>
    <t>46-303-0409</t>
  </si>
  <si>
    <t>87-07-3739</t>
  </si>
  <si>
    <t>46-05-0672</t>
  </si>
  <si>
    <t>87-07-3640</t>
  </si>
  <si>
    <t>46-303-0410</t>
  </si>
  <si>
    <t>87-07-3763</t>
  </si>
  <si>
    <t>87-07-3642</t>
  </si>
  <si>
    <t>87-07-9252</t>
  </si>
  <si>
    <t>46-303-0328/п</t>
  </si>
  <si>
    <t>87-07-3767</t>
  </si>
  <si>
    <t>46-303-0111/п</t>
  </si>
  <si>
    <t>46-318-2545</t>
  </si>
  <si>
    <t>87-07-3773</t>
  </si>
  <si>
    <t>46-303-0411</t>
  </si>
  <si>
    <t>46-05-0674</t>
  </si>
  <si>
    <t>46-05-0673</t>
  </si>
  <si>
    <t>46-303-0412</t>
  </si>
  <si>
    <t>87-07-11589</t>
  </si>
  <si>
    <t>87-07-3797</t>
  </si>
  <si>
    <t>87-07-3799</t>
  </si>
  <si>
    <t>46-318-2546</t>
  </si>
  <si>
    <t>87-07-11861</t>
  </si>
  <si>
    <t>46-318-2663</t>
  </si>
  <si>
    <t>87-07-1867</t>
  </si>
  <si>
    <t>87-07-12254</t>
  </si>
  <si>
    <t>87-07-1869</t>
  </si>
  <si>
    <t>87-07-1871</t>
  </si>
  <si>
    <t>87-07-1872/п</t>
  </si>
  <si>
    <t>87-07-9671</t>
  </si>
  <si>
    <t>87-07-1873/п</t>
  </si>
  <si>
    <t>87-07-1875</t>
  </si>
  <si>
    <t>87-07-1883</t>
  </si>
  <si>
    <t>46-303-0112</t>
  </si>
  <si>
    <t>87-07-9233</t>
  </si>
  <si>
    <t>87-07-2786</t>
  </si>
  <si>
    <t>87-07-1530</t>
  </si>
  <si>
    <t>46-05-0600</t>
  </si>
  <si>
    <t>87-07-1522</t>
  </si>
  <si>
    <t>87-07-1524</t>
  </si>
  <si>
    <t>87-07-1528</t>
  </si>
  <si>
    <t>87-07-1038</t>
  </si>
  <si>
    <t>87-07-1533</t>
  </si>
  <si>
    <t>87-07-1541</t>
  </si>
  <si>
    <t>87-07-1544</t>
  </si>
  <si>
    <t>87-07-1484</t>
  </si>
  <si>
    <t>87-07-1479</t>
  </si>
  <si>
    <t>46-303-0137/п</t>
  </si>
  <si>
    <t>46-303-0138/п</t>
  </si>
  <si>
    <t>46-303-0415</t>
  </si>
  <si>
    <t>87-07-2763</t>
  </si>
  <si>
    <t>87-07-2757</t>
  </si>
  <si>
    <t>46-303-0413</t>
  </si>
  <si>
    <t>87-07-2793</t>
  </si>
  <si>
    <t>46-303-0414</t>
  </si>
  <si>
    <t>87-07-11558</t>
  </si>
  <si>
    <t>87-07-8495</t>
  </si>
  <si>
    <t>46-303-0330/п</t>
  </si>
  <si>
    <t>87-07-2792</t>
  </si>
  <si>
    <t>46-05-0680</t>
  </si>
  <si>
    <t>87-07-11629</t>
  </si>
  <si>
    <t>46-05-0683</t>
  </si>
  <si>
    <t>87-07-2855</t>
  </si>
  <si>
    <t>87-07-2857</t>
  </si>
  <si>
    <t>87-07-2910</t>
  </si>
  <si>
    <t>87-07-10102</t>
  </si>
  <si>
    <t>46-05-0682</t>
  </si>
  <si>
    <t>87-07-2913</t>
  </si>
  <si>
    <t>46-303-0331/п</t>
  </si>
  <si>
    <t>87-07-2795</t>
  </si>
  <si>
    <t>46-05-0684</t>
  </si>
  <si>
    <t>87-07-2758</t>
  </si>
  <si>
    <t>87-07-2769</t>
  </si>
  <si>
    <t>46-05-0685</t>
  </si>
  <si>
    <t>46-303-0134/п1</t>
  </si>
  <si>
    <t>46-303-0332/п</t>
  </si>
  <si>
    <t>87-07-2790</t>
  </si>
  <si>
    <t>46-318-2667</t>
  </si>
  <si>
    <t>46-318-2665</t>
  </si>
  <si>
    <t>87-07-11756</t>
  </si>
  <si>
    <t>87-07-11757</t>
  </si>
  <si>
    <t>87-07-9981</t>
  </si>
  <si>
    <t>87-07-12252</t>
  </si>
  <si>
    <t>87-07-11774</t>
  </si>
  <si>
    <t>87-07-10004</t>
  </si>
  <si>
    <t>87-07-0693</t>
  </si>
  <si>
    <t>87-07-11529</t>
  </si>
  <si>
    <t>87-07-1792</t>
  </si>
  <si>
    <t>87-07-1802</t>
  </si>
  <si>
    <t>87-07-3038/п</t>
  </si>
  <si>
    <t>87-07-0668/п</t>
  </si>
  <si>
    <t>87-07-0655/п</t>
  </si>
  <si>
    <t>87-07-2918</t>
  </si>
  <si>
    <t>87-60-0092</t>
  </si>
  <si>
    <t>87-07-3025/п</t>
  </si>
  <si>
    <t>87-07-8301</t>
  </si>
  <si>
    <t>87-60-0075</t>
  </si>
  <si>
    <t>87-07-8299</t>
  </si>
  <si>
    <t>87-07-2938</t>
  </si>
  <si>
    <t>87-07-2943</t>
  </si>
  <si>
    <t>87-07-6986/п</t>
  </si>
  <si>
    <t>87-60-0053</t>
  </si>
  <si>
    <t>87-60-0094</t>
  </si>
  <si>
    <t>87-60-0034</t>
  </si>
  <si>
    <t>87-60-0093</t>
  </si>
  <si>
    <t>87-07-2952/п</t>
  </si>
  <si>
    <t>87-07-9814</t>
  </si>
  <si>
    <t>87-07-7522</t>
  </si>
  <si>
    <t>87-07-12384</t>
  </si>
  <si>
    <t>87-07-8288</t>
  </si>
  <si>
    <t>87-07-1508</t>
  </si>
  <si>
    <t>87-60-0043</t>
  </si>
  <si>
    <t>87-07-10970</t>
  </si>
  <si>
    <t>87-07-1701</t>
  </si>
  <si>
    <t>87-07-8757</t>
  </si>
  <si>
    <t>87-07-1705</t>
  </si>
  <si>
    <t>87-07-2507</t>
  </si>
  <si>
    <t>87-07-6975</t>
  </si>
  <si>
    <t>46-361-0044</t>
  </si>
  <si>
    <t>46-05-0641</t>
  </si>
  <si>
    <t>46-318-2519</t>
  </si>
  <si>
    <t>87-07-2482</t>
  </si>
  <si>
    <t>46-318-2520</t>
  </si>
  <si>
    <t>87-60-0020</t>
  </si>
  <si>
    <t>46-318-2521</t>
  </si>
  <si>
    <t>46-318-2522</t>
  </si>
  <si>
    <t>87-07-1146/п</t>
  </si>
  <si>
    <t>87-07-2392/п</t>
  </si>
  <si>
    <t>87-07-2398</t>
  </si>
  <si>
    <t>87-07-2399</t>
  </si>
  <si>
    <t>87-60-0045</t>
  </si>
  <si>
    <t>87-60-0088/п</t>
  </si>
  <si>
    <t>87-60-0081</t>
  </si>
  <si>
    <t>87-07-2409</t>
  </si>
  <si>
    <t>87-60-0046</t>
  </si>
  <si>
    <t>87-07-2412</t>
  </si>
  <si>
    <t>46-318-2523</t>
  </si>
  <si>
    <t>87-60-0102</t>
  </si>
  <si>
    <t>46-318-2563</t>
  </si>
  <si>
    <t>46-318-2524</t>
  </si>
  <si>
    <t>87-07-0956/п</t>
  </si>
  <si>
    <t>87-60-0036</t>
  </si>
  <si>
    <t>87-60-0095</t>
  </si>
  <si>
    <t>87-60-0096</t>
  </si>
  <si>
    <t>87-07-2358</t>
  </si>
  <si>
    <t>87-07-0631</t>
  </si>
  <si>
    <t>87-07-2364</t>
  </si>
  <si>
    <t>87-07-12385</t>
  </si>
  <si>
    <t>87-07-2367</t>
  </si>
  <si>
    <t>87-07-2379</t>
  </si>
  <si>
    <t>87-07-2352</t>
  </si>
  <si>
    <t>87-07-2351</t>
  </si>
  <si>
    <t>87-07-2370</t>
  </si>
  <si>
    <t>87-07-8290</t>
  </si>
  <si>
    <t>87-07-8293/п</t>
  </si>
  <si>
    <t>87-07-2417</t>
  </si>
  <si>
    <t>87-60-0047</t>
  </si>
  <si>
    <t>87-60-0060</t>
  </si>
  <si>
    <t>87-07-2427/п</t>
  </si>
  <si>
    <t>46-318-2525</t>
  </si>
  <si>
    <t>87-07-2425</t>
  </si>
  <si>
    <t>87-60-0049</t>
  </si>
  <si>
    <t>46-318-2526</t>
  </si>
  <si>
    <t>87-07-2435</t>
  </si>
  <si>
    <t>46-318-2527</t>
  </si>
  <si>
    <t>46-318-2528</t>
  </si>
  <si>
    <t>87-07-2446</t>
  </si>
  <si>
    <t>46-318-2529</t>
  </si>
  <si>
    <t>46-146-0099</t>
  </si>
  <si>
    <t>87-07-2476</t>
  </si>
  <si>
    <t>46-318-2530</t>
  </si>
  <si>
    <t>87-60-0070</t>
  </si>
  <si>
    <t>46-318-2531</t>
  </si>
  <si>
    <t>46-05-0643</t>
  </si>
  <si>
    <t>87-07-0722</t>
  </si>
  <si>
    <t>46-05-0644</t>
  </si>
  <si>
    <t>87-60-0090</t>
  </si>
  <si>
    <t>87-07-12349</t>
  </si>
  <si>
    <t>46-146-0098</t>
  </si>
  <si>
    <t>87-07-2462</t>
  </si>
  <si>
    <t>87-07-1003</t>
  </si>
  <si>
    <t>87-07-2470</t>
  </si>
  <si>
    <t>87-07-0829</t>
  </si>
  <si>
    <t>87-07-3225</t>
  </si>
  <si>
    <t>46-05-0662</t>
  </si>
  <si>
    <t>87-07-11934</t>
  </si>
  <si>
    <t>87-60-0099</t>
  </si>
  <si>
    <t>87-07-0804</t>
  </si>
  <si>
    <t>87-07-11004</t>
  </si>
  <si>
    <t>87-07-11005</t>
  </si>
  <si>
    <t>87-07-11006</t>
  </si>
  <si>
    <t>87-07-11009</t>
  </si>
  <si>
    <t>87-07-11010</t>
  </si>
  <si>
    <t>87-07-10984/п</t>
  </si>
  <si>
    <t>87-07-8277</t>
  </si>
  <si>
    <t>87-07-10984</t>
  </si>
  <si>
    <t>87-07-12393</t>
  </si>
  <si>
    <t>87-07-10988</t>
  </si>
  <si>
    <t>87-07-3095</t>
  </si>
  <si>
    <t>59-56-0089/п</t>
  </si>
  <si>
    <t>87-07-11812</t>
  </si>
  <si>
    <t>87-07-12398</t>
  </si>
  <si>
    <t>87-07-8161</t>
  </si>
  <si>
    <t>87-07-12394</t>
  </si>
  <si>
    <t>87-07-12350</t>
  </si>
  <si>
    <t>87-07-0972</t>
  </si>
  <si>
    <t>87-07-12395</t>
  </si>
  <si>
    <t>87-07-2985</t>
  </si>
  <si>
    <t>87-07-12353</t>
  </si>
  <si>
    <t>87-07-12396</t>
  </si>
  <si>
    <t>46-05-0661</t>
  </si>
  <si>
    <t>87-07-12111</t>
  </si>
  <si>
    <t>87-07-1007/п</t>
  </si>
  <si>
    <t>87-07-0717/п</t>
  </si>
  <si>
    <t>87-07-10284</t>
  </si>
  <si>
    <t>87-60-0103</t>
  </si>
  <si>
    <t>87-07-3085</t>
  </si>
  <si>
    <t>87-07-11012</t>
  </si>
  <si>
    <t>87-07-12407</t>
  </si>
  <si>
    <t>87-07-8324</t>
  </si>
  <si>
    <t>87-07-8326</t>
  </si>
  <si>
    <t>87-07-12402</t>
  </si>
  <si>
    <t>87-07-8315</t>
  </si>
  <si>
    <t>87-07-10999</t>
  </si>
  <si>
    <t>87-07-11939</t>
  </si>
  <si>
    <t>87-07-11940</t>
  </si>
  <si>
    <t>87-07-11000</t>
  </si>
  <si>
    <t>87-07-8319</t>
  </si>
  <si>
    <t>87-07-11003</t>
  </si>
  <si>
    <t>87-07-3588</t>
  </si>
  <si>
    <t>87-07-8329</t>
  </si>
  <si>
    <t>87-07-8330</t>
  </si>
  <si>
    <t>87-07-7095</t>
  </si>
  <si>
    <t>87-07-3898</t>
  </si>
  <si>
    <t>87-07-3904</t>
  </si>
  <si>
    <t>87-07-3905</t>
  </si>
  <si>
    <t>87-07-3668</t>
  </si>
  <si>
    <t>87-07-3910</t>
  </si>
  <si>
    <t>87-07-9308</t>
  </si>
  <si>
    <t>87-07-12186</t>
  </si>
  <si>
    <t>87-07-12411</t>
  </si>
  <si>
    <t>87-07-3870</t>
  </si>
  <si>
    <t>87-07-12410</t>
  </si>
  <si>
    <t>87-07-3665</t>
  </si>
  <si>
    <t>87-07-3884</t>
  </si>
  <si>
    <t>87-07-12182</t>
  </si>
  <si>
    <t>87-07-12184</t>
  </si>
  <si>
    <t>87-07-3886</t>
  </si>
  <si>
    <t>87-07-12185</t>
  </si>
  <si>
    <t>87-07-12397</t>
  </si>
  <si>
    <t>87-60-0087</t>
  </si>
  <si>
    <t>87-07-12188</t>
  </si>
  <si>
    <t>87-07-8760</t>
  </si>
  <si>
    <t>87-60-0038/п</t>
  </si>
  <si>
    <t>87-07-3669</t>
  </si>
  <si>
    <t>46-318-2547</t>
  </si>
  <si>
    <t>87-60-0077</t>
  </si>
  <si>
    <t>87-60-0089/п</t>
  </si>
  <si>
    <t>46-318-2548</t>
  </si>
  <si>
    <t>87-07-12151</t>
  </si>
  <si>
    <t>87-60-0082/п</t>
  </si>
  <si>
    <t>87-07-7802</t>
  </si>
  <si>
    <t>87-60-0056/п</t>
  </si>
  <si>
    <t>87-07-3670</t>
  </si>
  <si>
    <t>46-318-2549</t>
  </si>
  <si>
    <t>87-07-8332</t>
  </si>
  <si>
    <t>87-07-11025</t>
  </si>
  <si>
    <t>87-07-8759</t>
  </si>
  <si>
    <t>87-07-12152</t>
  </si>
  <si>
    <t>46-318-2550</t>
  </si>
  <si>
    <t>87-07-8761</t>
  </si>
  <si>
    <t>87-07-12153</t>
  </si>
  <si>
    <t>87-07-3928</t>
  </si>
  <si>
    <t>46-318-2551</t>
  </si>
  <si>
    <t>87-07-8762</t>
  </si>
  <si>
    <t>87-60-0100</t>
  </si>
  <si>
    <t>46-146-0100</t>
  </si>
  <si>
    <t>46-05-0676</t>
  </si>
  <si>
    <t>87-07-3932</t>
  </si>
  <si>
    <t>46-318-2552</t>
  </si>
  <si>
    <t>87-07-12412</t>
  </si>
  <si>
    <t>87-60-0101</t>
  </si>
  <si>
    <t>87-07-3936</t>
  </si>
  <si>
    <t>46-318-2553</t>
  </si>
  <si>
    <t>87-07-8081</t>
  </si>
  <si>
    <t>87-07-8765</t>
  </si>
  <si>
    <t>87-07-7099</t>
  </si>
  <si>
    <t>87-07-12413</t>
  </si>
  <si>
    <t>87-07-8767</t>
  </si>
  <si>
    <t>87-60-0098</t>
  </si>
  <si>
    <t>87-07-11034</t>
  </si>
  <si>
    <t>87-07-1150</t>
  </si>
  <si>
    <t>87-07-0973</t>
  </si>
  <si>
    <t>46-318-2554</t>
  </si>
  <si>
    <t>87-07-10304</t>
  </si>
  <si>
    <t>87-07-3945</t>
  </si>
  <si>
    <t>87-07-1151</t>
  </si>
  <si>
    <t>87-07-8769</t>
  </si>
  <si>
    <t>87-07-11950</t>
  </si>
  <si>
    <t>87-07-12414</t>
  </si>
  <si>
    <t>87-60-0059</t>
  </si>
  <si>
    <t>87-07-9313</t>
  </si>
  <si>
    <t>87-07-1005</t>
  </si>
  <si>
    <t>87-07-0975</t>
  </si>
  <si>
    <t>46-318-2555</t>
  </si>
  <si>
    <t>87-07-3679</t>
  </si>
  <si>
    <t>87-60-0084/п</t>
  </si>
  <si>
    <t>87-07-8770</t>
  </si>
  <si>
    <t>87-07-12159</t>
  </si>
  <si>
    <t>46-38-0745/п</t>
  </si>
  <si>
    <t>87-60-0040/п</t>
  </si>
  <si>
    <t>87-07-3680</t>
  </si>
  <si>
    <t>46-318-2556</t>
  </si>
  <si>
    <t>87-07-3959</t>
  </si>
  <si>
    <t>87-07-0785</t>
  </si>
  <si>
    <t>46-05-0677</t>
  </si>
  <si>
    <t>87-07-7628</t>
  </si>
  <si>
    <t>87-60-0027</t>
  </si>
  <si>
    <t>87-07-12161</t>
  </si>
  <si>
    <t>87-07-3681</t>
  </si>
  <si>
    <t>46-318-2557</t>
  </si>
  <si>
    <t>46-146-0101</t>
  </si>
  <si>
    <t>87-07-9594</t>
  </si>
  <si>
    <t>87-07-12162</t>
  </si>
  <si>
    <t>87-07-11037</t>
  </si>
  <si>
    <t>87-07-12164</t>
  </si>
  <si>
    <t>87-07-9595</t>
  </si>
  <si>
    <t>46-05-0678</t>
  </si>
  <si>
    <t>46-361-0045</t>
  </si>
  <si>
    <t>87-07-3683</t>
  </si>
  <si>
    <t>46-05-0679</t>
  </si>
  <si>
    <t>87-07-3970</t>
  </si>
  <si>
    <t>87-07-8764</t>
  </si>
  <si>
    <t>87-07-8768</t>
  </si>
  <si>
    <t>87-07-3684</t>
  </si>
  <si>
    <t>87-07-0773</t>
  </si>
  <si>
    <t>87-07-12415</t>
  </si>
  <si>
    <t>87-07-3974</t>
  </si>
  <si>
    <t>87-07-12416</t>
  </si>
  <si>
    <t>87-07-3686</t>
  </si>
  <si>
    <t>87-07-12167</t>
  </si>
  <si>
    <t>87-07-12417</t>
  </si>
  <si>
    <t>87-07-3979</t>
  </si>
  <si>
    <t>87-07-12166</t>
  </si>
  <si>
    <t>87-07-12168</t>
  </si>
  <si>
    <t>87-60-0091</t>
  </si>
  <si>
    <t>P9,5</t>
  </si>
  <si>
    <t>Azalea japonica</t>
  </si>
  <si>
    <t>Азалия японская</t>
  </si>
  <si>
    <t>Rhododendron japonica</t>
  </si>
  <si>
    <t>Азалия/Рододендрон японская</t>
  </si>
  <si>
    <t>Actinidia arguta</t>
  </si>
  <si>
    <t>Актинидия Аргута</t>
  </si>
  <si>
    <t>Issai</t>
  </si>
  <si>
    <t>Actinidia deliciosa</t>
  </si>
  <si>
    <t>Актинидия деликатесная</t>
  </si>
  <si>
    <t>Actinidia kolomikta</t>
  </si>
  <si>
    <t>Актинидия коломикта</t>
  </si>
  <si>
    <t>Актинидия острая</t>
  </si>
  <si>
    <t>Актинидия пестролистная</t>
  </si>
  <si>
    <t>Aronia arbutifolia</t>
  </si>
  <si>
    <t>Арония красная</t>
  </si>
  <si>
    <t>Aronia prunifolia</t>
  </si>
  <si>
    <t>Арония сливолистная</t>
  </si>
  <si>
    <t>Aronia melanocarpa</t>
  </si>
  <si>
    <t>Арония черноплодная</t>
  </si>
  <si>
    <t>Hugin</t>
  </si>
  <si>
    <t>Cercidiphyllum/Cercis siliquastrum</t>
  </si>
  <si>
    <t>Багрянник/Церцис европейский</t>
  </si>
  <si>
    <t>Барбарис Дарвина</t>
  </si>
  <si>
    <t>Compacta</t>
  </si>
  <si>
    <t>Atropurpurea Nana</t>
  </si>
  <si>
    <t>Golden Torch=Torch d`OR</t>
  </si>
  <si>
    <t>Green Ornament</t>
  </si>
  <si>
    <t>Pink Queen</t>
  </si>
  <si>
    <t>Berberis julianae</t>
  </si>
  <si>
    <t>Барбарис Юлиана</t>
  </si>
  <si>
    <t>Betula nana</t>
  </si>
  <si>
    <t>Береза карликовая</t>
  </si>
  <si>
    <t>Emerald Gaiety</t>
  </si>
  <si>
    <t>Emerald'n Gold</t>
  </si>
  <si>
    <t>Microphylusitanica Aureovar</t>
  </si>
  <si>
    <t>Ovatus Aureus</t>
  </si>
  <si>
    <t>Ligustrum lucidum</t>
  </si>
  <si>
    <t>Бирючина блестящая</t>
  </si>
  <si>
    <t>Ligustrum aureum</t>
  </si>
  <si>
    <t>Бирючина золотистая</t>
  </si>
  <si>
    <t>Ligustrum ibota</t>
  </si>
  <si>
    <t>Бирючина ибота</t>
  </si>
  <si>
    <t>Ligustrum vulgare</t>
  </si>
  <si>
    <t>Бирючина обыкновенная</t>
  </si>
  <si>
    <t>Atrovirens</t>
  </si>
  <si>
    <t>Ligustrum vulgaris</t>
  </si>
  <si>
    <t>Ligustrum ovalifolium</t>
  </si>
  <si>
    <t>Бирючина овальнолистная</t>
  </si>
  <si>
    <t>Aureum</t>
  </si>
  <si>
    <t>Ligustrum japonicum</t>
  </si>
  <si>
    <t>Бирючина японская</t>
  </si>
  <si>
    <t>Buddleja davidii</t>
  </si>
  <si>
    <t>Буддлея давида</t>
  </si>
  <si>
    <t>Butterfly Candy Little Purple</t>
  </si>
  <si>
    <t>Empire Blue</t>
  </si>
  <si>
    <t>Gulliver</t>
  </si>
  <si>
    <t>Nanho Blue</t>
  </si>
  <si>
    <t>Buddleja alternifolia</t>
  </si>
  <si>
    <t>Буддлея очереднолистная</t>
  </si>
  <si>
    <t>Black Beauty=Gerda</t>
  </si>
  <si>
    <t>Black Tower=Eiffel</t>
  </si>
  <si>
    <t>Golden Spark</t>
  </si>
  <si>
    <t>Golden Tower=Jdeboer001</t>
  </si>
  <si>
    <t xml:space="preserve">Weigela </t>
  </si>
  <si>
    <t xml:space="preserve">Вейгела </t>
  </si>
  <si>
    <t>All Summer Peach</t>
  </si>
  <si>
    <t>Weigela praecox</t>
  </si>
  <si>
    <t>Вейгела ранняя</t>
  </si>
  <si>
    <t>Alexandra=Wine And Roses</t>
  </si>
  <si>
    <t>All Summer Monet</t>
  </si>
  <si>
    <t>Candida</t>
  </si>
  <si>
    <t>Eva Rathke</t>
  </si>
  <si>
    <t>Minor Black</t>
  </si>
  <si>
    <t>Pink Poppet</t>
  </si>
  <si>
    <t>Sunny Princess</t>
  </si>
  <si>
    <t>Tango</t>
  </si>
  <si>
    <t>Prunus nipponica</t>
  </si>
  <si>
    <t>Вишня ниппонская</t>
  </si>
  <si>
    <t>Prunus incisa</t>
  </si>
  <si>
    <t>Вишня японская</t>
  </si>
  <si>
    <t>Hamamelis intermedia</t>
  </si>
  <si>
    <t>Гамамелис промежуточный</t>
  </si>
  <si>
    <t>P14</t>
  </si>
  <si>
    <t>Heptacodium miconioides</t>
  </si>
  <si>
    <t>Гептакодиум микониевидный</t>
  </si>
  <si>
    <t>Ginkgo biloba</t>
  </si>
  <si>
    <t>Гинкго билоба</t>
  </si>
  <si>
    <t>Vaccinium corymbosum</t>
  </si>
  <si>
    <t>Голубика высокорослая</t>
  </si>
  <si>
    <t>Duke</t>
  </si>
  <si>
    <t>Herbert</t>
  </si>
  <si>
    <t>Legacy</t>
  </si>
  <si>
    <t>Pink Lemonade</t>
  </si>
  <si>
    <t>Sweetheart</t>
  </si>
  <si>
    <t>Deutzia scabra</t>
  </si>
  <si>
    <t>Дейция шершавая</t>
  </si>
  <si>
    <t>Pride of Rochester</t>
  </si>
  <si>
    <t>Lycium barbarum</t>
  </si>
  <si>
    <t>Дереза /Годжи обыкновенная</t>
  </si>
  <si>
    <t>Дереза обыкновенная</t>
  </si>
  <si>
    <t>Gouchaultii</t>
  </si>
  <si>
    <t>Red Gnome=Regnzam</t>
  </si>
  <si>
    <t>Cornus canadensis</t>
  </si>
  <si>
    <t>Дерен канадский</t>
  </si>
  <si>
    <t>Cornus kousa</t>
  </si>
  <si>
    <t>Дерен Коуза</t>
  </si>
  <si>
    <t>Winter Beauty</t>
  </si>
  <si>
    <t>Cornus florida</t>
  </si>
  <si>
    <t>Дерен цветущий</t>
  </si>
  <si>
    <t xml:space="preserve">Diervilla </t>
  </si>
  <si>
    <t xml:space="preserve">Диервилла </t>
  </si>
  <si>
    <t>Diervilla splendens</t>
  </si>
  <si>
    <t>Диервилла блестящая</t>
  </si>
  <si>
    <t>Diervilla lonicera</t>
  </si>
  <si>
    <t>Диервилла жимолостная</t>
  </si>
  <si>
    <t>Diervilla rivularis</t>
  </si>
  <si>
    <t>Диервилла ручейная</t>
  </si>
  <si>
    <t>Troja Black</t>
  </si>
  <si>
    <t>Diervilla sessilifolia</t>
  </si>
  <si>
    <t>Диервилла сидячелистная</t>
  </si>
  <si>
    <t>Genista lydia</t>
  </si>
  <si>
    <t>Дрок лидийский</t>
  </si>
  <si>
    <t>Rubus fruticosus</t>
  </si>
  <si>
    <t>Ежевика кустистая</t>
  </si>
  <si>
    <t>Thornfree</t>
  </si>
  <si>
    <t>Thornless Evergreen</t>
  </si>
  <si>
    <t>Lonicera nitida</t>
  </si>
  <si>
    <t>Жимолость блестящая</t>
  </si>
  <si>
    <t>Lonicera caerulea</t>
  </si>
  <si>
    <t>Жимолость голубая</t>
  </si>
  <si>
    <t>Hypericum palutum</t>
  </si>
  <si>
    <t>Зверобой раскидистый</t>
  </si>
  <si>
    <t>Hidcote</t>
  </si>
  <si>
    <t xml:space="preserve">Salix </t>
  </si>
  <si>
    <t xml:space="preserve">Ива </t>
  </si>
  <si>
    <t>Caradoc</t>
  </si>
  <si>
    <t>Salix gracilistyla</t>
  </si>
  <si>
    <t>Ива тонкостолбиковая</t>
  </si>
  <si>
    <t>Mount Aso</t>
  </si>
  <si>
    <t>Salix udensis</t>
  </si>
  <si>
    <t>Ива удская</t>
  </si>
  <si>
    <t>Ficus carica</t>
  </si>
  <si>
    <t>Инжир карика</t>
  </si>
  <si>
    <t>Amelanchier alnifolia</t>
  </si>
  <si>
    <t>Ирга ольхолистная</t>
  </si>
  <si>
    <t>Martin</t>
  </si>
  <si>
    <t>Itea virginica</t>
  </si>
  <si>
    <t>Итея виргинская</t>
  </si>
  <si>
    <t>Merlot</t>
  </si>
  <si>
    <t xml:space="preserve">Ribes </t>
  </si>
  <si>
    <t xml:space="preserve">Йошта </t>
  </si>
  <si>
    <t>Viburnum burkwoodii</t>
  </si>
  <si>
    <t>Калина Берквуда</t>
  </si>
  <si>
    <t>Charles Lamont</t>
  </si>
  <si>
    <t>Compactum</t>
  </si>
  <si>
    <t>Viburnum farreri</t>
  </si>
  <si>
    <t>Калина фаррера</t>
  </si>
  <si>
    <t>Camellia reticulata</t>
  </si>
  <si>
    <t>Камелия сетчатая</t>
  </si>
  <si>
    <t>Camellia japonica</t>
  </si>
  <si>
    <t>Камелия японская</t>
  </si>
  <si>
    <t>Kerria japonica</t>
  </si>
  <si>
    <t>Керрия японская</t>
  </si>
  <si>
    <t>Golden Guinea</t>
  </si>
  <si>
    <t>Pleniflora</t>
  </si>
  <si>
    <t>Cotoneaster suecicus</t>
  </si>
  <si>
    <t>Кизильник гибридный</t>
  </si>
  <si>
    <t>Cotoneaster horizontalis</t>
  </si>
  <si>
    <t>Кизильник горизонтальный</t>
  </si>
  <si>
    <t>Cotoneaster dammeri</t>
  </si>
  <si>
    <t>Кизильник Даммера</t>
  </si>
  <si>
    <t>Cotoneaster procumbens</t>
  </si>
  <si>
    <t>Кизильник лежачий</t>
  </si>
  <si>
    <t>Queen of Carpets</t>
  </si>
  <si>
    <t>Cotoneaster radicans</t>
  </si>
  <si>
    <t>Кизильник радиканс</t>
  </si>
  <si>
    <t>Cotoneaster franchetii</t>
  </si>
  <si>
    <t>Кизильник Франше</t>
  </si>
  <si>
    <t xml:space="preserve">Clematis </t>
  </si>
  <si>
    <t xml:space="preserve">Клематис </t>
  </si>
  <si>
    <t>Clematis terniflora maximovicziana</t>
  </si>
  <si>
    <t>Clematis Viticella</t>
  </si>
  <si>
    <t>Клематис Витицелла</t>
  </si>
  <si>
    <t>Night Veil</t>
  </si>
  <si>
    <t>Clematis Jackmanii</t>
  </si>
  <si>
    <t>Клематис Жакмана</t>
  </si>
  <si>
    <t>Rahvarinne</t>
  </si>
  <si>
    <t>P7</t>
  </si>
  <si>
    <t>Clematis integrifolia</t>
  </si>
  <si>
    <t>Клематис Интегрифолия</t>
  </si>
  <si>
    <t>Juuli</t>
  </si>
  <si>
    <t>Clematis viorna Viorna</t>
  </si>
  <si>
    <t>Клематис лесной Виорна</t>
  </si>
  <si>
    <t>Clematis Patens</t>
  </si>
  <si>
    <t>Клематис Патенс</t>
  </si>
  <si>
    <t>Miss Bateman</t>
  </si>
  <si>
    <t>Nelly Moser</t>
  </si>
  <si>
    <t>The President</t>
  </si>
  <si>
    <t>Warszawska Nike</t>
  </si>
  <si>
    <t>Clematis texensis</t>
  </si>
  <si>
    <t>Клематис Текзенсис</t>
  </si>
  <si>
    <t>Clematis flammula</t>
  </si>
  <si>
    <t>Клематис Фламмула</t>
  </si>
  <si>
    <t>Sweet Wave</t>
  </si>
  <si>
    <t>Acer palmatum</t>
  </si>
  <si>
    <t>Клен дланевидный/веерный</t>
  </si>
  <si>
    <t>Atropurpureum</t>
  </si>
  <si>
    <t>Emerald Lace</t>
  </si>
  <si>
    <t>Katsura</t>
  </si>
  <si>
    <t>Orange Dream</t>
  </si>
  <si>
    <t>Royal Garnet</t>
  </si>
  <si>
    <t>Seiryu</t>
  </si>
  <si>
    <t>Acer shirasawanum</t>
  </si>
  <si>
    <t>Клен ширасаванский</t>
  </si>
  <si>
    <t>Clethra alnifolia</t>
  </si>
  <si>
    <t>Клетра ольхолистная</t>
  </si>
  <si>
    <t>Ruby Spice</t>
  </si>
  <si>
    <t>Vaccinium macrocarpon</t>
  </si>
  <si>
    <t>Клюква крупноплодная</t>
  </si>
  <si>
    <t>Ben Lear</t>
  </si>
  <si>
    <t>Big Pearl</t>
  </si>
  <si>
    <t>Pilgrim</t>
  </si>
  <si>
    <t>Kolkwitzia amabilis</t>
  </si>
  <si>
    <t>Кольквиция прелестная</t>
  </si>
  <si>
    <t>Callicarpa bodinieri</t>
  </si>
  <si>
    <t>Красивоплодник Бодиньера</t>
  </si>
  <si>
    <t>Callicarpa dichotoma</t>
  </si>
  <si>
    <t>Красивоплодник двухвильчатый</t>
  </si>
  <si>
    <t>Frangula alnus</t>
  </si>
  <si>
    <t>Крушина ольховидная/ломкая</t>
  </si>
  <si>
    <t>Ribes uva-crispa</t>
  </si>
  <si>
    <t>Крыжовник обыкновенный</t>
  </si>
  <si>
    <t>Hinnonmaki Gron</t>
  </si>
  <si>
    <t>Prunus laurocerasus</t>
  </si>
  <si>
    <t>Лавровишня лекарственная</t>
  </si>
  <si>
    <t>Лавровишня обыкновенная</t>
  </si>
  <si>
    <t>Prunus lusitanica</t>
  </si>
  <si>
    <t>Лавровишня португальская</t>
  </si>
  <si>
    <t>Lagerstroemia indica</t>
  </si>
  <si>
    <t>Лагерстремия индийская</t>
  </si>
  <si>
    <t>Annette</t>
  </si>
  <si>
    <t>Bella Lindsey</t>
  </si>
  <si>
    <t>Creme Brulle=Bailbrule</t>
  </si>
  <si>
    <t>Daydawn</t>
  </si>
  <si>
    <t>Elizabeth</t>
  </si>
  <si>
    <t>Glamour Girl</t>
  </si>
  <si>
    <t>Goldfinger</t>
  </si>
  <si>
    <t>Goldstar</t>
  </si>
  <si>
    <t>Hachmanns Gigant</t>
  </si>
  <si>
    <t>Hopley's Orange</t>
  </si>
  <si>
    <t>Lemon Meringue</t>
  </si>
  <si>
    <t>Longacre</t>
  </si>
  <si>
    <t>Manchu</t>
  </si>
  <si>
    <t>Marian Red Robin</t>
  </si>
  <si>
    <t>Marmalade</t>
  </si>
  <si>
    <t>McKays White</t>
  </si>
  <si>
    <t>Orange Star</t>
  </si>
  <si>
    <t>Pink Paradise</t>
  </si>
  <si>
    <t>Sunset</t>
  </si>
  <si>
    <t>Tangerine</t>
  </si>
  <si>
    <t>Potentilla tridentata</t>
  </si>
  <si>
    <t>Лапчатка трехзубчатая</t>
  </si>
  <si>
    <t>Corylus avellana</t>
  </si>
  <si>
    <t>Лещина/Орешник обыкновенный</t>
  </si>
  <si>
    <t>Elaeagnus pungens</t>
  </si>
  <si>
    <t>Лох колючий</t>
  </si>
  <si>
    <t>Elaeagnus ebbingei</t>
  </si>
  <si>
    <t>Лох Эббинге</t>
  </si>
  <si>
    <t xml:space="preserve">Magnolia </t>
  </si>
  <si>
    <t xml:space="preserve">Магнолия </t>
  </si>
  <si>
    <t>Magnolia brooklynensis</t>
  </si>
  <si>
    <t>Магнолия бруклинская</t>
  </si>
  <si>
    <t>Magnolia hybrid</t>
  </si>
  <si>
    <t>Магнолия гибридная</t>
  </si>
  <si>
    <t>Magnolia stellata</t>
  </si>
  <si>
    <t>Магнолия звездчатая</t>
  </si>
  <si>
    <t>Magnolia kobus</t>
  </si>
  <si>
    <t>Магнолия кобус</t>
  </si>
  <si>
    <t>Magnolia loebneri</t>
  </si>
  <si>
    <t>Магнолия Лебнера</t>
  </si>
  <si>
    <t>Magnolia liliiflora</t>
  </si>
  <si>
    <t>Магнолия лилиецветная</t>
  </si>
  <si>
    <t>Magnolia denudata</t>
  </si>
  <si>
    <t>Магнолия обнаженная</t>
  </si>
  <si>
    <t>Magnolia soulangeana</t>
  </si>
  <si>
    <t>Магнолия Суланжа</t>
  </si>
  <si>
    <t>Mahonia aquifolium</t>
  </si>
  <si>
    <t>Магония падуболистная</t>
  </si>
  <si>
    <t>BonBonBerry Yummy</t>
  </si>
  <si>
    <t>Molinia arundinacea</t>
  </si>
  <si>
    <t>Молиния тростниковая</t>
  </si>
  <si>
    <t>Helleborus orientalis anemone</t>
  </si>
  <si>
    <t>Морозник восточный анемоновидный</t>
  </si>
  <si>
    <t>Nandina domestica</t>
  </si>
  <si>
    <t>Нандина домашняя</t>
  </si>
  <si>
    <t>Olea europaea</t>
  </si>
  <si>
    <t>Олива европейская</t>
  </si>
  <si>
    <t>Olivia</t>
  </si>
  <si>
    <t>Osmanthus burkwoodii</t>
  </si>
  <si>
    <t>Османтус гибридный</t>
  </si>
  <si>
    <t>Carex comans</t>
  </si>
  <si>
    <t>Осока власовидная</t>
  </si>
  <si>
    <t>Carex dolichostachya</t>
  </si>
  <si>
    <t>Осока длинноколосковая</t>
  </si>
  <si>
    <t>Gold Fountain</t>
  </si>
  <si>
    <t>Ilex altaclerensis</t>
  </si>
  <si>
    <t>Падуб алтакларенский</t>
  </si>
  <si>
    <t>Ilex crenata</t>
  </si>
  <si>
    <t>Падуб городчатый</t>
  </si>
  <si>
    <t>Caroline Upright</t>
  </si>
  <si>
    <t>Ilex maximowicziana</t>
  </si>
  <si>
    <t>Падуб Максимовича</t>
  </si>
  <si>
    <t>Ilex meserveae</t>
  </si>
  <si>
    <t>Падуб Мезерва</t>
  </si>
  <si>
    <t>Blue Maid</t>
  </si>
  <si>
    <t>Blue Prince</t>
  </si>
  <si>
    <t>Blue Princess=Conapri</t>
  </si>
  <si>
    <t>Ilex aquifolium</t>
  </si>
  <si>
    <t>Падуб остролистный</t>
  </si>
  <si>
    <t>Parrotia persica</t>
  </si>
  <si>
    <t>Парротия персидская</t>
  </si>
  <si>
    <t xml:space="preserve">Pyracantha </t>
  </si>
  <si>
    <t xml:space="preserve">Пираканта </t>
  </si>
  <si>
    <t>Pyracantha hybrida</t>
  </si>
  <si>
    <t>Пираканта гибридная</t>
  </si>
  <si>
    <t>Pyracantha coccinea</t>
  </si>
  <si>
    <t>Пираканта кроваво-красная</t>
  </si>
  <si>
    <t>Eupatorium maculatum</t>
  </si>
  <si>
    <t>Посконник пятнистый</t>
  </si>
  <si>
    <t>Center Glow</t>
  </si>
  <si>
    <t>Diable D'or</t>
  </si>
  <si>
    <t>Lady in Red</t>
  </si>
  <si>
    <t>Little Greeny</t>
  </si>
  <si>
    <t>Little Joker</t>
  </si>
  <si>
    <t>Nugget</t>
  </si>
  <si>
    <t>Red Baron</t>
  </si>
  <si>
    <t>Schuch</t>
  </si>
  <si>
    <t>Summer Wine=Seward</t>
  </si>
  <si>
    <t>Magic Sunrise</t>
  </si>
  <si>
    <t xml:space="preserve">Cytisus </t>
  </si>
  <si>
    <t xml:space="preserve">Ракитник </t>
  </si>
  <si>
    <t>Lena</t>
  </si>
  <si>
    <t>Zeelandia</t>
  </si>
  <si>
    <t>Cytisus scoparius</t>
  </si>
  <si>
    <t>Ракитник венечный</t>
  </si>
  <si>
    <t>Boskoop Ruby</t>
  </si>
  <si>
    <t>Golden Sunlight</t>
  </si>
  <si>
    <t>Luna</t>
  </si>
  <si>
    <t>Cytisus hybrid</t>
  </si>
  <si>
    <t>Ракитник гибридный</t>
  </si>
  <si>
    <t>Killiney Red</t>
  </si>
  <si>
    <t>Moyclare Pink</t>
  </si>
  <si>
    <t>Cytisus hybrida</t>
  </si>
  <si>
    <t>Goldfinch</t>
  </si>
  <si>
    <t>Red Lion</t>
  </si>
  <si>
    <t>White Lion</t>
  </si>
  <si>
    <t xml:space="preserve">Rhododendron </t>
  </si>
  <si>
    <t xml:space="preserve">Рододендрон </t>
  </si>
  <si>
    <t>P13</t>
  </si>
  <si>
    <t>Rhododendron hibrida</t>
  </si>
  <si>
    <t>P.M.A. Tigerstedt=Peter Tigerstedt</t>
  </si>
  <si>
    <t>Cunningham's White</t>
  </si>
  <si>
    <t>Nova Zembla</t>
  </si>
  <si>
    <t>Catawbiense Grandiflorum</t>
  </si>
  <si>
    <t>Rhododendron ponticum</t>
  </si>
  <si>
    <t>Рододендрон понтийский</t>
  </si>
  <si>
    <t>Rose miniature</t>
  </si>
  <si>
    <t>Роза миниатюрная</t>
  </si>
  <si>
    <t>Burka</t>
  </si>
  <si>
    <t>Sarcococca hookeriana</t>
  </si>
  <si>
    <t>Саркококка Гукера</t>
  </si>
  <si>
    <t>Sarcococca ruscifolia</t>
  </si>
  <si>
    <t>Саркококка иглицелистная</t>
  </si>
  <si>
    <t>Sequoiadendron giganteum</t>
  </si>
  <si>
    <t>Секвойядендрон гигантский</t>
  </si>
  <si>
    <t>Syringa amurensis</t>
  </si>
  <si>
    <t>Сирень амурская</t>
  </si>
  <si>
    <t>Syringa josikaea</t>
  </si>
  <si>
    <t>Сирень венгерская</t>
  </si>
  <si>
    <t>Bloomerang Pink Perfume</t>
  </si>
  <si>
    <t>Syringa josiflexa</t>
  </si>
  <si>
    <t>Сирень жозифлекса</t>
  </si>
  <si>
    <t>Agnes Smith</t>
  </si>
  <si>
    <t>Syringa microphylla</t>
  </si>
  <si>
    <t>Сирень мелколистная</t>
  </si>
  <si>
    <t>Adelina</t>
  </si>
  <si>
    <t>Antoine de Saint-Exupery</t>
  </si>
  <si>
    <t>Valentin Serov</t>
  </si>
  <si>
    <t>Vasiliy Terkin</t>
  </si>
  <si>
    <t>Vecherny Zvon</t>
  </si>
  <si>
    <t>Den Pobedy</t>
  </si>
  <si>
    <t>Dmitriy Mendeleev</t>
  </si>
  <si>
    <t>Jeanne d'Arc</t>
  </si>
  <si>
    <t>Zdi Menya</t>
  </si>
  <si>
    <t>Znamya Lenina</t>
  </si>
  <si>
    <t>India</t>
  </si>
  <si>
    <t>Irina Arhipova</t>
  </si>
  <si>
    <t>Beauty of Moscow</t>
  </si>
  <si>
    <t>Ladoga</t>
  </si>
  <si>
    <t>Madame Lemoine</t>
  </si>
  <si>
    <t>Maximowicz</t>
  </si>
  <si>
    <t>Marshal Malinovsky</t>
  </si>
  <si>
    <t>Marshal Sokolovsky</t>
  </si>
  <si>
    <t>Mihailo Lomonosov</t>
  </si>
  <si>
    <t>Nadezhda</t>
  </si>
  <si>
    <t>Olimpiada Kolesnikova</t>
  </si>
  <si>
    <t>Pamyat o Kolesnikove</t>
  </si>
  <si>
    <t>Radmila</t>
  </si>
  <si>
    <t>Sinenky Skromny Platochek</t>
  </si>
  <si>
    <t>Tishina</t>
  </si>
  <si>
    <t>Federiko Garsia Lorka</t>
  </si>
  <si>
    <t>Syringa pubescenssubsp.patula</t>
  </si>
  <si>
    <t>Сирень раскидистая подвид пушистая</t>
  </si>
  <si>
    <t>Miss Kim</t>
  </si>
  <si>
    <t>Cotinus coggygria</t>
  </si>
  <si>
    <t>Скумпия кожевенная</t>
  </si>
  <si>
    <t>Royal Purple</t>
  </si>
  <si>
    <t>Prunus pumila</t>
  </si>
  <si>
    <t>Слива карликовая</t>
  </si>
  <si>
    <t>Ribes niveum</t>
  </si>
  <si>
    <t>Смородина белая</t>
  </si>
  <si>
    <t>Ribes rubrum</t>
  </si>
  <si>
    <t>Смородина красная</t>
  </si>
  <si>
    <t>Ribes sanguineum</t>
  </si>
  <si>
    <t>Смородина кроваво-красная</t>
  </si>
  <si>
    <t>Ribes nigrum</t>
  </si>
  <si>
    <t>Смородина черная</t>
  </si>
  <si>
    <t xml:space="preserve">Symphoricarpos </t>
  </si>
  <si>
    <t xml:space="preserve">Снежноягодник </t>
  </si>
  <si>
    <t>Little Berry</t>
  </si>
  <si>
    <t>Symphoricarpos hybrida</t>
  </si>
  <si>
    <t>Снежноягодник гибридный</t>
  </si>
  <si>
    <t>Symphony Rave</t>
  </si>
  <si>
    <t>Symphony Rock</t>
  </si>
  <si>
    <t>Symphoricarpos doorenbosii</t>
  </si>
  <si>
    <t>Снежноягодник доренбоза</t>
  </si>
  <si>
    <t>Magic Berry</t>
  </si>
  <si>
    <t>Magical Pink Carpet</t>
  </si>
  <si>
    <t>Magical Pink Cushion</t>
  </si>
  <si>
    <t>Magical Purple Pride</t>
  </si>
  <si>
    <t>Magical Riding Hood</t>
  </si>
  <si>
    <t>Magical Sweet</t>
  </si>
  <si>
    <t>Magical Winterberry</t>
  </si>
  <si>
    <t>Symphoricarpos orbiculatus</t>
  </si>
  <si>
    <t>Снежноягодник округлый</t>
  </si>
  <si>
    <t>Symphoricarpos Chenaultii</t>
  </si>
  <si>
    <t>Снежноягодник Хенаульта</t>
  </si>
  <si>
    <t>Hancock</t>
  </si>
  <si>
    <t>Spiraea arguta</t>
  </si>
  <si>
    <t>Спирея Аргута</t>
  </si>
  <si>
    <t>Island</t>
  </si>
  <si>
    <t>Tor Gold</t>
  </si>
  <si>
    <t>Spiraea salicifolia</t>
  </si>
  <si>
    <t>Спирея иволистная</t>
  </si>
  <si>
    <t>June Bride</t>
  </si>
  <si>
    <t>Spiraea trichocarpa</t>
  </si>
  <si>
    <t>Спирея опушённоплодная</t>
  </si>
  <si>
    <t>Spiraea prunifolia</t>
  </si>
  <si>
    <t>Спирея сливолистная</t>
  </si>
  <si>
    <t>Goldfire</t>
  </si>
  <si>
    <t>Anthony Waterer</t>
  </si>
  <si>
    <t>Crispa</t>
  </si>
  <si>
    <t>Dart's Red</t>
  </si>
  <si>
    <t>Double Play Artist</t>
  </si>
  <si>
    <t>Double Play Big Bang</t>
  </si>
  <si>
    <t>Froebelii</t>
  </si>
  <si>
    <t>Golden Jack</t>
  </si>
  <si>
    <t>Golden Princess</t>
  </si>
  <si>
    <t>Goldmound</t>
  </si>
  <si>
    <t>Magic Carpet</t>
  </si>
  <si>
    <t>Manon</t>
  </si>
  <si>
    <t>Sparkling Champagne=Lonspi</t>
  </si>
  <si>
    <t>Zen Spirit Caramel=Minspiz02</t>
  </si>
  <si>
    <t>Zen Spirit Gold=Minspiz07</t>
  </si>
  <si>
    <t>Stephanandra incisa</t>
  </si>
  <si>
    <t>Стефанандра надрезаннолистная</t>
  </si>
  <si>
    <t>Stephanandra tanakae</t>
  </si>
  <si>
    <t>Стефанандра танаки</t>
  </si>
  <si>
    <t>Phillyrea angustifolia</t>
  </si>
  <si>
    <t>Филлирея узколистная</t>
  </si>
  <si>
    <t>Phlox paniculata</t>
  </si>
  <si>
    <t>Флокс метельчатый</t>
  </si>
  <si>
    <t>Courtalyn</t>
  </si>
  <si>
    <t>Goldrausch</t>
  </si>
  <si>
    <t>Goldzauber</t>
  </si>
  <si>
    <t>Minigold =Flojor</t>
  </si>
  <si>
    <t>Week-End=Courtalyn</t>
  </si>
  <si>
    <t>Forsythia viridissima</t>
  </si>
  <si>
    <t>Форзиция темно-зеленая</t>
  </si>
  <si>
    <t>Forsythia ovata</t>
  </si>
  <si>
    <t>Форзиция яйцевидная</t>
  </si>
  <si>
    <t>Tetragold</t>
  </si>
  <si>
    <t>Photinia fraseri</t>
  </si>
  <si>
    <t>Фотиния Фразера</t>
  </si>
  <si>
    <t>Little Fenna</t>
  </si>
  <si>
    <t>Chaenomeles speciosa</t>
  </si>
  <si>
    <t>Хеномелес/Айва прекрасный</t>
  </si>
  <si>
    <t>Chaenomeles superba</t>
  </si>
  <si>
    <t>Хеномелес/Айва средний</t>
  </si>
  <si>
    <t>Crimson and Gold</t>
  </si>
  <si>
    <t>Fire Dance</t>
  </si>
  <si>
    <t>Jet Trail</t>
  </si>
  <si>
    <t>Nicoline</t>
  </si>
  <si>
    <t>Orange Trail</t>
  </si>
  <si>
    <t>Salmon Horizon</t>
  </si>
  <si>
    <t>Texas Scarlet</t>
  </si>
  <si>
    <t>Sargentii</t>
  </si>
  <si>
    <t>Ceanothus thyrsiflorus</t>
  </si>
  <si>
    <t>Цеанотус кистецветный</t>
  </si>
  <si>
    <t xml:space="preserve">Philadelphus </t>
  </si>
  <si>
    <t xml:space="preserve">Чубушник </t>
  </si>
  <si>
    <t>Bouquet Blanc</t>
  </si>
  <si>
    <t>Manteau d'Hermine</t>
  </si>
  <si>
    <t>Belle Etoile</t>
  </si>
  <si>
    <t>Dame Blanche</t>
  </si>
  <si>
    <t>Philadelphus lemoinei</t>
  </si>
  <si>
    <t>Чубушник лемуана</t>
  </si>
  <si>
    <t>Salvia nemorosa</t>
  </si>
  <si>
    <t>Шалфей дубравный</t>
  </si>
  <si>
    <t>Choisya ternata</t>
  </si>
  <si>
    <t>Шуазия тройчатая</t>
  </si>
  <si>
    <t>Eucalyptus gunni</t>
  </si>
  <si>
    <t>Эвкалипт Гунни</t>
  </si>
  <si>
    <t>Eucalyptus cinerea</t>
  </si>
  <si>
    <t>Эвкалипт пепельный</t>
  </si>
  <si>
    <t xml:space="preserve">Exochorda </t>
  </si>
  <si>
    <t xml:space="preserve">Экзохорда </t>
  </si>
  <si>
    <t>Eleutherococcus sieboldianus</t>
  </si>
  <si>
    <t>Элеутерококк/Свободноягодник зибольда</t>
  </si>
  <si>
    <t>Enkianthus campanulatus</t>
  </si>
  <si>
    <t>Энкиантус колокольчатый</t>
  </si>
  <si>
    <t>Picea abies</t>
  </si>
  <si>
    <t>Picea omorika</t>
  </si>
  <si>
    <t>Alberta Globe=Globe</t>
  </si>
  <si>
    <t>Conica December</t>
  </si>
  <si>
    <t>Picea sitchensis</t>
  </si>
  <si>
    <t>Ель ситхинская</t>
  </si>
  <si>
    <t>Cedrus atlantica</t>
  </si>
  <si>
    <t>Кедр атлантический</t>
  </si>
  <si>
    <t>Cupressus sempervirens</t>
  </si>
  <si>
    <t>Кипарис вечнозеленый</t>
  </si>
  <si>
    <t>Chamaecyparis obtusa</t>
  </si>
  <si>
    <t>Кипарисовик туполистный</t>
  </si>
  <si>
    <t>Cupressocyparis leylandii</t>
  </si>
  <si>
    <t>Купрессоципарис Лейланда</t>
  </si>
  <si>
    <t>х Cupressocyparis leylandii</t>
  </si>
  <si>
    <t>Larix kaempferi/japonica</t>
  </si>
  <si>
    <t>Лиственница кемпфера/японская</t>
  </si>
  <si>
    <t>Larix marschlinsii</t>
  </si>
  <si>
    <t>Лиственница Маршлинса</t>
  </si>
  <si>
    <t>Prince of Wales</t>
  </si>
  <si>
    <t>Gold Cone</t>
  </si>
  <si>
    <t>Hibernica</t>
  </si>
  <si>
    <t>Juniperus conferta</t>
  </si>
  <si>
    <t>Можжевельник прибрежный/скученный</t>
  </si>
  <si>
    <t>Mordigan Gold</t>
  </si>
  <si>
    <t>Pfitzeriana Aurea</t>
  </si>
  <si>
    <t>Pfitzeriana Glauca</t>
  </si>
  <si>
    <t>Blue Compact</t>
  </si>
  <si>
    <t>Meyeri</t>
  </si>
  <si>
    <t>Pseudotsuga menziesii</t>
  </si>
  <si>
    <t>Псевдотсуга Мензиса</t>
  </si>
  <si>
    <t xml:space="preserve">Pinus </t>
  </si>
  <si>
    <t>Сосна белая,юго-западная</t>
  </si>
  <si>
    <t>Pinus leucodermis</t>
  </si>
  <si>
    <t>Сосна боснийская/белокорая</t>
  </si>
  <si>
    <t>Pinus strobus</t>
  </si>
  <si>
    <t>Сосна веймутова</t>
  </si>
  <si>
    <t>Pinus heldreichii ×halepaensis</t>
  </si>
  <si>
    <t>Сосна Гельдрейха/боснийская</t>
  </si>
  <si>
    <t>Compact Gem=Compacta</t>
  </si>
  <si>
    <t>Pinus heldreichii/leucodermis</t>
  </si>
  <si>
    <t>Smidtii=Schmidtii</t>
  </si>
  <si>
    <t>C2 PA 40</t>
  </si>
  <si>
    <t>Pinus wallichiana</t>
  </si>
  <si>
    <t>Сосна гималайская</t>
  </si>
  <si>
    <t>subsp. mugo</t>
  </si>
  <si>
    <t>Pinus uncinata</t>
  </si>
  <si>
    <t>Сосна крючковатая</t>
  </si>
  <si>
    <t>Pinus sylvestris</t>
  </si>
  <si>
    <t>Сосна обыкновенная</t>
  </si>
  <si>
    <t>Pinus thunbergii</t>
  </si>
  <si>
    <t>Сосна тунберга</t>
  </si>
  <si>
    <t>Сосна черная</t>
  </si>
  <si>
    <t>Pinus schwerinii</t>
  </si>
  <si>
    <t>Сосна Шверина</t>
  </si>
  <si>
    <t>Sciadopitys verticillata</t>
  </si>
  <si>
    <t>Сциадопитис мутовчатый</t>
  </si>
  <si>
    <t>Taxus cuspidata</t>
  </si>
  <si>
    <t>Тис остроконечный</t>
  </si>
  <si>
    <t>Taxus media</t>
  </si>
  <si>
    <t>Тис средний</t>
  </si>
  <si>
    <t>Hicksii</t>
  </si>
  <si>
    <t>Hillii</t>
  </si>
  <si>
    <t>Taxus baccata</t>
  </si>
  <si>
    <t>Тис ягодный</t>
  </si>
  <si>
    <t>David</t>
  </si>
  <si>
    <t>P10,5</t>
  </si>
  <si>
    <t>Globosa</t>
  </si>
  <si>
    <t>Golden Brabant</t>
  </si>
  <si>
    <t>Joska</t>
  </si>
  <si>
    <t>King of Brabant</t>
  </si>
  <si>
    <t>Little Giant</t>
  </si>
  <si>
    <t>Pyramidalis Compacta</t>
  </si>
  <si>
    <t>Sunkist</t>
  </si>
  <si>
    <t>Sunny Smaragd</t>
  </si>
  <si>
    <t>Totem Smaragd</t>
  </si>
  <si>
    <t>Waterfield</t>
  </si>
  <si>
    <t>Woodwardii</t>
  </si>
  <si>
    <t>Can-Can</t>
  </si>
  <si>
    <t>Excelsa=J.Timm&amp;Co</t>
  </si>
  <si>
    <t>Gelderland</t>
  </si>
  <si>
    <t>●  До терминала любой транспортной компании:         - бесплатно до ТК: ПЭК, Желдор, Вера-1.</t>
  </si>
  <si>
    <t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имеете право в течение 3-х рабочих дней с момента получения Товара, сообщить нам об обнаруженных недостатках путем предъявления претензии</t>
  </si>
  <si>
    <r>
      <t xml:space="preserve">   </t>
    </r>
    <r>
      <rPr>
        <b/>
        <i/>
        <sz val="18"/>
        <color rgb="FF005400"/>
        <rFont val="Segoe Print"/>
        <charset val="204"/>
      </rPr>
      <t xml:space="preserve">Политика в отношении обработки и защиты персональных данных </t>
    </r>
  </si>
  <si>
    <t xml:space="preserve">Настоящим Покупатель подтверждает, что до направления заявки или совершения оплаты он в полном объёме ознакомился с Политикой в отношении обработки и защиты персональных данных Оператора, размещённой по адресу https://plantmarket.ru/politika-konfidentsialnosti/, а также с формой Согласия на обработку персональных данных, размещённой по адресу https://plantmarket.ru/soglasie-na-obrabotku-pdn.
Направление заявки или совершение оплаты по настоящему прайс-листу является конклюдентным действием, выражающим свободное, конкретное, информированное, сознательное и однозначное согласие Покупателя на обработку его персональных данных на условиях, указанных в форме Согласия. Покупатель осознаёт объём, цели, способы обработки и правовые последствия дачи согласия
</t>
  </si>
  <si>
    <t>СПЕЦПРЕДЛОЖЕНИЕ: 1,5-ЛЕТНИЕ ДОРОЩЕННЫЕ ЧЕРЕНКИ В P9 С ЛУЧШИМ УКОРЕНЕНИЕМ И РОСТОВКОЙ - КОЛИЧЕСТВО ОГРАНИЧЕНО!</t>
  </si>
  <si>
    <t>-</t>
  </si>
  <si>
    <r>
      <t xml:space="preserve">Emerald Lace </t>
    </r>
    <r>
      <rPr>
        <i/>
        <sz val="11"/>
        <color rgb="FF000000"/>
        <rFont val="Calibri"/>
        <family val="2"/>
        <charset val="204"/>
        <scheme val="minor"/>
      </rPr>
      <t>Прививка!</t>
    </r>
  </si>
  <si>
    <r>
      <t xml:space="preserve">Jerre Schwartz </t>
    </r>
    <r>
      <rPr>
        <i/>
        <sz val="11"/>
        <color rgb="FF000000"/>
        <rFont val="Calibri"/>
        <family val="2"/>
        <charset val="204"/>
        <scheme val="minor"/>
      </rPr>
      <t>Прививка!</t>
    </r>
  </si>
  <si>
    <r>
      <t xml:space="preserve">Katsura </t>
    </r>
    <r>
      <rPr>
        <i/>
        <sz val="11"/>
        <color rgb="FF000000"/>
        <rFont val="Calibri"/>
        <family val="2"/>
        <charset val="204"/>
        <scheme val="minor"/>
      </rPr>
      <t>Прививка!</t>
    </r>
  </si>
  <si>
    <r>
      <t xml:space="preserve">Oridono-nishiki </t>
    </r>
    <r>
      <rPr>
        <i/>
        <sz val="11"/>
        <color rgb="FF000000"/>
        <rFont val="Calibri"/>
        <family val="2"/>
        <charset val="204"/>
        <scheme val="minor"/>
      </rPr>
      <t>Прививка!</t>
    </r>
  </si>
  <si>
    <r>
      <t xml:space="preserve">Skeeters Broom </t>
    </r>
    <r>
      <rPr>
        <i/>
        <sz val="11"/>
        <color rgb="FF000000"/>
        <rFont val="Calibri"/>
        <family val="2"/>
        <charset val="204"/>
        <scheme val="minor"/>
      </rPr>
      <t>Прививка!</t>
    </r>
  </si>
  <si>
    <r>
      <t xml:space="preserve">Summer gold </t>
    </r>
    <r>
      <rPr>
        <i/>
        <sz val="11"/>
        <color rgb="FF000000"/>
        <rFont val="Calibri"/>
        <family val="2"/>
        <charset val="204"/>
        <scheme val="minor"/>
      </rPr>
      <t>Прививка!</t>
    </r>
  </si>
  <si>
    <r>
      <t xml:space="preserve">Trompenburg </t>
    </r>
    <r>
      <rPr>
        <i/>
        <sz val="11"/>
        <color rgb="FF000000"/>
        <rFont val="Calibri"/>
        <family val="2"/>
        <charset val="204"/>
        <scheme val="minor"/>
      </rPr>
      <t>Прививка!</t>
    </r>
  </si>
  <si>
    <r>
      <t xml:space="preserve">Nana Gracilis </t>
    </r>
    <r>
      <rPr>
        <i/>
        <sz val="11"/>
        <color rgb="FF000000"/>
        <rFont val="Calibri"/>
        <family val="2"/>
        <charset val="204"/>
        <scheme val="minor"/>
      </rPr>
      <t>Прививка!</t>
    </r>
  </si>
  <si>
    <r>
      <t xml:space="preserve">Kesselringii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</si>
  <si>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Sem PBR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</si>
  <si>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Grefsheim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</si>
  <si>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Brabant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</si>
  <si>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Candybelle Marshmallow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</si>
  <si>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Sheep Cloud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</si>
  <si>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Stand Up Pink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</si>
  <si>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FlowerWOW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</si>
  <si>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Little Yeti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</si>
  <si>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Tara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</si>
  <si>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Tennessee Clone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</si>
  <si>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Yeti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</si>
  <si>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Ayesha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</si>
  <si>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Belle Seduction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</si>
  <si>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Lady Seduction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</si>
  <si>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So Long Rosy Сoumont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</si>
  <si>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So Long Sunny Tk02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</si>
  <si>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Sweet Seduction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</si>
  <si>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Radiata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</si>
  <si>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Angels Blush=Ruby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</si>
  <si>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Bee Green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</si>
  <si>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Bombshell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</si>
  <si>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Bonfire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</si>
  <si>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Candy Love = Summer Love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</si>
  <si>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Confetti=Vlasveld 02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</si>
  <si>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Diamantino=Ren101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</si>
  <si>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Framboisine = Samarskya Lydia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</si>
  <si>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Gardenlight Whitelight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</si>
  <si>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Grandiflora=Pee Gee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</si>
  <si>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Great Star=Le Vasterival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</si>
  <si>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Hercules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</si>
  <si>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Infinity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</si>
  <si>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Kyushu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</si>
  <si>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Limelight=Zwijnenburg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</si>
  <si>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Little Blossom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</si>
  <si>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Little Hottie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</si>
  <si>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Little Passion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</si>
  <si>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Little Spooky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</si>
  <si>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Magical Andes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</si>
  <si>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Magical Candle=Bokraflame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</si>
  <si>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Magical Fire=Bokraplume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</si>
  <si>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Magical Himalay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</si>
  <si>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Magical Lime Sparkle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</si>
  <si>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Magical Matterhorn = Bokomaho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</si>
  <si>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Magical Sweet Summer=Bokrathirteen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</si>
  <si>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Magical Vesuvio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</si>
  <si>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Metallica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</si>
  <si>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Minty Spirit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</si>
  <si>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Mojito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</si>
  <si>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Pancetta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</si>
  <si>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Pansana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</si>
  <si>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Papilon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</si>
  <si>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Pastelgreen=Rencolor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</si>
  <si>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Perle de Festival=Romantic Ace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</si>
  <si>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Petite Star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</si>
  <si>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Phantom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</si>
  <si>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Pink Diamond=Interhydia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</si>
  <si>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Pinky Promise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</si>
  <si>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Polar Bear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</si>
  <si>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Polestar=Switch Ophelia=Breg14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</si>
  <si>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Prim Red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</si>
  <si>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Prim White=Dolprim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</si>
  <si>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Selection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</si>
  <si>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Silver Dollar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</si>
  <si>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Skyfall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</si>
  <si>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Star Rose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</si>
  <si>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Summer Snow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</si>
  <si>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Tickled Pink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</si>
  <si>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Touch of Pink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</si>
  <si>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Vanille Fraise=Renhy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</si>
  <si>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White Lady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</si>
  <si>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Wim's Red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</si>
  <si>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XS-Light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</si>
  <si>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Panorama=HP219902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</si>
  <si>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Crispa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</si>
  <si>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Andora Compact=Plumosa Compacta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</si>
  <si>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Tamariscifolia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</si>
  <si>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Mint Julep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</si>
  <si>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Blue Arrow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</si>
  <si>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Skyrocket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</si>
  <si>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Columna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</si>
  <si>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Danica </t>
    </r>
    <r>
      <rPr>
        <b/>
        <sz val="11"/>
        <color rgb="FF548235"/>
        <rFont val="Calibri"/>
        <family val="2"/>
        <charset val="204"/>
        <scheme val="minor"/>
      </rPr>
      <t>👍</t>
    </r>
  </si>
  <si>
    <r>
      <t xml:space="preserve">Smaragd </t>
    </r>
    <r>
      <rPr>
        <b/>
        <sz val="11"/>
        <color rgb="FF548235"/>
        <rFont val="Calibri"/>
        <family val="2"/>
        <charset val="204"/>
        <scheme val="minor"/>
      </rPr>
      <t>👍</t>
    </r>
    <r>
      <rPr>
        <b/>
        <sz val="14"/>
        <color theme="7"/>
        <rFont val="Calibri"/>
        <family val="2"/>
        <charset val="204"/>
        <scheme val="minor"/>
      </rPr>
      <t>★</t>
    </r>
  </si>
  <si>
    <t xml:space="preserve">  NEW</t>
  </si>
  <si>
    <r>
      <t>Star of India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</si>
  <si>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Pink Delight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</si>
  <si>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Brilliant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</si>
  <si>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Adonis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</si>
  <si>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Amoenum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</si>
  <si>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Anouk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</si>
  <si>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Blaauws Pink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</si>
  <si>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Elsie Lee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</si>
  <si>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Fridoline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</si>
  <si>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Geisha Orange=Satschiko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</si>
  <si>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Geisha Pink=Momoko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</si>
  <si>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Geisha Purple=Fumiko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</si>
  <si>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Geisha Red=Kazuko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</si>
  <si>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Georg Arends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</si>
  <si>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Hino Crimson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</si>
  <si>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Moederkensdag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</si>
  <si>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Petticoat Hachpett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</si>
  <si>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Purpurkissen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</si>
  <si>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Rosinetta=Hachrosi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</si>
  <si>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Signalglühen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</si>
  <si>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Thekla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</si>
  <si>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Vuyks Rosyred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</si>
  <si>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Vuyks Scarlet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</si>
  <si>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Ananasnaya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</si>
  <si>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Hayward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</si>
  <si>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Jenny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</si>
  <si>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Domino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</si>
  <si>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Dumbarton Oaks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</si>
  <si>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Jumbo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</si>
  <si>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Ken's Red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</si>
  <si>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Weiki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</si>
  <si>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Nero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</si>
  <si>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Viking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</si>
  <si>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Compacta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</si>
  <si>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Nana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</si>
  <si>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Blondy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</si>
  <si>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Interbolwi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</si>
  <si>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Jean Hugues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</si>
  <si>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Lodense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</si>
  <si>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Liga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</si>
  <si>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Straight Talk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</si>
  <si>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Listrum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</si>
  <si>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Large Mammoth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</si>
  <si>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Texanum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</si>
  <si>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Free Petite Lavender Flow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</si>
  <si>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High Five Purple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</si>
  <si>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Lila Cascade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</si>
  <si>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Little Rockstars pink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</si>
  <si>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Nanho Purple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</si>
  <si>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Petite Lavander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</si>
  <si>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TurboTower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</si>
  <si>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Tutti Fruitti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</si>
  <si>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Violet Cascade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</si>
  <si>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Little Magenta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</si>
  <si>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Twilight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</si>
  <si>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Bouquet Rose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</si>
  <si>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Lime Monster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</si>
  <si>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Picobella Bianco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</si>
  <si>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Picobella Rosso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</si>
  <si>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Rosea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</si>
  <si>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Galactic Pink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</si>
  <si>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Magical Chicagoland Blues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</si>
  <si>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Brillant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</si>
  <si>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Kojou-no-mai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</si>
  <si>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Arnold Promise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</si>
  <si>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Evi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</si>
  <si>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Westerstede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</si>
  <si>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Flogi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</si>
  <si>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Lady Stanley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</si>
  <si>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Lavender Chiffon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</si>
  <si>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Oiseau Bleu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</si>
  <si>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Speciosus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</si>
  <si>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Liberty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</si>
  <si>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Rosea Plena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</si>
  <si>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Little Goji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</si>
  <si>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Spaethii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</si>
  <si>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White Gold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</si>
  <si>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Magical Green Dragon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</si>
  <si>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Diva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</si>
  <si>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Honeybee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</si>
  <si>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Butterfly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</si>
  <si>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Magical Dark Delight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</si>
  <si>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Magical Firefly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</si>
  <si>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Elegant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</si>
  <si>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Garden Clouds Copper Glow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</si>
  <si>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Golden Glow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</si>
  <si>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Maigrun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</si>
  <si>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Red Tips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</si>
  <si>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Tana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</si>
  <si>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Mayak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</si>
  <si>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Melanostachys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</si>
  <si>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Sekka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</si>
  <si>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Amela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</si>
  <si>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Love Child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</si>
  <si>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Josta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</si>
  <si>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Boule de Neige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</si>
  <si>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Kilimanjaro Sunrise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</si>
  <si>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tomentosum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</si>
  <si>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Mary Williams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</si>
  <si>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Bonomiana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</si>
  <si>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Brushfields Yellow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</si>
  <si>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Dr King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</si>
  <si>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Kramers Supreme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</si>
  <si>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Lady Campbell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</si>
  <si>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Principessa Baciocchi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</si>
  <si>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Skogholm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</si>
  <si>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Variegatus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</si>
  <si>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Eichholz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</si>
  <si>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Streib's Glossy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</si>
  <si>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Bride's Bouquet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</si>
  <si>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Friendship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</si>
  <si>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Fuyu-No-Tabi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</si>
  <si>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Polaris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</si>
  <si>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Strawberry Fields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</si>
  <si>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The Heroes of Warsaw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</si>
  <si>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Yukikomachi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</si>
  <si>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Terniflora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</si>
  <si>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Change of Heart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</si>
  <si>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Copernicus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</si>
  <si>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Emilia Plater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</si>
  <si>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Etoile Violette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</si>
  <si>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Fairy Bells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</si>
  <si>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Glorious Day=Zo23020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</si>
  <si>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Madame Julia Correvon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</si>
  <si>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Maria Cornelia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</si>
  <si>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Mazurek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</si>
  <si>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Neonka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</si>
  <si>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Rosalyn=Zo09087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</si>
  <si>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Scarlet Windmill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</si>
  <si>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Solina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</si>
  <si>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Venosa Violacea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</si>
  <si>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Barbara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</si>
  <si>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Grzes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</si>
  <si>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Lucky Charm=Z009067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</si>
  <si>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Luther Burbank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</si>
  <si>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Mikelite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</si>
  <si>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Perle d'Azur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</si>
  <si>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Skyfall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</si>
  <si>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Taiga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</si>
  <si>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Valge Daam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</si>
  <si>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Viola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</si>
  <si>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Hanajima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</si>
  <si>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Mystic River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</si>
  <si>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Once More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</si>
  <si>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Pamiat Serdtsa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</si>
  <si>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Panther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</si>
  <si>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Roguchi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</si>
  <si>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Сrispa Angel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</si>
  <si>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Barbara Jackman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</si>
  <si>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Bees Jubilee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</si>
  <si>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Blue Diamond=Zo15269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</si>
  <si>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Blue Light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</si>
  <si>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Cloudburst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</si>
  <si>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Dancing Queen=Zodaque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</si>
  <si>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Dr Ruppel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</si>
  <si>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Etoile Nacree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</si>
  <si>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Firefly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</si>
  <si>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General Sikorski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</si>
  <si>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Girenas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</si>
  <si>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Guernsey Cream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</si>
  <si>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H.F. Young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</si>
  <si>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Hania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</si>
  <si>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Hot Love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</si>
  <si>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Hybrida Sieboldii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</si>
  <si>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Ivan Olsson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</si>
  <si>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Jan III Sobieski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</si>
  <si>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Jan Pawel II=John Paul II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</si>
  <si>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Joyful Heart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</si>
  <si>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Kathleen Dunford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</si>
  <si>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Lasurstern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</si>
  <si>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Lech Kaczyński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</si>
  <si>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Liberty=Zo08095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</si>
  <si>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Margaret Hunt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</si>
  <si>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Matka Siedliska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</si>
  <si>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Minister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</si>
  <si>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Moniuszko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</si>
  <si>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Monte Cassino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</si>
  <si>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Mrs Cholmondeley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</si>
  <si>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Mrs N. Thompson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</si>
  <si>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My Darling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</si>
  <si>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Paradiso=Zo11154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</si>
  <si>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Picotee=Zo09124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</si>
  <si>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Pink Beauty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</si>
  <si>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Pink Passion=Z012325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</si>
  <si>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Polka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</si>
  <si>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Proteus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</si>
  <si>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Ragamuffin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</si>
  <si>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Red Star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</si>
  <si>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Rhapsody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</si>
  <si>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Ruriokoshi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</si>
  <si>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Sen-no-kaze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</si>
  <si>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Souvenir du Capitaine Thuilleaux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</si>
  <si>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Sparkler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</si>
  <si>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Stefan Franczak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</si>
  <si>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The Vagabond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</si>
  <si>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Viva Polonia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</si>
  <si>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Wada's Primrose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</si>
  <si>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Walter Pennell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</si>
  <si>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William Kenneth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</si>
  <si>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Xerxes=Elsa Spath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</si>
  <si>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Yukiokoshi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</si>
  <si>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Gravetye Beauty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</si>
  <si>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Stellar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</si>
  <si>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Sweet Morning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</si>
  <si>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Sweet Summer Love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</si>
  <si>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Bloodgood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</si>
  <si>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Brown Sugar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</si>
  <si>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Dissectum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</si>
  <si>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Fireglow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</si>
  <si>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Iyoshi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</si>
  <si>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Little Princess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</si>
  <si>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Metamorphosa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</si>
  <si>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Orangeola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</si>
  <si>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Osakazuki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</si>
  <si>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Phoenix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</si>
  <si>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Silhouette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</si>
  <si>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Jordan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</si>
  <si>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Crowley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</si>
  <si>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Early Black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</si>
  <si>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Howes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</si>
  <si>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Langlois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</si>
  <si>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Stevens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</si>
  <si>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giraldii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</si>
  <si>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Profusion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</si>
  <si>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Snowqueen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</si>
  <si>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Issai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</si>
  <si>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Fastigiata Ron Williams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</si>
  <si>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Hinnonmaki Rod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</si>
  <si>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Genolia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</si>
  <si>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Novita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</si>
  <si>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Caucasica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</si>
  <si>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Elly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</si>
  <si>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Herbergii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</si>
  <si>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Ivory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</si>
  <si>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Piranha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</si>
  <si>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Rotundifolia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</si>
  <si>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Eveline(LAGE001)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</si>
  <si>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Bella Bianca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</si>
  <si>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Bellissima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</si>
  <si>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Danny Boy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</si>
  <si>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Double Punch Cream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</si>
  <si>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Double Punch Gold=Minjau03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</si>
  <si>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Double Punch Tango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</si>
  <si>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Golden Flight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</si>
  <si>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Goldteppich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</si>
  <si>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Katherine Dykes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</si>
  <si>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Klondike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</si>
  <si>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Kobold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</si>
  <si>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Limelight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</si>
  <si>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Lovely Pink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</si>
  <si>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Medicine Wheel Mountain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</si>
  <si>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Pink Queen=Blink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</si>
  <si>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Pink Whisper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</si>
  <si>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Pretty Polly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</si>
  <si>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Red Ace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</si>
  <si>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Tilford Cream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</si>
  <si>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Peach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</si>
  <si>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Nuuk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</si>
  <si>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Red Majestic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</si>
  <si>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Maculata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</si>
  <si>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Gilt Edge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</si>
  <si>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Taneo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</si>
  <si>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Black Tulip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</si>
  <si>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Starburst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</si>
  <si>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Black Beauty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</si>
  <si>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Yellow Lantern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</si>
  <si>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Groovy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</si>
  <si>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Juwel Black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</si>
  <si>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Meeker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</si>
  <si>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Ruby Beauty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</si>
  <si>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Mostenveld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</si>
  <si>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Yellow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</si>
  <si>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Green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</si>
  <si>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Red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</si>
  <si>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Firepower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</si>
  <si>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Obsessed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</si>
  <si>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Golden King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</si>
  <si>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Convexa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</si>
  <si>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Convexed Gold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</si>
  <si>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Fastigiata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</si>
  <si>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Glory Gem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</si>
  <si>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Golden Gem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</si>
  <si>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Green Hedge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</si>
  <si>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Stokes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</si>
  <si>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kanehira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</si>
  <si>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Aubergine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</si>
  <si>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Blue Angel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</si>
  <si>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Heckenblau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</si>
  <si>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Heckenfee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</si>
  <si>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Smaragd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</si>
  <si>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Alaska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</si>
  <si>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Big Bells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</si>
  <si>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Ferox Argentea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</si>
  <si>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J.C. van Tol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</si>
  <si>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Madame Briot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</si>
  <si>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Mystic Orbs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</si>
  <si>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Bella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</si>
  <si>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Golden Paradise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</si>
  <si>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Mohave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</si>
  <si>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Orange Charmer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</si>
  <si>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Soleil dOr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</si>
  <si>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Firelight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</si>
  <si>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Golden Charmer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</si>
  <si>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Orange Glow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</si>
  <si>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Orange Star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</si>
  <si>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Red Cushion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</si>
  <si>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Sunny Star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</si>
  <si>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Atropurpurea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</si>
  <si>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Amber Jubelii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</si>
  <si>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Angel Gold 👍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</si>
  <si>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Diable Dor Mindia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</si>
  <si>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Luteus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</si>
  <si>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Magical Citrus Lemonade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</si>
  <si>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Magical Raspberry Lemonade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</si>
  <si>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Andreanus Splendens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</si>
  <si>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Johnsons Crimson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</si>
  <si>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La Coquette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</si>
  <si>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Vanesse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</si>
  <si>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Allgold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</si>
  <si>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Apricot Gem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</si>
  <si>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Babuschka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</si>
  <si>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Blue Jay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</si>
  <si>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Schneebukett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</si>
  <si>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Albert Schweitzer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</si>
  <si>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Gomer Waterer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</si>
  <si>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Marcel Menard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</si>
  <si>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Alfred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</si>
  <si>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Catawbiense Boursault=Boursault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</si>
  <si>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Roseum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</si>
  <si>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Excelsior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</si>
  <si>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Morgenrot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</si>
  <si>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Sneezy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</si>
  <si>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Kalinka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</si>
  <si>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Cutie Pie=ROP007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</si>
  <si>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Humilis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</si>
  <si>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Purple Stem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</si>
  <si>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Dragon Gate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</si>
  <si>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Lavender Lady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</si>
  <si>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Superba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</si>
  <si>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Liega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</si>
  <si>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Madame Florent Stepman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</si>
  <si>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Marechal Foch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</si>
  <si>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Miss Ellen Willmott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</si>
  <si>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President Grevy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</si>
  <si>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Prince Wolkonsky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</si>
  <si>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Princesse Sturdza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</si>
  <si>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Amethyst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</si>
  <si>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Ami Schott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</si>
  <si>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Belle de Nancy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</si>
  <si>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Izobilie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</si>
  <si>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Iney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</si>
  <si>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California Rose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</si>
  <si>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Letny Sad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</si>
  <si>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Miloserdie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</si>
  <si>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Pamyat o Vavilove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</si>
  <si>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Mixtum Colorium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</si>
  <si>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Golden Lady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</si>
  <si>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Schmidt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</si>
  <si>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Zitavia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</si>
  <si>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Jonkner Van Tets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</si>
  <si>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Amore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</si>
  <si>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Öjebyn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</si>
  <si>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Magical Avalanche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</si>
  <si>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Magical Lilac Red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</si>
  <si>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Magical Berry Christmas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</si>
  <si>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Graciosa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</si>
  <si>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Fujino Pink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</si>
  <si>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Early Lavender Pop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</si>
  <si>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Discovery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</si>
  <si>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Mikador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</si>
  <si>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Kumsom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</si>
  <si>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Nivalis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</si>
  <si>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Aureus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</si>
  <si>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Mexican Jewel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</si>
  <si>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Mirador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</si>
  <si>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Rodsce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</si>
  <si>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Schneesturm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</si>
  <si>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Silberregen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</si>
  <si>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Starbright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</si>
  <si>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Adrian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</si>
  <si>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Salute White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</si>
  <si>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Goldfinger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</si>
  <si>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Greenfingers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</si>
  <si>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Lich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</si>
  <si>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Azura=Cagire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</si>
  <si>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Magical Springtime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</si>
  <si>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Prettycoat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</si>
  <si>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Sun on the Sky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</si>
  <si>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Glauca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</si>
  <si>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Totem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</si>
  <si>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Filifera Aurea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</si>
  <si>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Castlewellan Gold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</si>
  <si>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Tweeduizendeen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</si>
  <si>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Hugh=Hughes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</si>
  <si>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Jade River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</si>
  <si>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Goldschatz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</si>
  <si>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Lemon Carpet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</si>
  <si>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Repanda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</si>
  <si>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Schlager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</si>
  <si>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Sunflower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</si>
  <si>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Pumilio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</si>
  <si>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Densa Hill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</si>
  <si>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Minima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</si>
  <si>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Paradekissen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</si>
  <si>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Hibernia=Hibernica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</si>
  <si>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Maijima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</si>
  <si>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Helga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</si>
  <si>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Hornibrookiana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</si>
  <si>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Komet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</si>
  <si>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Nana Wurstle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</si>
  <si>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Smaragd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</si>
  <si>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 xml:space="preserve">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</si>
  <si>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Green Diamond Прививка!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</si>
  <si>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Nana=Brevifolia=Compacta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</si>
  <si>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Densiformis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</si>
  <si>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Green Mountain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</si>
  <si>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Groenland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</si>
  <si>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Kazio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</si>
  <si>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Yellow Land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</si>
  <si>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Fastigiata Robusta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</si>
  <si>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Green Rocket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</si>
  <si>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Orange Alf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</si>
  <si>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Repandens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</si>
  <si>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Xanadu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</si>
  <si>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Little Ninja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</si>
  <si>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Aurea Nana=Aurea Compacta=Aurea Densa=Aurea Globosa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</si>
  <si>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Dziak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</si>
  <si>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Gilded Dress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</si>
  <si>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Latvia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</si>
  <si>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Malonyana Aurea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</si>
  <si>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Miky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</si>
  <si>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Salland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</si>
  <si>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Spiralis=Filicoides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</si>
  <si>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Wagneri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</si>
  <si>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Huricane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</si>
  <si>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Little Gem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</si>
  <si>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r>
      <t>Little Boy</t>
    </r>
    <r>
      <rPr>
        <b/>
        <sz val="11"/>
        <color rgb="FFFF0000"/>
        <rFont val="Calibri"/>
        <family val="2"/>
        <charset val="204"/>
        <scheme val="minor"/>
      </rPr>
      <t xml:space="preserve">  NEW</t>
    </r>
  </si>
  <si>
    <t>Приём заказов закрывается за 3 недели до выдачи</t>
  </si>
  <si>
    <t>Весна 2027: 7 нед. (15-19.02), 12-15 нед. (22.03 - 16.04)</t>
  </si>
  <si>
    <t>12 неделя (22 марта - 26 марта)</t>
  </si>
  <si>
    <t>13 неделя (29 марта - 2 апреля)</t>
  </si>
  <si>
    <t>14 неделя (5-9 апреля)</t>
  </si>
  <si>
    <t>15 неделя (12-16 апреля)</t>
  </si>
  <si>
    <t>Недели выдачи</t>
  </si>
  <si>
    <t>12-15</t>
  </si>
  <si>
    <t>Подтверждение</t>
  </si>
  <si>
    <t>в теч. 3-х дн. после оплаты аванса</t>
  </si>
  <si>
    <t>Формат поставки</t>
  </si>
  <si>
    <t>P9; 1,5-летние; 15-20 см</t>
  </si>
  <si>
    <t>P9; 1,5-летние; 20-40 см</t>
  </si>
  <si>
    <t>P9; 1,5-летние; 40-60см</t>
  </si>
  <si>
    <t>P9; 1,5-летние; 15-25 см</t>
  </si>
  <si>
    <r>
      <rPr>
        <b/>
        <sz val="11"/>
        <color theme="9" tint="-0.249977111117893"/>
        <rFont val="Calibri"/>
        <family val="2"/>
        <charset val="204"/>
        <scheme val="minor"/>
      </rPr>
      <t xml:space="preserve">👍 - лучшая цена!  </t>
    </r>
    <r>
      <rPr>
        <b/>
        <sz val="14"/>
        <color theme="7"/>
        <rFont val="Calibri"/>
        <family val="2"/>
        <charset val="204"/>
        <scheme val="minor"/>
      </rPr>
      <t xml:space="preserve">★ </t>
    </r>
    <r>
      <rPr>
        <b/>
        <sz val="11"/>
        <color theme="7"/>
        <rFont val="Calibri"/>
        <family val="2"/>
        <charset val="204"/>
        <scheme val="minor"/>
      </rPr>
      <t xml:space="preserve">- топ продаж   </t>
    </r>
    <r>
      <rPr>
        <b/>
        <sz val="11"/>
        <color rgb="FFFF0000"/>
        <rFont val="Calibri"/>
        <family val="2"/>
        <charset val="204"/>
        <scheme val="minor"/>
      </rPr>
      <t>NEW - новинка предложения</t>
    </r>
  </si>
  <si>
    <t>P14; привитые</t>
  </si>
  <si>
    <t>C2; привитые</t>
  </si>
  <si>
    <t>заказать</t>
  </si>
  <si>
    <t>7 неделя (15-19 февраля)</t>
  </si>
  <si>
    <t>46-427-0016</t>
  </si>
  <si>
    <t>Лимонник китайский</t>
  </si>
  <si>
    <t>Schizandra chinensis</t>
  </si>
  <si>
    <t>46-303-0132</t>
  </si>
  <si>
    <t>46-303-0416</t>
  </si>
  <si>
    <t>46-146-0102</t>
  </si>
  <si>
    <t>заказ остановлен</t>
  </si>
  <si>
    <t>NEW</t>
  </si>
  <si>
    <t>нет</t>
  </si>
  <si>
    <r>
      <t>Pink Pillar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</si>
  <si>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 xml:space="preserve">Smaragd </t>
    </r>
    <r>
      <rPr>
        <b/>
        <sz val="11"/>
        <color theme="9" tint="-0.249977111117893"/>
        <rFont val="Calibri"/>
        <family val="2"/>
        <charset val="204"/>
        <scheme val="minor"/>
      </rPr>
      <t>👍</t>
    </r>
  </si>
  <si>
    <r>
      <t xml:space="preserve">Danica </t>
    </r>
    <r>
      <rPr>
        <b/>
        <sz val="11"/>
        <color theme="9" tint="-0.249977111117893"/>
        <rFont val="Calibri"/>
        <family val="2"/>
        <charset val="204"/>
        <scheme val="minor"/>
      </rPr>
      <t>👍</t>
    </r>
  </si>
  <si>
    <r>
      <t xml:space="preserve">Columna </t>
    </r>
    <r>
      <rPr>
        <b/>
        <sz val="11"/>
        <color theme="9" tint="-0.249977111117893"/>
        <rFont val="Calibri"/>
        <family val="2"/>
        <charset val="204"/>
        <scheme val="minor"/>
      </rPr>
      <t>👍</t>
    </r>
  </si>
  <si>
    <r>
      <t xml:space="preserve">Brabant </t>
    </r>
    <r>
      <rPr>
        <b/>
        <sz val="11"/>
        <color theme="9" tint="-0.249977111117893"/>
        <rFont val="Calibri"/>
        <family val="2"/>
        <charset val="204"/>
        <scheme val="minor"/>
      </rPr>
      <t>👍</t>
    </r>
  </si>
  <si>
    <r>
      <t xml:space="preserve">Blue Arrow </t>
    </r>
    <r>
      <rPr>
        <b/>
        <sz val="11"/>
        <color theme="9" tint="-0.249977111117893"/>
        <rFont val="Calibri"/>
        <family val="2"/>
        <charset val="204"/>
        <scheme val="minor"/>
      </rPr>
      <t>👍</t>
    </r>
  </si>
  <si>
    <r>
      <t>White Profusion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</si>
  <si>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Chinensis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</si>
  <si>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Lipan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</si>
  <si>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Natchez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</si>
  <si>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Medusa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</si>
  <si>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Merlo Gold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</si>
  <si>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Red Robin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</si>
  <si>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Silver Dollar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</si>
  <si>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 xml:space="preserve">Mint Julep </t>
    </r>
    <r>
      <rPr>
        <b/>
        <sz val="11"/>
        <color theme="0" tint="-0.499984740745262"/>
        <rFont val="Calibri"/>
        <family val="2"/>
        <charset val="204"/>
        <scheme val="minor"/>
      </rPr>
      <t>👍</t>
    </r>
  </si>
  <si>
    <r>
      <t>Sentyabraskaya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</si>
  <si>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Golden Carpet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</si>
  <si>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Dart's Blanket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</si>
  <si>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Musli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</si>
  <si>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Vicaryi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</si>
  <si>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Butterfly Candy Little Blackberry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</si>
  <si>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Pink Princess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</si>
  <si>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Variegata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</si>
  <si>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Magical Summertime Blues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</si>
  <si>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Queen Bee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</si>
  <si>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Purpureus Variegatus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</si>
  <si>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Bluecrop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</si>
  <si>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Elliot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</si>
  <si>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Patriot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</si>
  <si>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Anny's Winter Orange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</si>
  <si>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Kelseyi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</si>
  <si>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Hopi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</si>
  <si>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Little Leena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</si>
  <si>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Red Jack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</si>
  <si>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Percy Wiseman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</si>
  <si>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Old Fashioned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</si>
  <si>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Werdavia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</si>
  <si>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Rovada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</si>
  <si>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Magical Galaxy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</si>
  <si>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Petite Perfume White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</si>
  <si>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Blue Pacific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</si>
  <si>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Blue Shag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</si>
  <si>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Radiata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</si>
  <si>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 xml:space="preserve">Compact Gem=Compacta </t>
    </r>
    <r>
      <rPr>
        <i/>
        <sz val="11"/>
        <color theme="0" tint="-0.499984740745262"/>
        <rFont val="Calibri"/>
        <family val="2"/>
        <charset val="204"/>
        <scheme val="minor"/>
      </rPr>
      <t>Прививка!</t>
    </r>
  </si>
  <si>
    <r>
      <t xml:space="preserve">Blue Arrow </t>
    </r>
    <r>
      <rPr>
        <b/>
        <sz val="11"/>
        <color theme="0" tint="-0.499984740745262"/>
        <rFont val="Calibri"/>
        <family val="2"/>
        <charset val="204"/>
        <scheme val="minor"/>
      </rPr>
      <t>👍</t>
    </r>
  </si>
  <si>
    <r>
      <t xml:space="preserve">Smaragd </t>
    </r>
    <r>
      <rPr>
        <b/>
        <sz val="11"/>
        <color theme="0" tint="-0.499984740745262"/>
        <rFont val="Calibri"/>
        <family val="2"/>
        <charset val="204"/>
        <scheme val="minor"/>
      </rPr>
      <t>👍</t>
    </r>
    <r>
      <rPr>
        <b/>
        <sz val="14"/>
        <color theme="0" tint="-0.499984740745262"/>
        <rFont val="Calibri"/>
        <family val="2"/>
        <charset val="204"/>
        <scheme val="minor"/>
      </rPr>
      <t>★</t>
    </r>
  </si>
  <si>
    <r>
      <t>Orange Rocket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</si>
  <si>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Looymansii Aurea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</si>
  <si>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Garden Clouds Green Breeze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</si>
  <si>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Coral Beauty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</si>
  <si>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Mooncreeper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</si>
  <si>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Red Pygmy Прививка!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</si>
  <si>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White love Babe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</si>
  <si>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Contorta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</si>
  <si>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Glen Dee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</si>
  <si>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Willamette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</si>
  <si>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Proshanie Slavyanki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</si>
  <si>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Magical Green Fountain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</si>
  <si>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Symphony Rumble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</si>
  <si>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Double Play Gold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</si>
  <si>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 xml:space="preserve">Sundae Fraise=Rensun </t>
    </r>
    <r>
      <rPr>
        <b/>
        <sz val="11"/>
        <color theme="0" tint="-0.499984740745262"/>
        <rFont val="Calibri"/>
        <family val="2"/>
        <charset val="204"/>
        <scheme val="minor"/>
      </rPr>
      <t>👍</t>
    </r>
  </si>
  <si>
    <r>
      <t>Pink Horizon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</si>
  <si>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Purpurea Plena Elegans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</si>
  <si>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Chalcedony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</si>
  <si>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t>46-146-0104</t>
  </si>
  <si>
    <t>46-159-0471</t>
  </si>
  <si>
    <t>46-303-0418</t>
  </si>
  <si>
    <t>46-159-0469</t>
  </si>
  <si>
    <r>
      <t>var.mughus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</si>
  <si>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 xml:space="preserve">Brabant </t>
    </r>
    <r>
      <rPr>
        <b/>
        <sz val="11"/>
        <color theme="0" tint="-0.499984740745262"/>
        <rFont val="Calibri"/>
        <family val="2"/>
        <charset val="204"/>
        <scheme val="minor"/>
      </rPr>
      <t>👍</t>
    </r>
  </si>
  <si>
    <r>
      <t xml:space="preserve">Grefsheim </t>
    </r>
    <r>
      <rPr>
        <b/>
        <sz val="11"/>
        <color theme="0" tint="-0.499984740745262"/>
        <rFont val="Calibri"/>
        <family val="2"/>
        <charset val="204"/>
        <scheme val="minor"/>
      </rPr>
      <t>👍</t>
    </r>
  </si>
  <si>
    <r>
      <t xml:space="preserve">Orange Rocket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</si>
  <si>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>Velikanski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</si>
  <si>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Auricoma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</si>
  <si>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Butterfly Candy Little Cerise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</si>
  <si>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Flip Side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</si>
  <si>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Rubin Прививка!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</si>
  <si>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Martin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</si>
  <si>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Lilarose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</si>
  <si>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Angustifolia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</si>
  <si>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Argentea Marginata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</si>
  <si>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Persian Spire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</si>
  <si>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repens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</si>
  <si>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Unique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</si>
  <si>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Hannahs Choice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</si>
  <si>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Hinnonmaki Gul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</si>
  <si>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Milk Chocolate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</si>
  <si>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Gold Fountain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</si>
  <si>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 xml:space="preserve">Kesselringii </t>
    </r>
    <r>
      <rPr>
        <b/>
        <sz val="11"/>
        <color rgb="FF006600"/>
        <rFont val="Calibri"/>
        <family val="2"/>
        <charset val="204"/>
        <scheme val="minor"/>
      </rPr>
      <t>👍</t>
    </r>
  </si>
  <si>
    <r>
      <t>Star of India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</si>
  <si>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>Candy Little Ruby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</si>
  <si>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 xml:space="preserve">Sem PBR </t>
    </r>
    <r>
      <rPr>
        <b/>
        <sz val="11"/>
        <color rgb="FF006600"/>
        <rFont val="Calibri"/>
        <family val="2"/>
        <charset val="204"/>
        <scheme val="minor"/>
      </rPr>
      <t>👍</t>
    </r>
  </si>
  <si>
    <r>
      <t>Kermesina Rose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sz val="11"/>
        <color rgb="FFFF0000"/>
        <rFont val="Calibri"/>
        <family val="2"/>
        <charset val="204"/>
        <scheme val="minor"/>
      </rPr>
      <t xml:space="preserve"> NEW</t>
    </r>
  </si>
  <si>
    <r>
      <t>Arabesk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</si>
  <si>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Free Petite Dark Pink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</si>
  <si>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Nanho White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</si>
  <si>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Pink Cascade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</si>
  <si>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Orange Peel Прививка!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</si>
  <si>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Mariesii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</si>
  <si>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Beni-Maiko Прививка!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</si>
  <si>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Gajo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</si>
  <si>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Tulameen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</si>
  <si>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Grand Prix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</si>
  <si>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Marina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</si>
  <si>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Zsofi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</si>
  <si>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Cameo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</si>
  <si>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Little Bubblegum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</si>
  <si>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Sunny Fantasy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</si>
  <si>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Dilon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</si>
  <si>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Dise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</si>
  <si>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Honeywood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</si>
  <si>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Betty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</si>
  <si>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George Henry Kern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</si>
  <si>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Susan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</si>
  <si>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Rosea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</si>
  <si>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Royal Star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</si>
  <si>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Merrill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</si>
  <si>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Nigra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</si>
  <si>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Satisfaction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</si>
  <si>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Victor Lemoine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</si>
  <si>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King Edward VII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</si>
  <si>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Titania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</si>
  <si>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 xml:space="preserve">Smaragd Variegata </t>
    </r>
    <r>
      <rPr>
        <b/>
        <sz val="11"/>
        <color theme="0" tint="-0.499984740745262"/>
        <rFont val="Calibri"/>
        <family val="2"/>
        <charset val="204"/>
        <scheme val="minor"/>
      </rPr>
      <t>👍</t>
    </r>
    <r>
      <rPr>
        <sz val="11"/>
        <color theme="0" tint="-0.499984740745262"/>
        <rFont val="Calibri"/>
        <family val="2"/>
        <charset val="204"/>
        <scheme val="minor"/>
      </rPr>
      <t xml:space="preserve">  </t>
    </r>
    <r>
      <rPr>
        <sz val="16"/>
        <color theme="0" tint="-0.499984740745262"/>
        <rFont val="Calibri"/>
        <family val="2"/>
        <charset val="204"/>
        <scheme val="minor"/>
      </rPr>
      <t>★</t>
    </r>
    <r>
      <rPr>
        <sz val="11"/>
        <color theme="0" tint="-0.499984740745262"/>
        <rFont val="Calibri"/>
        <family val="2"/>
        <charset val="204"/>
        <scheme val="minor"/>
      </rPr>
      <t xml:space="preserve"> </t>
    </r>
    <r>
      <rPr>
        <b/>
        <sz val="11"/>
        <color theme="0" tint="-0.499984740745262"/>
        <rFont val="Calibri"/>
        <family val="2"/>
        <charset val="204"/>
        <scheme val="minor"/>
      </rPr>
      <t>NEW</t>
    </r>
  </si>
  <si>
    <r>
      <t>Silver Nick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</si>
  <si>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 xml:space="preserve">Andora Compact=Plumosa Compacta </t>
    </r>
    <r>
      <rPr>
        <b/>
        <sz val="11"/>
        <rFont val="Calibri"/>
        <family val="2"/>
        <charset val="204"/>
        <scheme val="minor"/>
      </rPr>
      <t>👍</t>
    </r>
  </si>
  <si>
    <r>
      <t>Grune Kugel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</si>
  <si>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Pamina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</si>
  <si>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t xml:space="preserve"> 43, 7, 12-15</t>
  </si>
  <si>
    <r>
      <t>Sierra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</si>
  <si>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Brown Turkey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</si>
  <si>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Rock n Rolla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</si>
  <si>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Vanessa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</si>
  <si>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 xml:space="preserve">Skyrocket </t>
    </r>
    <r>
      <rPr>
        <b/>
        <sz val="11"/>
        <color theme="0" tint="-0.499984740745262"/>
        <rFont val="Calibri"/>
        <family val="2"/>
        <charset val="204"/>
        <scheme val="minor"/>
      </rPr>
      <t>👍</t>
    </r>
  </si>
  <si>
    <r>
      <t>Hachmann's Charmant</t>
    </r>
    <r>
      <rPr>
        <b/>
        <sz val="11"/>
        <rFont val="Calibri"/>
        <family val="2"/>
        <charset val="204"/>
        <scheme val="minor"/>
      </rPr>
      <t xml:space="preserve">  NEW</t>
    </r>
  </si>
  <si>
    <r>
      <t xml:space="preserve">Magical Sweet Summer=Bokrathirteen </t>
    </r>
    <r>
      <rPr>
        <b/>
        <sz val="11"/>
        <rFont val="Calibri"/>
        <family val="2"/>
        <charset val="204"/>
        <scheme val="minor"/>
      </rPr>
      <t>👍</t>
    </r>
  </si>
  <si>
    <r>
      <t>Chang Bai Giant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</si>
  <si>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Green Screen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</si>
  <si>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Octopus Magenta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</si>
  <si>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Gemo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</si>
  <si>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r>
      <t>Clementine</t>
    </r>
    <r>
      <rPr>
        <b/>
        <sz val="11"/>
        <color theme="0" tint="-0.499984740745262"/>
        <rFont val="Calibri"/>
        <family val="2"/>
        <charset val="204"/>
        <scheme val="minor"/>
      </rPr>
      <t xml:space="preserve">  NEW</t>
    </r>
  </si>
  <si>
    <t>х</t>
  </si>
  <si>
    <t>л</t>
  </si>
  <si>
    <t>м</t>
  </si>
  <si>
    <t>в</t>
  </si>
  <si>
    <t>после 14.10</t>
  </si>
  <si>
    <t>43 неделя (19–23 октября)</t>
  </si>
  <si>
    <r>
      <t xml:space="preserve">Orange Ice </t>
    </r>
    <r>
      <rPr>
        <b/>
        <sz val="11"/>
        <color rgb="FF006600"/>
        <rFont val="Calibri"/>
        <family val="2"/>
        <charset val="204"/>
        <scheme val="minor"/>
      </rPr>
      <t>👍</t>
    </r>
  </si>
  <si>
    <r>
      <t>Argenteum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</si>
  <si>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>Nana Variegata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</si>
  <si>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>Chanticleer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</si>
  <si>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 xml:space="preserve">Candybelle Sorbet </t>
    </r>
    <r>
      <rPr>
        <b/>
        <sz val="11"/>
        <color rgb="FF006600"/>
        <rFont val="Calibri"/>
        <family val="2"/>
        <charset val="204"/>
        <scheme val="minor"/>
      </rPr>
      <t>👍</t>
    </r>
  </si>
  <si>
    <r>
      <t xml:space="preserve">So Long Ebony Monmar </t>
    </r>
    <r>
      <rPr>
        <b/>
        <sz val="11"/>
        <color rgb="FF006600"/>
        <rFont val="Calibri"/>
        <family val="2"/>
        <charset val="204"/>
        <scheme val="minor"/>
      </rPr>
      <t>👍</t>
    </r>
  </si>
  <si>
    <r>
      <t xml:space="preserve">Eclipse </t>
    </r>
    <r>
      <rPr>
        <b/>
        <sz val="11"/>
        <color rgb="FF006600"/>
        <rFont val="Calibri"/>
        <family val="2"/>
        <charset val="204"/>
        <scheme val="minor"/>
      </rPr>
      <t>👍</t>
    </r>
  </si>
  <si>
    <r>
      <t xml:space="preserve">Diamant Rouge=Rendia </t>
    </r>
    <r>
      <rPr>
        <b/>
        <sz val="11"/>
        <color rgb="FF006600"/>
        <rFont val="Calibri"/>
        <family val="2"/>
        <charset val="204"/>
        <scheme val="minor"/>
      </rPr>
      <t>👍</t>
    </r>
  </si>
  <si>
    <r>
      <t>Double Diamond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</si>
  <si>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>Dreamland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</si>
  <si>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 xml:space="preserve">Crispa </t>
    </r>
    <r>
      <rPr>
        <b/>
        <sz val="11"/>
        <color rgb="FF006600"/>
        <rFont val="Calibri"/>
        <family val="2"/>
        <charset val="204"/>
        <scheme val="minor"/>
      </rPr>
      <t>👍</t>
    </r>
  </si>
  <si>
    <r>
      <t>Snowbelle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</si>
  <si>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 xml:space="preserve">Tamariscifolia </t>
    </r>
    <r>
      <rPr>
        <b/>
        <sz val="11"/>
        <color rgb="FF006600"/>
        <rFont val="Calibri"/>
        <family val="2"/>
        <charset val="204"/>
        <scheme val="minor"/>
      </rPr>
      <t>👍</t>
    </r>
  </si>
  <si>
    <r>
      <t>Compressa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</si>
  <si>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>Satelit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</si>
  <si>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>Fastigiata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</si>
  <si>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 xml:space="preserve"> </t>
    </r>
    <r>
      <rPr>
        <b/>
        <sz val="11"/>
        <color rgb="FFFF0000"/>
        <rFont val="Calibri"/>
        <family val="2"/>
        <charset val="204"/>
        <scheme val="minor"/>
      </rPr>
      <t xml:space="preserve"> NEW</t>
    </r>
  </si>
  <si>
    <r>
      <t>Humpy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</si>
  <si>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>Klosterkötter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</si>
  <si>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>Mumpitz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</si>
  <si>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>Winter Gold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</si>
  <si>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>Viridis Compacta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</si>
  <si>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>Straznik Прививка!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</si>
  <si>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>Brepo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</si>
  <si>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>Nana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sz val="11"/>
        <color rgb="FFFF0000"/>
        <rFont val="Calibri"/>
        <family val="2"/>
        <charset val="204"/>
        <scheme val="minor"/>
      </rPr>
      <t>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</si>
</sst>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  <numFmt numFmtId="165" formatCode="_-* #,##0.00\ [$€-1]_-;\-* #,##0.00\ [$€-1]_-;_-* &quot;-&quot;??\ [$€-1]_-;_-@_-"/>
    <numFmt numFmtId="166" formatCode="_-* #,##0\ &quot;₽&quot;_-;\-* #,##0\ &quot;₽&quot;_-;_-* &quot;-&quot;??\ &quot;₽&quot;_-;_-@_-"/>
    <numFmt numFmtId="167" formatCode="#,##0.00\ [$€-1];\-#,##0.00\ [$€-1]"/>
    <numFmt numFmtId="168" formatCode="#,##0.00\ &quot;₽&quot;"/>
    <numFmt numFmtId="169" formatCode="_ &quot;€&quot;\ * #,##0.00_ ;_ &quot;€&quot;\ * \-#,##0.00_ ;_ &quot;€&quot;\ * &quot;-&quot;??_ ;_ @_ "/>
    <numFmt numFmtId="170" formatCode="#,##0\ &quot;₽&quot;"/>
    <numFmt numFmtId="171" formatCode="#,##0.00\ [$€-1]"/>
  </numFmts>
  <fonts count="1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64"/>
      <name val="Geneva"/>
    </font>
    <font>
      <sz val="11"/>
      <color theme="1"/>
      <name val="Arial"/>
      <family val="2"/>
      <charset val="204"/>
    </font>
    <font>
      <b/>
      <sz val="24"/>
      <color indexed="64"/>
      <name val="Arial"/>
      <family val="2"/>
      <charset val="204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b/>
      <u/>
      <sz val="11"/>
      <color indexed="2"/>
      <name val="Calibri"/>
      <family val="2"/>
      <charset val="204"/>
      <scheme val="minor"/>
    </font>
    <font>
      <sz val="11"/>
      <color indexed="64"/>
      <name val="Arial"/>
      <family val="2"/>
      <charset val="204"/>
    </font>
    <font>
      <sz val="11"/>
      <name val="Calibri"/>
      <family val="2"/>
      <charset val="204"/>
    </font>
    <font>
      <b/>
      <sz val="11"/>
      <color theme="1"/>
      <name val="Arial Narrow"/>
      <family val="2"/>
      <charset val="204"/>
    </font>
    <font>
      <sz val="10"/>
      <name val="Courier"/>
    </font>
    <font>
      <sz val="11"/>
      <name val="Arial"/>
      <family val="2"/>
      <charset val="204"/>
    </font>
    <font>
      <sz val="12"/>
      <color theme="1"/>
      <name val="Charcoal CY"/>
    </font>
    <font>
      <b/>
      <sz val="11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04"/>
    </font>
    <font>
      <b/>
      <sz val="11"/>
      <name val="Arial"/>
      <family val="2"/>
    </font>
    <font>
      <b/>
      <sz val="10.5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 Narrow"/>
      <family val="2"/>
      <charset val="204"/>
    </font>
    <font>
      <sz val="10"/>
      <name val="Arial Cyr"/>
    </font>
    <font>
      <sz val="10"/>
      <color indexed="2"/>
      <name val="Arial"/>
      <family val="2"/>
      <charset val="204"/>
    </font>
    <font>
      <b/>
      <sz val="11"/>
      <name val="Arial"/>
      <family val="2"/>
      <charset val="204"/>
    </font>
    <font>
      <sz val="10.5"/>
      <color indexed="64"/>
      <name val="Arial"/>
      <family val="2"/>
      <charset val="204"/>
    </font>
    <font>
      <b/>
      <sz val="10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10.5"/>
      <name val="Arial"/>
      <family val="2"/>
      <charset val="204"/>
    </font>
    <font>
      <i/>
      <sz val="9"/>
      <color rgb="FF545454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color rgb="FF336F3E"/>
      <name val="Algerian"/>
      <family val="5"/>
    </font>
    <font>
      <b/>
      <i/>
      <sz val="12"/>
      <color theme="1"/>
      <name val="Bahnschrift SemiLight SemiConde"/>
      <family val="2"/>
      <charset val="204"/>
    </font>
    <font>
      <b/>
      <sz val="12"/>
      <color theme="1"/>
      <name val="Bahnschrift SemiLight SemiConde"/>
      <family val="2"/>
      <charset val="204"/>
    </font>
    <font>
      <i/>
      <sz val="12"/>
      <color rgb="FF3A3A3A"/>
      <name val="Bahnschrift SemiLight SemiConde"/>
      <family val="2"/>
      <charset val="204"/>
    </font>
    <font>
      <i/>
      <u/>
      <sz val="12"/>
      <color rgb="FF3A3A3A"/>
      <name val="Bahnschrift SemiLight SemiConde"/>
      <family val="2"/>
      <charset val="204"/>
    </font>
    <font>
      <i/>
      <u/>
      <sz val="11"/>
      <color rgb="FF3A3A3A"/>
      <name val="Calibri"/>
      <family val="2"/>
      <charset val="204"/>
      <scheme val="minor"/>
    </font>
    <font>
      <i/>
      <sz val="11"/>
      <color rgb="FF3A3A3A"/>
      <name val="Calibri"/>
      <family val="2"/>
      <charset val="204"/>
      <scheme val="minor"/>
    </font>
    <font>
      <sz val="11"/>
      <color rgb="FF3A3A3A"/>
      <name val="Calibri"/>
      <family val="2"/>
      <charset val="204"/>
      <scheme val="minor"/>
    </font>
    <font>
      <i/>
      <sz val="11"/>
      <color rgb="FF3A3A3A"/>
      <name val="Bahnschrift SemiLight SemiConde"/>
      <family val="2"/>
      <charset val="204"/>
    </font>
    <font>
      <i/>
      <sz val="11"/>
      <color rgb="FF3A3A3A"/>
      <name val="Calibri"/>
      <family val="2"/>
      <charset val="204"/>
    </font>
    <font>
      <sz val="11"/>
      <color rgb="FF3A3A3A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rgb="FF3A3A3A"/>
      <name val="Bahnschrift SemiLight SemiConde"/>
      <family val="2"/>
      <charset val="204"/>
    </font>
    <font>
      <sz val="10"/>
      <color rgb="FF000000"/>
      <name val="Arial"/>
      <family val="2"/>
      <charset val="204"/>
    </font>
    <font>
      <sz val="10.5"/>
      <color theme="1"/>
      <name val="Arial"/>
      <family val="2"/>
      <charset val="204"/>
    </font>
    <font>
      <b/>
      <sz val="9"/>
      <name val="Arial"/>
      <family val="2"/>
      <charset val="204"/>
    </font>
    <font>
      <b/>
      <u/>
      <sz val="10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.5"/>
      <color rgb="FF000000"/>
      <name val="Arial"/>
      <family val="2"/>
      <charset val="204"/>
    </font>
    <font>
      <sz val="11"/>
      <color theme="0" tint="-0.499984740745262"/>
      <name val="Calibri"/>
      <family val="2"/>
      <charset val="204"/>
      <scheme val="minor"/>
    </font>
    <font>
      <sz val="11"/>
      <color theme="2" tint="-0.499984740745262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12"/>
      <color rgb="FF000000"/>
      <name val="ArialMT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b/>
      <i/>
      <sz val="18"/>
      <color theme="1"/>
      <name val="Calibri"/>
      <family val="2"/>
      <charset val="204"/>
      <scheme val="minor"/>
    </font>
    <font>
      <b/>
      <i/>
      <sz val="18"/>
      <color rgb="FF005400"/>
      <name val="Segoe Print"/>
      <charset val="204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1"/>
      <color theme="7"/>
      <name val="Calibri"/>
      <family val="2"/>
      <charset val="204"/>
      <scheme val="minor"/>
    </font>
    <font>
      <b/>
      <sz val="14"/>
      <color theme="7"/>
      <name val="Calibri"/>
      <family val="2"/>
      <charset val="204"/>
      <scheme val="minor"/>
    </font>
    <font>
      <b/>
      <sz val="11"/>
      <color rgb="FF548235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11"/>
      <color theme="0"/>
      <name val="Arial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sz val="11"/>
      <color theme="0" tint="-0.499984740745262"/>
      <name val="Arial"/>
      <family val="2"/>
      <charset val="204"/>
    </font>
    <font>
      <b/>
      <sz val="11"/>
      <color theme="0" tint="-0.499984740745262"/>
      <name val="Calibri"/>
      <family val="2"/>
      <charset val="204"/>
      <scheme val="minor"/>
    </font>
    <font>
      <sz val="8"/>
      <color theme="0" tint="-0.499984740745262"/>
      <name val="Calibri"/>
      <family val="2"/>
      <charset val="204"/>
      <scheme val="minor"/>
    </font>
    <font>
      <sz val="10"/>
      <name val="Arial Cyr"/>
      <family val="2"/>
      <charset val="204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5700"/>
      <name val="Calibri"/>
      <family val="2"/>
      <scheme val="minor"/>
    </font>
    <font>
      <i/>
      <sz val="11"/>
      <color theme="0" tint="-0.499984740745262"/>
      <name val="Calibri"/>
      <family val="2"/>
      <charset val="204"/>
      <scheme val="minor"/>
    </font>
    <font>
      <b/>
      <sz val="14"/>
      <color theme="0" tint="-0.499984740745262"/>
      <name val="Calibri"/>
      <family val="2"/>
      <charset val="204"/>
      <scheme val="minor"/>
    </font>
    <font>
      <b/>
      <i/>
      <sz val="11"/>
      <color theme="0"/>
      <name val="Arial"/>
      <family val="2"/>
      <charset val="204"/>
    </font>
    <font>
      <b/>
      <sz val="11"/>
      <color rgb="FF00660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Arial"/>
      <family val="2"/>
      <charset val="204"/>
    </font>
    <font>
      <sz val="10.5"/>
      <color rgb="FFFF0000"/>
      <name val="Arial"/>
      <family val="2"/>
      <charset val="204"/>
    </font>
    <font>
      <sz val="12"/>
      <color rgb="FFFF0000"/>
      <name val="Charcoal CY"/>
    </font>
    <font>
      <sz val="10"/>
      <color rgb="FFFF0000"/>
      <name val="Arial"/>
      <family val="2"/>
      <charset val="204"/>
    </font>
    <font>
      <b/>
      <i/>
      <sz val="11"/>
      <color rgb="FFFF0000"/>
      <name val="Arial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rgb="FFD2F2C1"/>
        <bgColor rgb="FFD2F2C1"/>
      </patternFill>
    </fill>
    <fill>
      <patternFill patternType="solid">
        <fgColor theme="9" tint="0.59999389629810485"/>
        <bgColor theme="9" tint="0.79998168889431442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rgb="FFE2EFDA"/>
      </patternFill>
    </fill>
    <fill>
      <patternFill patternType="solid">
        <fgColor rgb="FFE2EFDA"/>
        <bgColor rgb="FFE2EFDA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FF99"/>
        </stop>
      </gradient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207A24"/>
      </left>
      <right style="hair">
        <color rgb="FF207A24"/>
      </right>
      <top style="hair">
        <color rgb="FF207A24"/>
      </top>
      <bottom style="hair">
        <color rgb="FF207A2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/>
    <xf numFmtId="0" fontId="4" fillId="0" borderId="0"/>
    <xf numFmtId="0" fontId="1" fillId="0" borderId="0"/>
    <xf numFmtId="0" fontId="9" fillId="0" borderId="0" applyNumberFormat="0" applyFill="0" applyBorder="0" applyProtection="0"/>
    <xf numFmtId="0" fontId="1" fillId="0" borderId="0"/>
    <xf numFmtId="0" fontId="12" fillId="0" borderId="0"/>
    <xf numFmtId="0" fontId="14" fillId="0" borderId="0"/>
    <xf numFmtId="0" fontId="16" fillId="0" borderId="0"/>
    <xf numFmtId="0" fontId="18" fillId="0" borderId="0"/>
    <xf numFmtId="0" fontId="1" fillId="0" borderId="0"/>
    <xf numFmtId="0" fontId="24" fillId="0" borderId="0"/>
    <xf numFmtId="0" fontId="32" fillId="0" borderId="0"/>
    <xf numFmtId="0" fontId="32" fillId="0" borderId="0"/>
    <xf numFmtId="0" fontId="4" fillId="0" borderId="0"/>
    <xf numFmtId="0" fontId="1" fillId="0" borderId="0"/>
    <xf numFmtId="0" fontId="1" fillId="0" borderId="0"/>
    <xf numFmtId="0" fontId="32" fillId="0" borderId="0"/>
    <xf numFmtId="0" fontId="51" fillId="0" borderId="0"/>
    <xf numFmtId="0" fontId="3" fillId="0" borderId="0" applyNumberFormat="0" applyFill="0" applyBorder="0" applyAlignment="0" applyProtection="0"/>
    <xf numFmtId="0" fontId="1" fillId="0" borderId="0"/>
    <xf numFmtId="0" fontId="59" fillId="0" borderId="0"/>
    <xf numFmtId="0" fontId="1" fillId="0" borderId="0"/>
    <xf numFmtId="0" fontId="61" fillId="0" borderId="0"/>
    <xf numFmtId="0" fontId="1" fillId="0" borderId="0"/>
    <xf numFmtId="0" fontId="63" fillId="0" borderId="0"/>
    <xf numFmtId="0" fontId="32" fillId="0" borderId="0"/>
    <xf numFmtId="0" fontId="1" fillId="0" borderId="0"/>
    <xf numFmtId="0" fontId="3" fillId="0" borderId="0" applyNumberFormat="0" applyFill="0" applyBorder="0" applyAlignment="0" applyProtection="0"/>
    <xf numFmtId="0" fontId="59" fillId="0" borderId="0"/>
    <xf numFmtId="0" fontId="18" fillId="0" borderId="0"/>
    <xf numFmtId="0" fontId="83" fillId="0" borderId="0"/>
    <xf numFmtId="0" fontId="84" fillId="0" borderId="0" applyNumberFormat="0" applyFill="0" applyBorder="0" applyAlignment="0" applyProtection="0"/>
    <xf numFmtId="0" fontId="85" fillId="0" borderId="0"/>
    <xf numFmtId="0" fontId="32" fillId="0" borderId="0"/>
    <xf numFmtId="0" fontId="18" fillId="0" borderId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18" applyNumberFormat="0" applyFill="0" applyAlignment="0" applyProtection="0"/>
    <xf numFmtId="0" fontId="91" fillId="0" borderId="19" applyNumberFormat="0" applyFill="0" applyAlignment="0" applyProtection="0"/>
    <xf numFmtId="0" fontId="92" fillId="0" borderId="20" applyNumberFormat="0" applyFill="0" applyAlignment="0" applyProtection="0"/>
    <xf numFmtId="0" fontId="92" fillId="0" borderId="0" applyNumberFormat="0" applyFill="0" applyBorder="0" applyAlignment="0" applyProtection="0"/>
    <xf numFmtId="0" fontId="93" fillId="15" borderId="0" applyNumberFormat="0" applyBorder="0" applyAlignment="0" applyProtection="0"/>
    <xf numFmtId="0" fontId="94" fillId="16" borderId="0" applyNumberFormat="0" applyBorder="0" applyAlignment="0" applyProtection="0"/>
    <xf numFmtId="0" fontId="95" fillId="17" borderId="0" applyNumberFormat="0" applyBorder="0" applyAlignment="0" applyProtection="0"/>
    <xf numFmtId="0" fontId="96" fillId="18" borderId="21" applyNumberFormat="0" applyAlignment="0" applyProtection="0"/>
    <xf numFmtId="0" fontId="97" fillId="19" borderId="22" applyNumberFormat="0" applyAlignment="0" applyProtection="0"/>
    <xf numFmtId="0" fontId="98" fillId="19" borderId="21" applyNumberFormat="0" applyAlignment="0" applyProtection="0"/>
    <xf numFmtId="0" fontId="99" fillId="0" borderId="23" applyNumberFormat="0" applyFill="0" applyAlignment="0" applyProtection="0"/>
    <xf numFmtId="0" fontId="100" fillId="20" borderId="24" applyNumberFormat="0" applyAlignment="0" applyProtection="0"/>
    <xf numFmtId="0" fontId="88" fillId="0" borderId="0" applyNumberFormat="0" applyFill="0" applyBorder="0" applyAlignment="0" applyProtection="0"/>
    <xf numFmtId="0" fontId="18" fillId="21" borderId="25" applyNumberFormat="0" applyFont="0" applyAlignment="0" applyProtection="0"/>
    <xf numFmtId="0" fontId="101" fillId="0" borderId="0" applyNumberFormat="0" applyFill="0" applyBorder="0" applyAlignment="0" applyProtection="0"/>
    <xf numFmtId="0" fontId="86" fillId="0" borderId="26" applyNumberFormat="0" applyFill="0" applyAlignment="0" applyProtection="0"/>
    <xf numFmtId="0" fontId="87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87" fillId="25" borderId="0" applyNumberFormat="0" applyBorder="0" applyAlignment="0" applyProtection="0"/>
    <xf numFmtId="0" fontId="87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87" fillId="29" borderId="0" applyNumberFormat="0" applyBorder="0" applyAlignment="0" applyProtection="0"/>
    <xf numFmtId="0" fontId="87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87" fillId="33" borderId="0" applyNumberFormat="0" applyBorder="0" applyAlignment="0" applyProtection="0"/>
    <xf numFmtId="0" fontId="87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87" fillId="37" borderId="0" applyNumberFormat="0" applyBorder="0" applyAlignment="0" applyProtection="0"/>
    <xf numFmtId="0" fontId="87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87" fillId="41" borderId="0" applyNumberFormat="0" applyBorder="0" applyAlignment="0" applyProtection="0"/>
    <xf numFmtId="0" fontId="87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87" fillId="45" borderId="0" applyNumberFormat="0" applyBorder="0" applyAlignment="0" applyProtection="0"/>
    <xf numFmtId="0" fontId="102" fillId="17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18" fillId="37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169" fontId="18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229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/>
    </xf>
    <xf numFmtId="1" fontId="6" fillId="0" borderId="0" xfId="1" applyNumberFormat="1" applyFont="1" applyAlignment="1">
      <alignment horizontal="center"/>
    </xf>
    <xf numFmtId="1" fontId="6" fillId="0" borderId="0" xfId="1" applyNumberFormat="1" applyFont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2" applyFont="1" applyAlignment="1" applyProtection="1">
      <alignment horizontal="center"/>
      <protection locked="0"/>
    </xf>
    <xf numFmtId="0" fontId="1" fillId="0" borderId="0" xfId="2"/>
    <xf numFmtId="0" fontId="8" fillId="0" borderId="0" xfId="2" applyFont="1" applyAlignment="1" applyProtection="1">
      <alignment horizontal="right" vertical="center" indent="1"/>
      <protection locked="0"/>
    </xf>
    <xf numFmtId="1" fontId="2" fillId="2" borderId="1" xfId="2" applyNumberFormat="1" applyFont="1" applyFill="1" applyBorder="1" applyAlignment="1">
      <alignment horizontal="center" vertical="center"/>
    </xf>
    <xf numFmtId="0" fontId="6" fillId="0" borderId="0" xfId="4" applyFont="1" applyAlignment="1">
      <alignment horizontal="left" vertical="center"/>
    </xf>
    <xf numFmtId="0" fontId="15" fillId="0" borderId="0" xfId="6" applyFont="1" applyAlignment="1" applyProtection="1">
      <alignment horizontal="left" vertical="center" indent="1"/>
      <protection locked="0"/>
    </xf>
    <xf numFmtId="0" fontId="16" fillId="0" borderId="0" xfId="7"/>
    <xf numFmtId="0" fontId="17" fillId="4" borderId="0" xfId="4" applyFont="1" applyFill="1" applyAlignment="1">
      <alignment horizontal="left" vertical="center"/>
    </xf>
    <xf numFmtId="0" fontId="20" fillId="0" borderId="0" xfId="4" applyFont="1" applyAlignment="1">
      <alignment horizontal="left" vertical="center" indent="1"/>
    </xf>
    <xf numFmtId="0" fontId="21" fillId="6" borderId="0" xfId="9" applyFont="1" applyFill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5" fillId="0" borderId="0" xfId="10" applyFont="1" applyAlignment="1">
      <alignment horizontal="left" vertical="center"/>
    </xf>
    <xf numFmtId="0" fontId="27" fillId="6" borderId="0" xfId="9" applyFont="1" applyFill="1" applyAlignment="1">
      <alignment horizontal="left" vertical="center"/>
    </xf>
    <xf numFmtId="0" fontId="26" fillId="0" borderId="0" xfId="6" applyFont="1" applyAlignment="1" applyProtection="1">
      <alignment horizontal="left" vertical="center" indent="1"/>
      <protection locked="0"/>
    </xf>
    <xf numFmtId="44" fontId="13" fillId="0" borderId="0" xfId="5" applyNumberFormat="1" applyFont="1" applyAlignment="1">
      <alignment horizontal="right" vertical="center"/>
    </xf>
    <xf numFmtId="0" fontId="29" fillId="0" borderId="0" xfId="10" applyFont="1" applyAlignment="1">
      <alignment vertical="center"/>
    </xf>
    <xf numFmtId="0" fontId="15" fillId="8" borderId="4" xfId="4" applyFont="1" applyFill="1" applyBorder="1" applyAlignment="1">
      <alignment horizontal="left" vertical="top" wrapText="1" indent="1"/>
    </xf>
    <xf numFmtId="0" fontId="15" fillId="8" borderId="4" xfId="4" applyFont="1" applyFill="1" applyBorder="1" applyAlignment="1">
      <alignment horizontal="center" vertical="top" wrapText="1"/>
    </xf>
    <xf numFmtId="0" fontId="26" fillId="8" borderId="5" xfId="4" applyFont="1" applyFill="1" applyBorder="1" applyAlignment="1">
      <alignment horizontal="center" vertical="top" wrapText="1"/>
    </xf>
    <xf numFmtId="0" fontId="26" fillId="8" borderId="4" xfId="4" applyFont="1" applyFill="1" applyBorder="1" applyAlignment="1">
      <alignment horizontal="center" vertical="top" wrapText="1"/>
    </xf>
    <xf numFmtId="0" fontId="26" fillId="8" borderId="4" xfId="4" applyFont="1" applyFill="1" applyBorder="1" applyAlignment="1">
      <alignment horizontal="left" vertical="top" wrapText="1" indent="1"/>
    </xf>
    <xf numFmtId="0" fontId="30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left" vertical="center"/>
      <protection locked="0"/>
    </xf>
    <xf numFmtId="0" fontId="31" fillId="3" borderId="1" xfId="4" applyFont="1" applyFill="1" applyBorder="1" applyAlignment="1" applyProtection="1">
      <alignment horizontal="left" vertical="center"/>
      <protection locked="0"/>
    </xf>
    <xf numFmtId="0" fontId="8" fillId="3" borderId="1" xfId="4" applyFont="1" applyFill="1" applyBorder="1" applyAlignment="1" applyProtection="1">
      <alignment horizontal="center" vertical="center"/>
      <protection locked="0"/>
    </xf>
    <xf numFmtId="0" fontId="8" fillId="3" borderId="1" xfId="11" applyFont="1" applyFill="1" applyBorder="1" applyAlignment="1" applyProtection="1">
      <alignment horizontal="center" vertical="center"/>
      <protection locked="0"/>
    </xf>
    <xf numFmtId="0" fontId="33" fillId="3" borderId="1" xfId="4" applyFont="1" applyFill="1" applyBorder="1" applyAlignment="1" applyProtection="1">
      <alignment horizontal="center" vertical="center"/>
      <protection locked="0"/>
    </xf>
    <xf numFmtId="0" fontId="33" fillId="3" borderId="1" xfId="4" applyFont="1" applyFill="1" applyBorder="1" applyAlignment="1" applyProtection="1">
      <alignment horizontal="center"/>
      <protection locked="0"/>
    </xf>
    <xf numFmtId="0" fontId="33" fillId="3" borderId="1" xfId="4" applyFont="1" applyFill="1" applyBorder="1" applyProtection="1">
      <protection locked="0"/>
    </xf>
    <xf numFmtId="0" fontId="15" fillId="0" borderId="4" xfId="4" applyFont="1" applyBorder="1"/>
    <xf numFmtId="0" fontId="33" fillId="0" borderId="4" xfId="4" applyFont="1" applyBorder="1" applyAlignment="1">
      <alignment horizontal="left" indent="1"/>
    </xf>
    <xf numFmtId="2" fontId="33" fillId="0" borderId="4" xfId="4" applyNumberFormat="1" applyFont="1" applyBorder="1" applyAlignment="1">
      <alignment horizontal="center"/>
    </xf>
    <xf numFmtId="1" fontId="33" fillId="0" borderId="4" xfId="4" applyNumberFormat="1" applyFont="1" applyBorder="1" applyAlignment="1">
      <alignment horizontal="center"/>
    </xf>
    <xf numFmtId="165" fontId="33" fillId="0" borderId="4" xfId="4" applyNumberFormat="1" applyFont="1" applyBorder="1" applyAlignment="1">
      <alignment horizontal="center"/>
    </xf>
    <xf numFmtId="44" fontId="33" fillId="0" borderId="4" xfId="4" applyNumberFormat="1" applyFont="1" applyBorder="1" applyAlignment="1" applyProtection="1">
      <alignment horizontal="center"/>
      <protection locked="0"/>
    </xf>
    <xf numFmtId="0" fontId="34" fillId="10" borderId="1" xfId="13" applyFont="1" applyFill="1" applyBorder="1" applyAlignment="1" applyProtection="1">
      <alignment horizontal="left" indent="1"/>
      <protection locked="0"/>
    </xf>
    <xf numFmtId="0" fontId="34" fillId="10" borderId="6" xfId="13" applyFont="1" applyFill="1" applyBorder="1" applyAlignment="1" applyProtection="1">
      <alignment horizontal="left" indent="1"/>
      <protection locked="0"/>
    </xf>
    <xf numFmtId="0" fontId="34" fillId="10" borderId="3" xfId="13" applyFont="1" applyFill="1" applyBorder="1" applyAlignment="1" applyProtection="1">
      <alignment horizontal="left" indent="1"/>
      <protection locked="0"/>
    </xf>
    <xf numFmtId="1" fontId="21" fillId="11" borderId="1" xfId="13" applyNumberFormat="1" applyFont="1" applyFill="1" applyBorder="1" applyAlignment="1" applyProtection="1">
      <alignment horizontal="center"/>
      <protection hidden="1"/>
    </xf>
    <xf numFmtId="1" fontId="15" fillId="9" borderId="1" xfId="4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4"/>
    <xf numFmtId="1" fontId="1" fillId="0" borderId="0" xfId="2" applyNumberFormat="1" applyAlignment="1">
      <alignment horizontal="center"/>
    </xf>
    <xf numFmtId="0" fontId="2" fillId="0" borderId="0" xfId="0" applyFont="1"/>
    <xf numFmtId="0" fontId="52" fillId="0" borderId="0" xfId="1" applyFont="1"/>
    <xf numFmtId="0" fontId="54" fillId="0" borderId="0" xfId="18" applyFont="1" applyAlignment="1" applyProtection="1">
      <alignment horizontal="left" vertical="top"/>
      <protection locked="0"/>
    </xf>
    <xf numFmtId="0" fontId="26" fillId="0" borderId="0" xfId="9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56" fillId="12" borderId="0" xfId="4" applyFont="1" applyFill="1" applyAlignment="1">
      <alignment horizontal="left" vertical="center"/>
    </xf>
    <xf numFmtId="0" fontId="6" fillId="0" borderId="0" xfId="1" applyFont="1" applyAlignment="1">
      <alignment horizontal="left"/>
    </xf>
    <xf numFmtId="166" fontId="57" fillId="0" borderId="4" xfId="4" applyNumberFormat="1" applyFont="1" applyBorder="1" applyAlignment="1">
      <alignment horizontal="center"/>
    </xf>
    <xf numFmtId="0" fontId="6" fillId="0" borderId="0" xfId="4" applyFont="1"/>
    <xf numFmtId="1" fontId="2" fillId="0" borderId="1" xfId="0" applyNumberFormat="1" applyFont="1" applyBorder="1"/>
    <xf numFmtId="0" fontId="2" fillId="0" borderId="1" xfId="0" applyFont="1" applyBorder="1"/>
    <xf numFmtId="167" fontId="60" fillId="0" borderId="1" xfId="21" applyNumberFormat="1" applyFont="1" applyBorder="1" applyAlignment="1">
      <alignment vertical="center"/>
    </xf>
    <xf numFmtId="168" fontId="60" fillId="0" borderId="1" xfId="21" applyNumberFormat="1" applyFont="1" applyBorder="1"/>
    <xf numFmtId="0" fontId="0" fillId="0" borderId="1" xfId="0" applyBorder="1"/>
    <xf numFmtId="0" fontId="33" fillId="9" borderId="15" xfId="12" applyFont="1" applyFill="1" applyBorder="1" applyAlignment="1" applyProtection="1">
      <alignment horizontal="center"/>
      <protection locked="0"/>
    </xf>
    <xf numFmtId="0" fontId="8" fillId="3" borderId="16" xfId="11" applyFont="1" applyFill="1" applyBorder="1" applyAlignment="1" applyProtection="1">
      <alignment horizontal="center" vertical="center"/>
      <protection locked="0"/>
    </xf>
    <xf numFmtId="1" fontId="21" fillId="11" borderId="17" xfId="13" applyNumberFormat="1" applyFont="1" applyFill="1" applyBorder="1" applyAlignment="1" applyProtection="1">
      <alignment horizontal="center"/>
      <protection hidden="1"/>
    </xf>
    <xf numFmtId="0" fontId="1" fillId="0" borderId="7" xfId="23" applyBorder="1"/>
    <xf numFmtId="0" fontId="1" fillId="0" borderId="8" xfId="23" applyBorder="1"/>
    <xf numFmtId="0" fontId="1" fillId="0" borderId="9" xfId="23" applyBorder="1"/>
    <xf numFmtId="0" fontId="1" fillId="0" borderId="0" xfId="23"/>
    <xf numFmtId="0" fontId="1" fillId="0" borderId="10" xfId="23" applyBorder="1"/>
    <xf numFmtId="0" fontId="1" fillId="0" borderId="11" xfId="23" applyBorder="1"/>
    <xf numFmtId="0" fontId="35" fillId="0" borderId="10" xfId="23" applyFont="1" applyBorder="1"/>
    <xf numFmtId="0" fontId="35" fillId="0" borderId="0" xfId="23" applyFont="1"/>
    <xf numFmtId="0" fontId="36" fillId="0" borderId="0" xfId="23" applyFont="1"/>
    <xf numFmtId="0" fontId="36" fillId="0" borderId="11" xfId="23" applyFont="1" applyBorder="1"/>
    <xf numFmtId="0" fontId="37" fillId="0" borderId="0" xfId="23" applyFont="1"/>
    <xf numFmtId="0" fontId="37" fillId="0" borderId="11" xfId="23" applyFont="1" applyBorder="1"/>
    <xf numFmtId="0" fontId="38" fillId="0" borderId="10" xfId="23" applyFont="1" applyBorder="1"/>
    <xf numFmtId="0" fontId="39" fillId="13" borderId="10" xfId="23" applyFont="1" applyFill="1" applyBorder="1" applyAlignment="1">
      <alignment horizontal="right"/>
    </xf>
    <xf numFmtId="0" fontId="39" fillId="0" borderId="0" xfId="23" applyFont="1"/>
    <xf numFmtId="0" fontId="40" fillId="0" borderId="0" xfId="23" applyFont="1"/>
    <xf numFmtId="0" fontId="40" fillId="0" borderId="11" xfId="23" applyFont="1" applyBorder="1"/>
    <xf numFmtId="0" fontId="41" fillId="13" borderId="10" xfId="23" applyFont="1" applyFill="1" applyBorder="1" applyAlignment="1">
      <alignment horizontal="left"/>
    </xf>
    <xf numFmtId="0" fontId="43" fillId="0" borderId="0" xfId="23" applyFont="1"/>
    <xf numFmtId="0" fontId="44" fillId="0" borderId="0" xfId="23" applyFont="1"/>
    <xf numFmtId="0" fontId="41" fillId="0" borderId="0" xfId="23" applyFont="1" applyAlignment="1">
      <alignment horizontal="left"/>
    </xf>
    <xf numFmtId="0" fontId="45" fillId="0" borderId="0" xfId="23" applyFont="1"/>
    <xf numFmtId="0" fontId="45" fillId="0" borderId="11" xfId="23" applyFont="1" applyBorder="1"/>
    <xf numFmtId="0" fontId="44" fillId="13" borderId="10" xfId="23" applyFont="1" applyFill="1" applyBorder="1"/>
    <xf numFmtId="0" fontId="46" fillId="0" borderId="0" xfId="23" applyFont="1" applyAlignment="1">
      <alignment horizontal="left" indent="2"/>
    </xf>
    <xf numFmtId="0" fontId="47" fillId="0" borderId="0" xfId="23" applyFont="1" applyAlignment="1">
      <alignment horizontal="right"/>
    </xf>
    <xf numFmtId="0" fontId="46" fillId="0" borderId="0" xfId="23" applyFont="1" applyAlignment="1">
      <alignment horizontal="left"/>
    </xf>
    <xf numFmtId="0" fontId="48" fillId="0" borderId="0" xfId="23" applyFont="1" applyAlignment="1">
      <alignment vertical="center"/>
    </xf>
    <xf numFmtId="0" fontId="49" fillId="13" borderId="10" xfId="23" applyFont="1" applyFill="1" applyBorder="1"/>
    <xf numFmtId="0" fontId="49" fillId="0" borderId="0" xfId="23" applyFont="1"/>
    <xf numFmtId="0" fontId="1" fillId="13" borderId="10" xfId="23" applyFill="1" applyBorder="1"/>
    <xf numFmtId="0" fontId="40" fillId="13" borderId="10" xfId="23" applyFont="1" applyFill="1" applyBorder="1" applyAlignment="1">
      <alignment horizontal="right"/>
    </xf>
    <xf numFmtId="0" fontId="50" fillId="0" borderId="0" xfId="23" applyFont="1" applyAlignment="1">
      <alignment horizontal="left"/>
    </xf>
    <xf numFmtId="0" fontId="2" fillId="0" borderId="0" xfId="23" applyFont="1"/>
    <xf numFmtId="0" fontId="2" fillId="0" borderId="11" xfId="23" applyFont="1" applyBorder="1"/>
    <xf numFmtId="0" fontId="40" fillId="13" borderId="10" xfId="23" applyFont="1" applyFill="1" applyBorder="1" applyAlignment="1">
      <alignment horizontal="right" vertical="top"/>
    </xf>
    <xf numFmtId="0" fontId="2" fillId="0" borderId="11" xfId="23" applyFont="1" applyBorder="1" applyAlignment="1">
      <alignment vertical="top"/>
    </xf>
    <xf numFmtId="0" fontId="2" fillId="0" borderId="0" xfId="23" applyFont="1" applyAlignment="1">
      <alignment vertical="top"/>
    </xf>
    <xf numFmtId="0" fontId="46" fillId="0" borderId="0" xfId="23" applyFont="1" applyAlignment="1">
      <alignment horizontal="left" vertical="top" wrapText="1" indent="2"/>
    </xf>
    <xf numFmtId="0" fontId="40" fillId="13" borderId="10" xfId="24" applyFont="1" applyFill="1" applyBorder="1" applyAlignment="1">
      <alignment horizontal="right" vertical="top"/>
    </xf>
    <xf numFmtId="0" fontId="2" fillId="0" borderId="11" xfId="24" applyFont="1" applyBorder="1" applyAlignment="1">
      <alignment vertical="top"/>
    </xf>
    <xf numFmtId="0" fontId="2" fillId="0" borderId="0" xfId="24" applyFont="1" applyAlignment="1">
      <alignment vertical="top"/>
    </xf>
    <xf numFmtId="0" fontId="63" fillId="13" borderId="10" xfId="24" applyFill="1" applyBorder="1"/>
    <xf numFmtId="0" fontId="63" fillId="0" borderId="11" xfId="24" applyBorder="1"/>
    <xf numFmtId="0" fontId="63" fillId="0" borderId="0" xfId="24"/>
    <xf numFmtId="0" fontId="30" fillId="0" borderId="0" xfId="25" applyFont="1" applyAlignment="1">
      <alignment horizontal="left" vertical="top" wrapText="1"/>
    </xf>
    <xf numFmtId="0" fontId="64" fillId="0" borderId="10" xfId="26" applyFont="1" applyBorder="1"/>
    <xf numFmtId="0" fontId="1" fillId="0" borderId="0" xfId="26"/>
    <xf numFmtId="0" fontId="1" fillId="0" borderId="11" xfId="26" applyBorder="1"/>
    <xf numFmtId="0" fontId="40" fillId="13" borderId="10" xfId="26" applyFont="1" applyFill="1" applyBorder="1" applyAlignment="1">
      <alignment horizontal="right" vertical="top"/>
    </xf>
    <xf numFmtId="0" fontId="1" fillId="0" borderId="12" xfId="23" applyBorder="1"/>
    <xf numFmtId="0" fontId="1" fillId="0" borderId="13" xfId="23" applyBorder="1"/>
    <xf numFmtId="0" fontId="1" fillId="0" borderId="14" xfId="23" applyBorder="1"/>
    <xf numFmtId="0" fontId="66" fillId="0" borderId="4" xfId="0" applyFont="1" applyBorder="1" applyAlignment="1">
      <alignment horizontal="center"/>
    </xf>
    <xf numFmtId="0" fontId="68" fillId="0" borderId="4" xfId="4" applyFont="1" applyBorder="1" applyAlignment="1">
      <alignment horizontal="left" indent="1"/>
    </xf>
    <xf numFmtId="0" fontId="70" fillId="0" borderId="0" xfId="1" applyFont="1" applyAlignment="1">
      <alignment horizontal="left" vertical="center"/>
    </xf>
    <xf numFmtId="1" fontId="6" fillId="0" borderId="0" xfId="1" applyNumberFormat="1" applyFont="1" applyAlignment="1">
      <alignment horizontal="center" wrapText="1"/>
    </xf>
    <xf numFmtId="0" fontId="8" fillId="0" borderId="2" xfId="20" applyFont="1" applyBorder="1" applyAlignment="1" applyProtection="1">
      <alignment horizontal="left" vertical="center" indent="1"/>
      <protection locked="0"/>
    </xf>
    <xf numFmtId="0" fontId="8" fillId="0" borderId="3" xfId="20" applyFont="1" applyBorder="1" applyAlignment="1" applyProtection="1">
      <alignment horizontal="left" vertical="center" indent="1"/>
      <protection locked="0"/>
    </xf>
    <xf numFmtId="0" fontId="60" fillId="0" borderId="2" xfId="20" applyFont="1" applyBorder="1" applyAlignment="1" applyProtection="1">
      <alignment horizontal="left" vertical="center" indent="1"/>
      <protection locked="0"/>
    </xf>
    <xf numFmtId="0" fontId="60" fillId="0" borderId="3" xfId="20" applyFont="1" applyBorder="1" applyAlignment="1" applyProtection="1">
      <alignment horizontal="left" vertical="center" indent="1"/>
      <protection locked="0"/>
    </xf>
    <xf numFmtId="0" fontId="60" fillId="0" borderId="2" xfId="21" applyFont="1" applyBorder="1" applyAlignment="1" applyProtection="1">
      <alignment horizontal="left" vertical="center" indent="1"/>
      <protection locked="0"/>
    </xf>
    <xf numFmtId="0" fontId="60" fillId="0" borderId="3" xfId="21" applyFont="1" applyBorder="1" applyAlignment="1" applyProtection="1">
      <alignment horizontal="left" vertical="center" indent="1"/>
      <protection locked="0"/>
    </xf>
    <xf numFmtId="1" fontId="23" fillId="0" borderId="2" xfId="5" applyNumberFormat="1" applyFont="1" applyBorder="1" applyAlignment="1">
      <alignment vertical="center"/>
    </xf>
    <xf numFmtId="0" fontId="62" fillId="0" borderId="4" xfId="4" applyFont="1" applyBorder="1" applyAlignment="1">
      <alignment horizontal="left" indent="1"/>
    </xf>
    <xf numFmtId="0" fontId="22" fillId="0" borderId="0" xfId="1" applyFont="1"/>
    <xf numFmtId="0" fontId="76" fillId="0" borderId="0" xfId="1" applyFont="1"/>
    <xf numFmtId="0" fontId="1" fillId="0" borderId="0" xfId="2" applyAlignment="1">
      <alignment horizontal="center"/>
    </xf>
    <xf numFmtId="49" fontId="66" fillId="0" borderId="4" xfId="0" applyNumberFormat="1" applyFont="1" applyBorder="1" applyAlignment="1">
      <alignment horizontal="center"/>
    </xf>
    <xf numFmtId="0" fontId="33" fillId="14" borderId="4" xfId="4" applyFont="1" applyFill="1" applyBorder="1"/>
    <xf numFmtId="0" fontId="33" fillId="14" borderId="4" xfId="4" applyFont="1" applyFill="1" applyBorder="1" applyAlignment="1">
      <alignment horizontal="left" indent="1"/>
    </xf>
    <xf numFmtId="0" fontId="68" fillId="14" borderId="4" xfId="4" applyFont="1" applyFill="1" applyBorder="1" applyAlignment="1">
      <alignment horizontal="left" indent="1"/>
    </xf>
    <xf numFmtId="2" fontId="33" fillId="14" borderId="4" xfId="4" applyNumberFormat="1" applyFont="1" applyFill="1" applyBorder="1" applyAlignment="1">
      <alignment horizontal="center"/>
    </xf>
    <xf numFmtId="1" fontId="33" fillId="14" borderId="4" xfId="4" applyNumberFormat="1" applyFont="1" applyFill="1" applyBorder="1" applyAlignment="1">
      <alignment horizontal="center"/>
    </xf>
    <xf numFmtId="165" fontId="58" fillId="14" borderId="4" xfId="4" applyNumberFormat="1" applyFont="1" applyFill="1" applyBorder="1" applyAlignment="1">
      <alignment horizontal="center"/>
    </xf>
    <xf numFmtId="0" fontId="66" fillId="14" borderId="4" xfId="0" applyFont="1" applyFill="1" applyBorder="1" applyAlignment="1">
      <alignment horizontal="center"/>
    </xf>
    <xf numFmtId="165" fontId="33" fillId="14" borderId="4" xfId="4" applyNumberFormat="1" applyFont="1" applyFill="1" applyBorder="1" applyAlignment="1">
      <alignment horizontal="center"/>
    </xf>
    <xf numFmtId="44" fontId="33" fillId="14" borderId="4" xfId="4" applyNumberFormat="1" applyFont="1" applyFill="1" applyBorder="1" applyAlignment="1" applyProtection="1">
      <alignment horizontal="center"/>
      <protection locked="0"/>
    </xf>
    <xf numFmtId="164" fontId="13" fillId="3" borderId="2" xfId="5" applyNumberFormat="1" applyFont="1" applyFill="1" applyBorder="1" applyAlignment="1" applyProtection="1">
      <alignment vertical="center"/>
      <protection locked="0"/>
    </xf>
    <xf numFmtId="0" fontId="19" fillId="5" borderId="2" xfId="8" applyFont="1" applyFill="1" applyBorder="1" applyAlignment="1">
      <alignment vertical="center"/>
    </xf>
    <xf numFmtId="44" fontId="23" fillId="0" borderId="2" xfId="5" applyNumberFormat="1" applyFont="1" applyBorder="1" applyAlignment="1">
      <alignment vertical="center"/>
    </xf>
    <xf numFmtId="9" fontId="23" fillId="0" borderId="2" xfId="5" applyNumberFormat="1" applyFont="1" applyBorder="1"/>
    <xf numFmtId="44" fontId="13" fillId="0" borderId="2" xfId="5" applyNumberFormat="1" applyFont="1" applyBorder="1" applyAlignment="1">
      <alignment vertical="center"/>
    </xf>
    <xf numFmtId="0" fontId="53" fillId="0" borderId="0" xfId="8" applyFont="1" applyAlignment="1" applyProtection="1">
      <alignment vertical="top" wrapText="1"/>
      <protection locked="0"/>
    </xf>
    <xf numFmtId="14" fontId="76" fillId="0" borderId="0" xfId="1" applyNumberFormat="1" applyFont="1"/>
    <xf numFmtId="0" fontId="77" fillId="9" borderId="15" xfId="27" applyFont="1" applyFill="1" applyBorder="1" applyAlignment="1" applyProtection="1">
      <alignment horizontal="center"/>
      <protection locked="0"/>
    </xf>
    <xf numFmtId="0" fontId="76" fillId="0" borderId="0" xfId="1" applyFont="1" applyAlignment="1">
      <alignment vertical="center"/>
    </xf>
    <xf numFmtId="0" fontId="79" fillId="0" borderId="0" xfId="1" applyFont="1" applyAlignment="1">
      <alignment horizontal="center" vertical="center" wrapText="1"/>
    </xf>
    <xf numFmtId="0" fontId="76" fillId="0" borderId="0" xfId="1" applyFont="1" applyAlignment="1">
      <alignment horizontal="center" vertical="center" wrapText="1"/>
    </xf>
    <xf numFmtId="0" fontId="78" fillId="0" borderId="0" xfId="2" applyFont="1"/>
    <xf numFmtId="166" fontId="33" fillId="0" borderId="4" xfId="4" applyNumberFormat="1" applyFont="1" applyBorder="1" applyAlignment="1">
      <alignment horizontal="center"/>
    </xf>
    <xf numFmtId="0" fontId="55" fillId="0" borderId="4" xfId="0" applyFont="1" applyBorder="1" applyAlignment="1">
      <alignment horizontal="center"/>
    </xf>
    <xf numFmtId="0" fontId="80" fillId="0" borderId="4" xfId="4" applyFont="1" applyBorder="1"/>
    <xf numFmtId="0" fontId="57" fillId="0" borderId="4" xfId="4" applyFont="1" applyBorder="1" applyAlignment="1">
      <alignment horizontal="left" indent="1"/>
    </xf>
    <xf numFmtId="2" fontId="57" fillId="0" borderId="4" xfId="4" applyNumberFormat="1" applyFont="1" applyBorder="1" applyAlignment="1">
      <alignment horizontal="center"/>
    </xf>
    <xf numFmtId="1" fontId="57" fillId="0" borderId="4" xfId="4" applyNumberFormat="1" applyFont="1" applyBorder="1" applyAlignment="1">
      <alignment horizontal="center"/>
    </xf>
    <xf numFmtId="0" fontId="82" fillId="0" borderId="4" xfId="0" applyFont="1" applyBorder="1" applyAlignment="1">
      <alignment horizontal="center"/>
    </xf>
    <xf numFmtId="0" fontId="57" fillId="9" borderId="15" xfId="12" applyFont="1" applyFill="1" applyBorder="1" applyAlignment="1" applyProtection="1">
      <alignment horizontal="center"/>
      <protection locked="0"/>
    </xf>
    <xf numFmtId="165" fontId="57" fillId="0" borderId="4" xfId="4" applyNumberFormat="1" applyFont="1" applyBorder="1" applyAlignment="1">
      <alignment horizontal="center"/>
    </xf>
    <xf numFmtId="44" fontId="57" fillId="0" borderId="4" xfId="4" applyNumberFormat="1" applyFont="1" applyBorder="1" applyAlignment="1" applyProtection="1">
      <alignment horizontal="center"/>
      <protection locked="0"/>
    </xf>
    <xf numFmtId="0" fontId="81" fillId="0" borderId="4" xfId="4" applyFont="1" applyBorder="1" applyAlignment="1">
      <alignment horizontal="left" indent="1"/>
    </xf>
    <xf numFmtId="44" fontId="57" fillId="14" borderId="4" xfId="4" applyNumberFormat="1" applyFont="1" applyFill="1" applyBorder="1" applyAlignment="1" applyProtection="1">
      <alignment horizontal="center"/>
      <protection locked="0"/>
    </xf>
    <xf numFmtId="165" fontId="57" fillId="14" borderId="4" xfId="4" applyNumberFormat="1" applyFont="1" applyFill="1" applyBorder="1" applyAlignment="1">
      <alignment horizontal="center"/>
    </xf>
    <xf numFmtId="2" fontId="57" fillId="14" borderId="4" xfId="4" applyNumberFormat="1" applyFont="1" applyFill="1" applyBorder="1" applyAlignment="1">
      <alignment horizontal="center"/>
    </xf>
    <xf numFmtId="0" fontId="8" fillId="3" borderId="4" xfId="4" applyFont="1" applyFill="1" applyBorder="1" applyAlignment="1" applyProtection="1">
      <alignment horizontal="left" vertical="center"/>
      <protection locked="0"/>
    </xf>
    <xf numFmtId="0" fontId="31" fillId="3" borderId="4" xfId="4" applyFont="1" applyFill="1" applyBorder="1" applyAlignment="1" applyProtection="1">
      <alignment horizontal="left" vertical="center"/>
      <protection locked="0"/>
    </xf>
    <xf numFmtId="0" fontId="8" fillId="3" borderId="4" xfId="11" applyFont="1" applyFill="1" applyBorder="1" applyAlignment="1" applyProtection="1">
      <alignment horizontal="center" vertical="center"/>
      <protection locked="0"/>
    </xf>
    <xf numFmtId="0" fontId="8" fillId="3" borderId="4" xfId="4" applyFont="1" applyFill="1" applyBorder="1" applyAlignment="1" applyProtection="1">
      <alignment horizontal="center" vertical="center"/>
      <protection locked="0"/>
    </xf>
    <xf numFmtId="0" fontId="67" fillId="3" borderId="4" xfId="11" applyFont="1" applyFill="1" applyBorder="1" applyAlignment="1" applyProtection="1">
      <alignment horizontal="center" vertical="center"/>
      <protection locked="0"/>
    </xf>
    <xf numFmtId="0" fontId="67" fillId="3" borderId="15" xfId="11" applyFont="1" applyFill="1" applyBorder="1" applyAlignment="1" applyProtection="1">
      <alignment horizontal="center" vertical="center"/>
      <protection locked="0"/>
    </xf>
    <xf numFmtId="0" fontId="33" fillId="3" borderId="4" xfId="4" applyFont="1" applyFill="1" applyBorder="1" applyAlignment="1" applyProtection="1">
      <alignment horizontal="center"/>
      <protection locked="0"/>
    </xf>
    <xf numFmtId="0" fontId="33" fillId="3" borderId="4" xfId="4" applyFont="1" applyFill="1" applyBorder="1" applyProtection="1">
      <protection locked="0"/>
    </xf>
    <xf numFmtId="165" fontId="33" fillId="0" borderId="1" xfId="4" applyNumberFormat="1" applyFont="1" applyBorder="1" applyAlignment="1">
      <alignment horizontal="center"/>
    </xf>
    <xf numFmtId="0" fontId="55" fillId="14" borderId="4" xfId="0" applyFont="1" applyFill="1" applyBorder="1" applyAlignment="1">
      <alignment horizontal="center"/>
    </xf>
    <xf numFmtId="0" fontId="76" fillId="0" borderId="0" xfId="1" applyFont="1" applyAlignment="1">
      <alignment horizontal="left" vertical="center"/>
    </xf>
    <xf numFmtId="0" fontId="105" fillId="0" borderId="0" xfId="1" applyFont="1" applyAlignment="1">
      <alignment horizontal="left" vertical="center"/>
    </xf>
    <xf numFmtId="170" fontId="8" fillId="46" borderId="1" xfId="4" applyNumberFormat="1" applyFont="1" applyFill="1" applyBorder="1" applyAlignment="1">
      <alignment horizontal="right" vertical="center"/>
    </xf>
    <xf numFmtId="170" fontId="33" fillId="0" borderId="1" xfId="4" applyNumberFormat="1" applyFont="1" applyBorder="1" applyAlignment="1">
      <alignment horizontal="right" vertical="center"/>
    </xf>
    <xf numFmtId="171" fontId="8" fillId="46" borderId="1" xfId="4" applyNumberFormat="1" applyFont="1" applyFill="1" applyBorder="1" applyAlignment="1">
      <alignment horizontal="right" vertical="center"/>
    </xf>
    <xf numFmtId="171" fontId="33" fillId="0" borderId="1" xfId="4" applyNumberFormat="1" applyFont="1" applyBorder="1" applyAlignment="1">
      <alignment horizontal="right" vertical="center"/>
    </xf>
    <xf numFmtId="171" fontId="57" fillId="0" borderId="1" xfId="4" applyNumberFormat="1" applyFont="1" applyBorder="1" applyAlignment="1">
      <alignment horizontal="right" vertical="center"/>
    </xf>
    <xf numFmtId="170" fontId="81" fillId="46" borderId="1" xfId="4" applyNumberFormat="1" applyFont="1" applyFill="1" applyBorder="1" applyAlignment="1">
      <alignment horizontal="right" vertical="center"/>
    </xf>
    <xf numFmtId="171" fontId="81" fillId="46" borderId="1" xfId="4" applyNumberFormat="1" applyFont="1" applyFill="1" applyBorder="1" applyAlignment="1">
      <alignment horizontal="right" vertical="center"/>
    </xf>
    <xf numFmtId="170" fontId="57" fillId="0" borderId="1" xfId="4" applyNumberFormat="1" applyFont="1" applyBorder="1" applyAlignment="1">
      <alignment horizontal="right" vertical="center"/>
    </xf>
    <xf numFmtId="165" fontId="57" fillId="0" borderId="1" xfId="4" applyNumberFormat="1" applyFont="1" applyBorder="1" applyAlignment="1">
      <alignment horizontal="center"/>
    </xf>
    <xf numFmtId="171" fontId="8" fillId="46" borderId="4" xfId="4" applyNumberFormat="1" applyFont="1" applyFill="1" applyBorder="1" applyAlignment="1">
      <alignment horizontal="right" vertical="center"/>
    </xf>
    <xf numFmtId="171" fontId="81" fillId="46" borderId="4" xfId="4" applyNumberFormat="1" applyFont="1" applyFill="1" applyBorder="1" applyAlignment="1">
      <alignment horizontal="right" vertical="center"/>
    </xf>
    <xf numFmtId="165" fontId="33" fillId="14" borderId="1" xfId="4" applyNumberFormat="1" applyFont="1" applyFill="1" applyBorder="1" applyAlignment="1">
      <alignment horizontal="center"/>
    </xf>
    <xf numFmtId="0" fontId="57" fillId="0" borderId="0" xfId="2" applyFont="1"/>
    <xf numFmtId="1" fontId="57" fillId="0" borderId="0" xfId="2" applyNumberFormat="1" applyFont="1" applyAlignment="1">
      <alignment horizontal="center"/>
    </xf>
    <xf numFmtId="0" fontId="8" fillId="0" borderId="4" xfId="4" applyFont="1" applyBorder="1" applyAlignment="1">
      <alignment horizontal="left" indent="1"/>
    </xf>
    <xf numFmtId="166" fontId="33" fillId="0" borderId="1" xfId="4" applyNumberFormat="1" applyFont="1" applyBorder="1" applyAlignment="1">
      <alignment horizontal="center"/>
    </xf>
    <xf numFmtId="171" fontId="57" fillId="0" borderId="4" xfId="4" applyNumberFormat="1" applyFont="1" applyBorder="1" applyAlignment="1">
      <alignment horizontal="right" vertical="center"/>
    </xf>
    <xf numFmtId="1" fontId="109" fillId="0" borderId="0" xfId="1" applyNumberFormat="1" applyFont="1"/>
    <xf numFmtId="0" fontId="109" fillId="0" borderId="0" xfId="1" applyFont="1" applyAlignment="1">
      <alignment vertical="center"/>
    </xf>
    <xf numFmtId="0" fontId="109" fillId="0" borderId="0" xfId="1" applyFont="1"/>
    <xf numFmtId="0" fontId="110" fillId="6" borderId="0" xfId="9" applyFont="1" applyFill="1" applyAlignment="1">
      <alignment horizontal="left" vertical="center"/>
    </xf>
    <xf numFmtId="0" fontId="111" fillId="0" borderId="0" xfId="7" applyFont="1"/>
    <xf numFmtId="0" fontId="112" fillId="0" borderId="0" xfId="1" applyFont="1" applyAlignment="1">
      <alignment horizontal="center" vertical="center" wrapText="1"/>
    </xf>
    <xf numFmtId="0" fontId="108" fillId="0" borderId="0" xfId="2" applyFont="1"/>
    <xf numFmtId="166" fontId="57" fillId="0" borderId="1" xfId="4" applyNumberFormat="1" applyFont="1" applyBorder="1" applyAlignment="1">
      <alignment horizontal="center"/>
    </xf>
    <xf numFmtId="170" fontId="8" fillId="46" borderId="4" xfId="4" applyNumberFormat="1" applyFont="1" applyFill="1" applyBorder="1" applyAlignment="1">
      <alignment horizontal="right" vertical="center"/>
    </xf>
    <xf numFmtId="0" fontId="80" fillId="0" borderId="1" xfId="4" applyFont="1" applyBorder="1"/>
    <xf numFmtId="0" fontId="57" fillId="0" borderId="1" xfId="4" applyFont="1" applyBorder="1" applyAlignment="1">
      <alignment horizontal="left" indent="1"/>
    </xf>
    <xf numFmtId="2" fontId="57" fillId="0" borderId="1" xfId="4" applyNumberFormat="1" applyFont="1" applyBorder="1" applyAlignment="1">
      <alignment horizontal="center"/>
    </xf>
    <xf numFmtId="1" fontId="57" fillId="0" borderId="1" xfId="4" applyNumberFormat="1" applyFont="1" applyBorder="1" applyAlignment="1">
      <alignment horizontal="center"/>
    </xf>
    <xf numFmtId="0" fontId="57" fillId="9" borderId="16" xfId="12" applyFont="1" applyFill="1" applyBorder="1" applyAlignment="1" applyProtection="1">
      <alignment horizontal="center"/>
      <protection locked="0"/>
    </xf>
    <xf numFmtId="44" fontId="57" fillId="0" borderId="1" xfId="4" applyNumberFormat="1" applyFont="1" applyBorder="1" applyAlignment="1" applyProtection="1">
      <alignment horizontal="center"/>
      <protection locked="0"/>
    </xf>
    <xf numFmtId="0" fontId="109" fillId="0" borderId="0" xfId="1" applyFont="1" applyAlignment="1">
      <alignment horizontal="left" vertical="center"/>
    </xf>
    <xf numFmtId="0" fontId="113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53" fillId="0" borderId="0" xfId="8" applyFont="1" applyAlignment="1" applyProtection="1">
      <alignment horizontal="left" vertical="top" wrapText="1"/>
      <protection locked="0"/>
    </xf>
    <xf numFmtId="0" fontId="28" fillId="7" borderId="0" xfId="6" applyFont="1" applyFill="1" applyAlignment="1" applyProtection="1">
      <alignment horizontal="left" vertical="top" wrapText="1"/>
      <protection locked="0"/>
    </xf>
    <xf numFmtId="0" fontId="10" fillId="0" borderId="0" xfId="3" applyFont="1" applyAlignment="1" applyProtection="1">
      <alignment horizontal="center" vertical="center"/>
      <protection locked="0"/>
    </xf>
    <xf numFmtId="0" fontId="50" fillId="0" borderId="0" xfId="23" applyFont="1" applyAlignment="1">
      <alignment horizontal="left" vertical="top" wrapText="1"/>
    </xf>
    <xf numFmtId="0" fontId="46" fillId="0" borderId="0" xfId="23" applyFont="1" applyAlignment="1">
      <alignment horizontal="left" vertical="top" wrapText="1" indent="2"/>
    </xf>
    <xf numFmtId="0" fontId="46" fillId="0" borderId="0" xfId="23" quotePrefix="1" applyFont="1" applyAlignment="1">
      <alignment horizontal="left" vertical="top" wrapText="1" indent="4"/>
    </xf>
    <xf numFmtId="0" fontId="46" fillId="0" borderId="0" xfId="23" applyFont="1" applyAlignment="1">
      <alignment horizontal="left" vertical="top" wrapText="1" indent="4"/>
    </xf>
    <xf numFmtId="0" fontId="46" fillId="0" borderId="0" xfId="23" applyFont="1" applyAlignment="1">
      <alignment horizontal="left" vertical="top" wrapText="1" indent="3"/>
    </xf>
    <xf numFmtId="0" fontId="30" fillId="0" borderId="0" xfId="25" applyFont="1" applyAlignment="1">
      <alignment horizontal="left" vertical="top" wrapText="1"/>
    </xf>
    <xf numFmtId="0" fontId="50" fillId="0" borderId="0" xfId="26" applyFont="1" applyAlignment="1">
      <alignment horizontal="left" vertical="top" wrapText="1"/>
    </xf>
  </cellXfs>
  <cellStyles count="88">
    <cellStyle name="20% — акцент1 2" xfId="56" xr:uid="{7AA25C1E-4C73-411F-81F9-78683650B574}"/>
    <cellStyle name="20% — акцент2 2" xfId="60" xr:uid="{E929C30B-EE8F-4E25-B2EF-2A011F3D5914}"/>
    <cellStyle name="20% — акцент3 2" xfId="64" xr:uid="{F5647E37-4C37-4318-B54F-693090856106}"/>
    <cellStyle name="20% — акцент4 2" xfId="68" xr:uid="{D1DEE8D9-81E2-4D85-A868-AB615B0A51BE}"/>
    <cellStyle name="20% — акцент5 2" xfId="72" xr:uid="{416D1487-4AD4-45B4-A11C-B70E486B3071}"/>
    <cellStyle name="20% — акцент6 2" xfId="76" xr:uid="{1D19A18C-6205-40B0-B823-C0C9F366FF49}"/>
    <cellStyle name="40% — акцент1 2" xfId="57" xr:uid="{6E18BC2C-CC49-441A-98D8-E1B37CA6F8BA}"/>
    <cellStyle name="40% — акцент2 2" xfId="61" xr:uid="{07410563-3670-4BA3-B176-22F36D7BB804}"/>
    <cellStyle name="40% — акцент3 2" xfId="65" xr:uid="{F04BA4DD-9871-4CE5-A484-C613973A0943}"/>
    <cellStyle name="40% — акцент4 2" xfId="69" xr:uid="{82B5CBD5-0ACE-4AEA-932E-08E27386C112}"/>
    <cellStyle name="40% — акцент5 2" xfId="73" xr:uid="{8BDB877D-16D7-4649-B98C-9E57EA9832A3}"/>
    <cellStyle name="40% — акцент6 2" xfId="77" xr:uid="{95BC23A8-736C-468A-B513-A3EBC36F765E}"/>
    <cellStyle name="60% - Accent1 2" xfId="80" xr:uid="{9F322ADB-2DA3-4013-BFF7-B6B3196A8D01}"/>
    <cellStyle name="60% - Accent2 2" xfId="81" xr:uid="{CEF04AD2-EE6F-43E4-833F-F0424977AAEC}"/>
    <cellStyle name="60% - Accent3 2" xfId="82" xr:uid="{A71F7C5D-AC2B-4EF0-B2DA-527868BAA64F}"/>
    <cellStyle name="60% - Accent4 2" xfId="83" xr:uid="{73F0FDFB-5218-435F-B877-C6B336DED25A}"/>
    <cellStyle name="60% - Accent5 2" xfId="84" xr:uid="{009C9E92-577C-4D23-9567-BE06DAF44E9C}"/>
    <cellStyle name="60% - Accent6 2" xfId="85" xr:uid="{4D31C90B-F762-4549-8F9C-6E8B5F5DD6BA}"/>
    <cellStyle name="60% — акцент1 2" xfId="58" xr:uid="{02374E2B-313D-4EB8-98BF-625B91B9137A}"/>
    <cellStyle name="60% — акцент2 2" xfId="62" xr:uid="{5AEA37E1-073A-4BEB-A5CF-11B6318FD31C}"/>
    <cellStyle name="60% — акцент3 2" xfId="66" xr:uid="{2F04C37A-4B6F-40FE-AEF0-34F2D557E300}"/>
    <cellStyle name="60% — акцент4 2" xfId="70" xr:uid="{71B0AB20-0FEF-4AB7-B9ED-F3BE9525FB8F}"/>
    <cellStyle name="60% — акцент5 2" xfId="74" xr:uid="{4A84E215-7867-44F9-91DA-AC7779E5EAD2}"/>
    <cellStyle name="60% — акцент6 2" xfId="78" xr:uid="{F430E1F8-E4A7-4CB2-B013-BD916B1DDF1D}"/>
    <cellStyle name="Neutraal 2" xfId="79" xr:uid="{4A75CFB9-9C59-4CA1-9BAF-5F9098071490}"/>
    <cellStyle name="Valuta 2" xfId="36" xr:uid="{3420BCFD-279D-41D3-95AD-14106F25A4B8}"/>
    <cellStyle name="Valuta 3" xfId="37" xr:uid="{55279543-5E6A-4FB9-B1A0-0757F3F91644}"/>
    <cellStyle name="Valuta 4" xfId="86" xr:uid="{BF47BCB5-DA88-4336-ABC9-9D6EC72F56C1}"/>
    <cellStyle name="Акцент1 2" xfId="55" xr:uid="{205E93C6-AF10-4DC7-89A1-3847F8A808E0}"/>
    <cellStyle name="Акцент2 2" xfId="59" xr:uid="{78CB6B6B-C1F9-4621-8626-28E5888F8935}"/>
    <cellStyle name="Акцент3 2" xfId="63" xr:uid="{4E75F79F-2875-4161-87CF-E61820C70953}"/>
    <cellStyle name="Акцент4 2" xfId="67" xr:uid="{A6A54E04-8F9C-4C9E-8924-5AE907922F7C}"/>
    <cellStyle name="Акцент5 2" xfId="71" xr:uid="{E3FAE73A-83FA-48A6-84C9-80A8B524765F}"/>
    <cellStyle name="Акцент6 2" xfId="75" xr:uid="{8AB3C699-66FB-4496-B34E-19541DE85F94}"/>
    <cellStyle name="Ввод  2" xfId="46" xr:uid="{F4BAA0DF-52EB-4E06-9A97-8E2FD0A2DF16}"/>
    <cellStyle name="Вывод 2" xfId="47" xr:uid="{C8C5E25F-77DE-4F7E-9779-FD5C3C90544C}"/>
    <cellStyle name="Вычисление 2" xfId="48" xr:uid="{2FE879A0-79C4-4ECB-9EAE-406E06F0A201}"/>
    <cellStyle name="Гиперссылка" xfId="27" builtinId="8"/>
    <cellStyle name="Гиперссылка 2" xfId="31" xr:uid="{54786FC2-60F9-4890-AA89-50D909C29D93}"/>
    <cellStyle name="Гиперссылка 2 3" xfId="3" xr:uid="{EDE3DFD5-A597-44D9-8FCD-2FE6B22E415F}"/>
    <cellStyle name="Гиперссылка 3" xfId="18" xr:uid="{02F8FED3-CE9B-4C41-8E12-7038E765ED17}"/>
    <cellStyle name="Денежный 2" xfId="35" xr:uid="{7C44B5C9-B248-4453-93FC-53E4B95F9BBA}"/>
    <cellStyle name="Заголовок 1 2" xfId="39" xr:uid="{C226DFEF-8472-4380-97D4-A57B0229C223}"/>
    <cellStyle name="Заголовок 2 2" xfId="40" xr:uid="{898CF2A9-FB5C-485C-A783-52A2D039E784}"/>
    <cellStyle name="Заголовок 3 2" xfId="41" xr:uid="{815DAC59-DA07-4D31-814A-23F53A1FAB00}"/>
    <cellStyle name="Заголовок 4 2" xfId="42" xr:uid="{1FEF91E5-CCB3-4104-AD4F-0022E3B73921}"/>
    <cellStyle name="Итог 2" xfId="54" xr:uid="{12B93B47-4755-4493-930B-DF383DA4449D}"/>
    <cellStyle name="Контрольная ячейка 2" xfId="50" xr:uid="{4767CF26-EC2D-48FA-A326-8613D9C982C7}"/>
    <cellStyle name="Название 2" xfId="38" xr:uid="{C42FB261-A71D-45ED-B3F6-C535F7251A22}"/>
    <cellStyle name="Нейтральный 2" xfId="45" xr:uid="{A74AC405-30BE-461E-8D7D-AD5BC86D43AA}"/>
    <cellStyle name="Обычный" xfId="0" builtinId="0"/>
    <cellStyle name="Обычный 11" xfId="21" xr:uid="{A40D688B-0528-4894-9638-89801A87E782}"/>
    <cellStyle name="Обычный 11 2" xfId="26" xr:uid="{5728C567-A6A7-4287-AF22-053E9AA19D9D}"/>
    <cellStyle name="Обычный 2" xfId="29" xr:uid="{348CD866-0AEA-4F66-AA82-9A22EB5D2BE8}"/>
    <cellStyle name="Обычный 2 2" xfId="28" xr:uid="{C2911751-CC19-42C9-A319-6A56F82716B2}"/>
    <cellStyle name="Обычный 2 2 2" xfId="17" xr:uid="{58867595-6884-40D5-BDAC-24556C6281E8}"/>
    <cellStyle name="Обычный 2 2 2 2" xfId="4" xr:uid="{FEB5076F-8FEF-4225-9746-C5D940994997}"/>
    <cellStyle name="Обычный 2 2 2 2 2" xfId="9" xr:uid="{E6DA6BD1-D818-4F20-8054-F00D337036DB}"/>
    <cellStyle name="Обычный 2 2 2 2 2 2" xfId="10" xr:uid="{6927FA17-511C-4133-9422-09992CBBBE3F}"/>
    <cellStyle name="Обычный 2 2 2 3" xfId="22" xr:uid="{75BD37FB-FAC8-4A8D-9721-16A0C1153BC9}"/>
    <cellStyle name="Обычный 2 2 2 4" xfId="24" xr:uid="{CB0796F7-47ED-481F-B866-E54CA4ADEB15}"/>
    <cellStyle name="Обычный 2 2 3" xfId="8" xr:uid="{6DAF583B-BF20-4E90-9DEE-C896DA4F008D}"/>
    <cellStyle name="Обычный 2 3" xfId="30" xr:uid="{F441271D-6FF8-48D0-946F-A948AEB36737}"/>
    <cellStyle name="Обычный 2 3 2" xfId="34" xr:uid="{70977EB0-878F-483A-A80A-F0EEBA2D572B}"/>
    <cellStyle name="Обычный 2 4" xfId="12" xr:uid="{2C27C22A-B748-40F4-9C2E-B1A8F25AE941}"/>
    <cellStyle name="Обычный 3" xfId="32" xr:uid="{67A0880B-2CC8-4DA6-971F-F0A8AF47C5D3}"/>
    <cellStyle name="Обычный 3 2" xfId="5" xr:uid="{91CE20FD-69E5-4DFB-8700-02E9066E399D}"/>
    <cellStyle name="Обычный 3 2 2" xfId="14" xr:uid="{3F7DCD1E-5844-459E-BE4A-469276E776F7}"/>
    <cellStyle name="Обычный 3 2 2 2" xfId="23" xr:uid="{816E6F09-CA1E-49BA-B777-23EA0E31EC54}"/>
    <cellStyle name="Обычный 3 2 3" xfId="1" xr:uid="{A7381B80-4CC4-4621-8D1B-137E2F50D355}"/>
    <cellStyle name="Обычный 3 2 4" xfId="16" xr:uid="{C45156AE-BE4E-4C4C-BDB5-BF8BE90E8C61}"/>
    <cellStyle name="Обычный 3 3" xfId="15" xr:uid="{0FFA6B07-CAB3-4E26-9387-A2824FE4415F}"/>
    <cellStyle name="Обычный 3 3 2" xfId="25" xr:uid="{D4FD304E-FCE1-4812-AB53-DF92A7129E4A}"/>
    <cellStyle name="Обычный 3 4" xfId="13" xr:uid="{F3424E8F-921A-4EEF-8B49-D58E5701E047}"/>
    <cellStyle name="Обычный 3 4 2" xfId="2" xr:uid="{8EB0A485-2ADF-4A4F-AE01-8FB1F1903EC5}"/>
    <cellStyle name="Обычный 4 2" xfId="33" xr:uid="{4FD299FD-4061-470C-AAB5-86FCF3E462A2}"/>
    <cellStyle name="Обычный 5 2" xfId="19" xr:uid="{195F3585-76FC-4569-8D47-5B8C282E3347}"/>
    <cellStyle name="Обычный 5 3" xfId="7" xr:uid="{9CC630CC-AE71-46F5-B0AB-2A05F73F4005}"/>
    <cellStyle name="Обычный_Лист1" xfId="20" xr:uid="{E947CA9A-0DC5-41A8-A822-3E9E0C55BD59}"/>
    <cellStyle name="Обычный_Лист1 2" xfId="6" xr:uid="{25D1ECFF-1E71-45A7-8738-5684BC9620B4}"/>
    <cellStyle name="Обычный_наличие" xfId="11" xr:uid="{8D91417C-4086-4946-8002-606D1A772B1B}"/>
    <cellStyle name="Плохой 2" xfId="44" xr:uid="{EC6AE66C-9E7C-42ED-B0C5-DC4337B78C22}"/>
    <cellStyle name="Пояснение 2" xfId="53" xr:uid="{99A77E90-63EE-4CE0-B597-E7A80FE9900F}"/>
    <cellStyle name="Примечание 2" xfId="52" xr:uid="{641028B8-23C3-4F79-8119-F29D6FB63286}"/>
    <cellStyle name="Процентный 2" xfId="87" xr:uid="{A429EAEA-5123-4EDD-9973-491D1DEB51A9}"/>
    <cellStyle name="Связанная ячейка 2" xfId="49" xr:uid="{966578E8-A409-4760-B2F9-56EC9DDC2180}"/>
    <cellStyle name="Текст предупреждения 2" xfId="51" xr:uid="{C3A6ADC2-967D-41FA-B64E-98457EF3C03D}"/>
    <cellStyle name="Хороший 2" xfId="43" xr:uid="{9E1DCFB1-9B8E-45DC-A195-A44D588A4FDA}"/>
  </cellStyles>
  <dxfs count="17">
    <dxf>
      <font>
        <b/>
        <i val="0"/>
        <strike val="0"/>
        <color rgb="FF006600"/>
      </font>
    </dxf>
    <dxf>
      <font>
        <b/>
        <i val="0"/>
        <color rgb="FFFF9900"/>
      </font>
    </dxf>
    <dxf>
      <font>
        <b/>
        <i val="0"/>
        <color rgb="FFFF0000"/>
      </font>
    </dxf>
    <dxf>
      <font>
        <color theme="0" tint="-0.499984740745262"/>
      </font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colors>
    <mruColors>
      <color rgb="FF006600"/>
      <color rgb="FFFFFF99"/>
      <color rgb="FFFFCCFF"/>
      <color rgb="FFFFFFCC"/>
      <color rgb="FFFF99FF"/>
      <color rgb="FFCC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19.png"/><Relationship Id="rId7" Type="http://schemas.openxmlformats.org/officeDocument/2006/relationships/image" Target="../media/image23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Relationship Id="rId9" Type="http://schemas.microsoft.com/office/2007/relationships/hdphoto" Target="../media/hdphoto2.wdp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3" Type="http://schemas.openxmlformats.org/officeDocument/2006/relationships/image" Target="../media/image5.jpe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5" Type="http://schemas.openxmlformats.org/officeDocument/2006/relationships/image" Target="../media/image7.png"/><Relationship Id="rId10" Type="http://schemas.openxmlformats.org/officeDocument/2006/relationships/image" Target="../media/image12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621031</xdr:colOff>
      <xdr:row>0</xdr:row>
      <xdr:rowOff>91984</xdr:rowOff>
    </xdr:from>
    <xdr:to>
      <xdr:col>12</xdr:col>
      <xdr:colOff>1775208</xdr:colOff>
      <xdr:row>4</xdr:row>
      <xdr:rowOff>150062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675AAB3-31D2-4886-B258-986004007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51006" y="91984"/>
          <a:ext cx="1154177" cy="1172503"/>
        </a:xfrm>
        <a:prstGeom prst="rect">
          <a:avLst/>
        </a:prstGeom>
      </xdr:spPr>
    </xdr:pic>
    <xdr:clientData/>
  </xdr:twoCellAnchor>
  <xdr:twoCellAnchor>
    <xdr:from>
      <xdr:col>3</xdr:col>
      <xdr:colOff>21772</xdr:colOff>
      <xdr:row>1</xdr:row>
      <xdr:rowOff>223158</xdr:rowOff>
    </xdr:from>
    <xdr:to>
      <xdr:col>4</xdr:col>
      <xdr:colOff>32658</xdr:colOff>
      <xdr:row>2</xdr:row>
      <xdr:rowOff>116173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93F43D1-CD0C-42E3-8B98-68E9C3EA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300"/>
                  </a14:imgEffect>
                  <a14:imgEffect>
                    <a14:saturation sat="66000"/>
                  </a14:imgEffect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786" y="413658"/>
          <a:ext cx="1480458" cy="469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22151</xdr:rowOff>
    </xdr:from>
    <xdr:to>
      <xdr:col>15</xdr:col>
      <xdr:colOff>657225</xdr:colOff>
      <xdr:row>8</xdr:row>
      <xdr:rowOff>121832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B3B4D05-E38D-41E4-B943-EC8BB6A29312}"/>
            </a:ext>
          </a:extLst>
        </xdr:cNvPr>
        <xdr:cNvSpPr txBox="1"/>
      </xdr:nvSpPr>
      <xdr:spPr>
        <a:xfrm>
          <a:off x="247650" y="22151"/>
          <a:ext cx="9264015" cy="1532241"/>
        </a:xfrm>
        <a:prstGeom prst="rect">
          <a:avLst/>
        </a:prstGeom>
        <a:solidFill>
          <a:srgbClr val="02392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ru-RU" sz="2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Растения для профессионалов</a:t>
          </a:r>
        </a:p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Россия, Владимирская область, Киржачский район, пос. Знаменское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Тел.: 8 (499) 577-01-86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E-mail: zakaz@plantmarket.ru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Сайт: </a:t>
          </a: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www.plantmarket.ru</a:t>
          </a:r>
          <a:endParaRPr lang="ru-RU" sz="10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30125</xdr:colOff>
      <xdr:row>10</xdr:row>
      <xdr:rowOff>12847</xdr:rowOff>
    </xdr:from>
    <xdr:to>
      <xdr:col>13</xdr:col>
      <xdr:colOff>92069</xdr:colOff>
      <xdr:row>12</xdr:row>
      <xdr:rowOff>16187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A3AA24A-CD21-4EE3-ADE5-A829013C8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725" y="1750207"/>
          <a:ext cx="7386669" cy="45673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0</xdr:rowOff>
    </xdr:from>
    <xdr:to>
      <xdr:col>5</xdr:col>
      <xdr:colOff>188926</xdr:colOff>
      <xdr:row>58</xdr:row>
      <xdr:rowOff>135324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DA9BC09-D781-4FAF-A946-679129071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7650" y="14767560"/>
          <a:ext cx="2459686" cy="49727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0</xdr:rowOff>
    </xdr:from>
    <xdr:to>
      <xdr:col>6</xdr:col>
      <xdr:colOff>189008</xdr:colOff>
      <xdr:row>70</xdr:row>
      <xdr:rowOff>97223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C0EE214-7200-4C2A-80DE-92E582AE7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7650" y="17625060"/>
          <a:ext cx="3088418" cy="45917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44302</xdr:rowOff>
    </xdr:from>
    <xdr:to>
      <xdr:col>13</xdr:col>
      <xdr:colOff>286759</xdr:colOff>
      <xdr:row>25</xdr:row>
      <xdr:rowOff>16111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1E3B17D0-C35F-4153-BA01-F841026DE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7650" y="4128622"/>
          <a:ext cx="7586719" cy="52044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11076</xdr:rowOff>
    </xdr:from>
    <xdr:to>
      <xdr:col>11</xdr:col>
      <xdr:colOff>551426</xdr:colOff>
      <xdr:row>40</xdr:row>
      <xdr:rowOff>174980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91812A0-C913-474F-AD7D-F98A0824B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7650" y="8781696"/>
          <a:ext cx="6594086" cy="52966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0</xdr:rowOff>
    </xdr:from>
    <xdr:to>
      <xdr:col>9</xdr:col>
      <xdr:colOff>286421</xdr:colOff>
      <xdr:row>88</xdr:row>
      <xdr:rowOff>97223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5BF18B3-B6D1-4C9A-AA49-FEB67CB27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7650" y="23248620"/>
          <a:ext cx="5060351" cy="45917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94</xdr:row>
      <xdr:rowOff>161925</xdr:rowOff>
    </xdr:from>
    <xdr:to>
      <xdr:col>16</xdr:col>
      <xdr:colOff>112395</xdr:colOff>
      <xdr:row>111</xdr:row>
      <xdr:rowOff>15241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E6332B3B-4121-494F-88A3-0707EEC4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6214705"/>
          <a:ext cx="9332595" cy="2931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114299</xdr:colOff>
      <xdr:row>0</xdr:row>
      <xdr:rowOff>50726</xdr:rowOff>
    </xdr:from>
    <xdr:to>
      <xdr:col>7</xdr:col>
      <xdr:colOff>55304</xdr:colOff>
      <xdr:row>5</xdr:row>
      <xdr:rowOff>19637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F30DCB5F-93AF-4E7C-BECF-E61F749AA0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0" b="100000" l="0" r="100000">
                      <a14:foregroundMark x1="4782" y1="62343" x2="4782" y2="62343"/>
                      <a14:foregroundMark x1="13802" y1="69797" x2="13802" y2="69797"/>
                      <a14:foregroundMark x1="20470" y1="70378" x2="20470" y2="70378"/>
                      <a14:foregroundMark x1="28199" y1="72410" x2="28199" y2="72410"/>
                      <a14:foregroundMark x1="44094" y1="68151" x2="44094" y2="68151"/>
                      <a14:foregroundMark x1="62212" y1="70378" x2="62212" y2="70378"/>
                      <a14:foregroundMark x1="72370" y1="71442" x2="72370" y2="71442"/>
                      <a14:foregroundMark x1="76712" y1="63311" x2="76712" y2="63311"/>
                      <a14:foregroundMark x1="81132" y1="75992" x2="81132" y2="75992"/>
                      <a14:foregroundMark x1="86431" y1="73959" x2="86431" y2="73959"/>
                      <a14:foregroundMark x1="96071" y1="73959" x2="96071" y2="73959"/>
                      <a14:foregroundMark x1="74800" y1="23621" x2="74800" y2="23621"/>
                      <a14:foregroundMark x1="71336" y1="53824" x2="71336" y2="53824"/>
                      <a14:foregroundMark x1="72189" y1="48693" x2="72189" y2="48693"/>
                      <a14:foregroundMark x1="81313" y1="58374" x2="81313" y2="58374"/>
                      <a14:foregroundMark x1="70716" y1="58374" x2="70716" y2="58374"/>
                      <a14:foregroundMark x1="21427" y1="79477" x2="21427" y2="79477"/>
                      <a14:foregroundMark x1="64048" y1="79864" x2="64048" y2="79864"/>
                      <a14:backgroundMark x1="20057" y1="90223" x2="20057" y2="90223"/>
                      <a14:backgroundMark x1="62910" y1="89642" x2="62910" y2="89642"/>
                      <a14:backgroundMark x1="88524" y1="78896" x2="88524" y2="78896"/>
                      <a14:backgroundMark x1="32463" y1="23621" x2="32463" y2="23621"/>
                      <a14:backgroundMark x1="39571" y1="25944" x2="39571" y2="25944"/>
                      <a14:backgroundMark x1="37477" y1="48015" x2="38692" y2="46079"/>
                      <a14:backgroundMark x1="39752" y1="44143" x2="40967" y2="44143"/>
                      <a14:backgroundMark x1="42776" y1="43756" x2="43293" y2="44724"/>
                      <a14:backgroundMark x1="37219" y1="49661" x2="36960" y2="51597"/>
                      <a14:backgroundMark x1="30551" y1="39206" x2="31507" y2="43078"/>
                      <a14:backgroundMark x1="32024" y1="44434" x2="32799" y2="45111"/>
                      <a14:backgroundMark x1="33497" y1="45111" x2="34195" y2="43756"/>
                      <a14:backgroundMark x1="41561" y1="16457" x2="40786" y2="20039"/>
                      <a14:backgroundMark x1="39752" y1="32043" x2="40010" y2="35624"/>
                    </a14:backgroundRemoval>
                  </a14:imgEffect>
                </a14:imgLayer>
              </a14:imgProps>
            </a:ext>
          </a:extLst>
        </a:blip>
        <a:srcRect b="650"/>
        <a:stretch/>
      </xdr:blipFill>
      <xdr:spPr>
        <a:xfrm>
          <a:off x="342899" y="50726"/>
          <a:ext cx="3491925" cy="8718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088;&#1072;&#1073;&#1086;&#1090;&#1072;_&#1087;&#1083;&#1072;&#1085;&#1090;&#1084;&#1072;&#1088;&#1082;&#1077;&#1090;/&#1046;&#1072;&#1085;&#1085;&#1077;&#1090;/2021/&#1089;&#1077;&#1085;&#1090;&#1103;&#1073;&#1088;&#1100;/909/&#1050;&#1086;&#1087;&#1080;&#1103;%20paeonia_aut_2021%20(2).xlsx" TargetMode="External"/><Relationship Id="rId1" Type="http://schemas.openxmlformats.org/officeDocument/2006/relationships/externalLinkPath" Target="/&#1088;&#1072;&#1073;&#1086;&#1090;&#1072;_&#1087;&#1083;&#1072;&#1085;&#1090;&#1084;&#1072;&#1088;&#1082;&#1077;&#1090;/&#1046;&#1072;&#1085;&#1085;&#1077;&#1090;/2021/&#1089;&#1077;&#1085;&#1090;&#1103;&#1073;&#1088;&#1100;/909/&#1050;&#1086;&#1087;&#1080;&#1103;%20paeonia_aut_2021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Chuzhinova\Downloads\&#1093;&#1086;&#1089;&#1090;&#1099;%202022%20&#1079;&#1072;&#1075;&#1086;&#1090;&#1086;&#1074;&#1082;&#1072;_1_%20(1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cuments/&#1055;&#1088;&#1072;&#1081;&#1089;-&#1083;&#1080;&#1089;&#1090;&#1099;/&#1050;&#1072;&#1089;&#1089;&#1077;&#1090;&#1099;/&#1056;&#1072;&#1073;&#1086;&#1095;&#1080;&#1077;%20&#1087;&#1088;&#1072;&#1081;&#1089;&#1099;/&#1050;&#1072;&#1089;&#1089;&#1077;&#1090;&#1099;%202021-2022%20&#1088;&#1072;&#1073;&#1086;&#1095;&#1080;&#1081;%20(&#1080;&#1090;&#1086;&#1075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Chuzhinova\Downloads\Renault%20(2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eme/Desktop/&#1089;&#1077;&#1085;&#1090;&#1103;&#1073;&#1088;&#1100;%202021/&#1088;&#1072;&#1073;&#1086;&#1090;&#1072;%20&#1089;&#1077;&#1085;&#1090;&#1103;&#1073;&#1088;&#1100;%202021/&#1089;&#1077;&#1085;&#1090;&#1103;&#1073;&#1088;&#1100;/1709/&#1087;&#1080;&#1086;&#1085;&#1099;%20&#1089;&#1090;&#1086;&#1082;%2017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n1k\YandexDisk\&#1040;&#1053;&#1044;&#1056;&#1045;&#1049;\PlantMarket\&#1056;&#1072;&#1073;&#1086;&#1095;&#1080;&#1077;%20&#1087;&#1088;&#1072;&#1081;&#1089;-&#1083;&#1080;&#1089;&#1090;&#1099;\&#1052;&#1085;&#1086;&#1075;&#1086;&#1083;&#1077;&#1090;&#1085;&#1080;&#1082;&#1080;%20&#1089;%20&#1054;&#1050;&#1057;%20&#1040;&#1057;&#1058;%202025,%20&#1088;&#1072;&#1073;&#1086;&#1095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056;&#1072;&#1073;&#1086;&#1090;&#1072;\&#1055;&#1088;&#1072;&#1081;&#1089;-&#1083;&#1080;&#1089;&#1090;&#1099;\&#1063;&#1077;&#1088;&#1077;&#1085;&#1082;&#1080;%20P9%20&#1040;&#1057;&#1058;\&#1063;&#1077;&#1088;&#1077;&#1085;&#1082;&#1080;%20&#1074;%20&#1056;9%20(&#1089;&#1073;&#1086;&#1088;&#1085;&#1099;&#1081;)%20&#1074;&#1077;&#1089;&#1085;&#1072;%202025,%20&#1088;&#1072;&#1073;&#1086;&#1095;&#1080;&#1081;.xlsx" TargetMode="External"/><Relationship Id="rId1" Type="http://schemas.openxmlformats.org/officeDocument/2006/relationships/externalLinkPath" Target="file:///D:\&#1056;&#1072;&#1073;&#1086;&#1090;&#1072;\&#1055;&#1088;&#1072;&#1081;&#1089;-&#1083;&#1080;&#1089;&#1090;&#1099;\&#1063;&#1077;&#1088;&#1077;&#1085;&#1082;&#1080;%20P9%20&#1040;&#1057;&#1058;\&#1063;&#1077;&#1088;&#1077;&#1085;&#1082;&#1080;%20&#1074;%20&#1056;9%20(&#1089;&#1073;&#1086;&#1088;&#1085;&#1099;&#1081;)%20&#1074;&#1077;&#1089;&#1085;&#1072;%202025,%20&#1088;&#1072;&#1073;&#1086;&#1095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0;&#1072;\&#1042;&#1089;&#1077;%20&#1087;&#1088;&#1072;&#1081;&#1089;-&#1083;&#1080;&#1089;&#1090;&#1099;\hosta_202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0;&#1072;\&#1055;&#1088;&#1072;&#1081;&#1089;-&#1083;&#1080;&#1089;&#1090;&#1099;\&#1061;&#1086;&#1089;&#1090;&#1099;%20&#1054;&#1050;&#1057;\&#1061;&#1086;&#1089;&#1090;&#1099;%20&#1089;%20&#1054;&#1050;&#1057;%202023,%20&#1088;&#1072;&#1073;&#1086;&#109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расчет"/>
      <sheetName val="Лист1"/>
      <sheetName val="Лист2"/>
      <sheetName val="проверка"/>
      <sheetName val="paeonia crates aut 2021"/>
      <sheetName val="Условия работы"/>
    </sheetNames>
    <sheetDataSet>
      <sheetData sheetId="0" refreshError="1"/>
      <sheetData sheetId="1" refreshError="1"/>
      <sheetData sheetId="2">
        <row r="1">
          <cell r="A1" t="str">
            <v>Артикул</v>
          </cell>
          <cell r="B1" t="str">
            <v>минус резерв</v>
          </cell>
          <cell r="C1" t="str">
            <v>минус резерв</v>
          </cell>
        </row>
        <row r="2">
          <cell r="A2" t="str">
            <v>87-104-0004</v>
          </cell>
          <cell r="B2">
            <v>0</v>
          </cell>
          <cell r="C2">
            <v>0</v>
          </cell>
        </row>
        <row r="3">
          <cell r="A3" t="str">
            <v>87-104-0005</v>
          </cell>
          <cell r="B3">
            <v>0</v>
          </cell>
          <cell r="C3">
            <v>0</v>
          </cell>
        </row>
        <row r="4">
          <cell r="A4" t="str">
            <v>87-104-0010</v>
          </cell>
          <cell r="B4">
            <v>30</v>
          </cell>
          <cell r="C4">
            <v>30</v>
          </cell>
        </row>
        <row r="5">
          <cell r="A5" t="str">
            <v>87-104-0017</v>
          </cell>
          <cell r="B5">
            <v>25</v>
          </cell>
          <cell r="C5">
            <v>25</v>
          </cell>
        </row>
        <row r="6">
          <cell r="A6" t="str">
            <v>87-104-0018</v>
          </cell>
          <cell r="B6">
            <v>25</v>
          </cell>
          <cell r="C6">
            <v>25</v>
          </cell>
        </row>
        <row r="7">
          <cell r="A7" t="str">
            <v>87-104-0038</v>
          </cell>
          <cell r="B7">
            <v>0</v>
          </cell>
          <cell r="C7">
            <v>0</v>
          </cell>
        </row>
        <row r="8">
          <cell r="A8" t="str">
            <v>87-104-0056</v>
          </cell>
          <cell r="B8">
            <v>0</v>
          </cell>
          <cell r="C8">
            <v>0</v>
          </cell>
        </row>
        <row r="9">
          <cell r="A9" t="str">
            <v>87-104-0057</v>
          </cell>
          <cell r="B9">
            <v>0</v>
          </cell>
          <cell r="C9">
            <v>0</v>
          </cell>
        </row>
        <row r="10">
          <cell r="A10" t="str">
            <v>87-104-0089</v>
          </cell>
          <cell r="B10">
            <v>0</v>
          </cell>
          <cell r="C10">
            <v>0</v>
          </cell>
        </row>
        <row r="11">
          <cell r="A11" t="str">
            <v>87-104-0139</v>
          </cell>
          <cell r="B11">
            <v>35</v>
          </cell>
          <cell r="C11">
            <v>35</v>
          </cell>
        </row>
        <row r="12">
          <cell r="A12" t="str">
            <v>87-104-0148</v>
          </cell>
          <cell r="B12">
            <v>25</v>
          </cell>
          <cell r="C12">
            <v>25</v>
          </cell>
        </row>
        <row r="13">
          <cell r="A13" t="str">
            <v>87-104-0152</v>
          </cell>
          <cell r="B13">
            <v>-15</v>
          </cell>
          <cell r="C13">
            <v>0</v>
          </cell>
        </row>
        <row r="14">
          <cell r="A14" t="str">
            <v>87-104-0154</v>
          </cell>
          <cell r="B14">
            <v>0</v>
          </cell>
          <cell r="C14">
            <v>0</v>
          </cell>
        </row>
        <row r="15">
          <cell r="A15" t="str">
            <v>87-104-0257</v>
          </cell>
          <cell r="B15">
            <v>50</v>
          </cell>
          <cell r="C15">
            <v>50</v>
          </cell>
        </row>
        <row r="16">
          <cell r="A16" t="str">
            <v>87-104-0258</v>
          </cell>
          <cell r="B16">
            <v>-15</v>
          </cell>
          <cell r="C16">
            <v>0</v>
          </cell>
        </row>
        <row r="17">
          <cell r="A17" t="str">
            <v>87-104-0273</v>
          </cell>
          <cell r="B17">
            <v>0</v>
          </cell>
          <cell r="C17">
            <v>0</v>
          </cell>
        </row>
        <row r="18">
          <cell r="A18" t="str">
            <v>87-104-0309</v>
          </cell>
          <cell r="B18">
            <v>15</v>
          </cell>
          <cell r="C18">
            <v>15</v>
          </cell>
        </row>
        <row r="19">
          <cell r="A19" t="str">
            <v>87-104-0321</v>
          </cell>
          <cell r="B19">
            <v>-15</v>
          </cell>
          <cell r="C19">
            <v>0</v>
          </cell>
        </row>
        <row r="20">
          <cell r="A20" t="str">
            <v>87-104-0360</v>
          </cell>
          <cell r="B20">
            <v>0</v>
          </cell>
          <cell r="C20">
            <v>0</v>
          </cell>
        </row>
        <row r="21">
          <cell r="A21" t="str">
            <v>87-104-0361</v>
          </cell>
          <cell r="B21">
            <v>140</v>
          </cell>
          <cell r="C21">
            <v>140</v>
          </cell>
        </row>
        <row r="22">
          <cell r="A22" t="str">
            <v>87-104-0362</v>
          </cell>
          <cell r="B22">
            <v>-55</v>
          </cell>
          <cell r="C22">
            <v>0</v>
          </cell>
        </row>
        <row r="23">
          <cell r="A23" t="str">
            <v>87-104-0363</v>
          </cell>
          <cell r="B23">
            <v>15</v>
          </cell>
          <cell r="C23">
            <v>15</v>
          </cell>
        </row>
        <row r="24">
          <cell r="A24" t="str">
            <v>87-104-0367</v>
          </cell>
          <cell r="B24">
            <v>40</v>
          </cell>
          <cell r="C24">
            <v>40</v>
          </cell>
        </row>
        <row r="25">
          <cell r="A25" t="str">
            <v>87-104-0404</v>
          </cell>
          <cell r="B25">
            <v>4</v>
          </cell>
          <cell r="C25">
            <v>4</v>
          </cell>
        </row>
        <row r="26">
          <cell r="A26" t="str">
            <v>87-104-0414</v>
          </cell>
          <cell r="B26">
            <v>20</v>
          </cell>
          <cell r="C26">
            <v>20</v>
          </cell>
        </row>
        <row r="27">
          <cell r="A27" t="str">
            <v>87-104-0417</v>
          </cell>
          <cell r="B27">
            <v>0</v>
          </cell>
          <cell r="C27">
            <v>0</v>
          </cell>
        </row>
        <row r="28">
          <cell r="A28" t="str">
            <v>87-104-0418</v>
          </cell>
          <cell r="B28">
            <v>0</v>
          </cell>
          <cell r="C28">
            <v>0</v>
          </cell>
        </row>
        <row r="29">
          <cell r="A29" t="str">
            <v>87-104-0433</v>
          </cell>
          <cell r="B29">
            <v>55</v>
          </cell>
          <cell r="C29">
            <v>55</v>
          </cell>
        </row>
        <row r="30">
          <cell r="A30" t="str">
            <v>87-104-0434</v>
          </cell>
          <cell r="B30">
            <v>25</v>
          </cell>
          <cell r="C30">
            <v>25</v>
          </cell>
        </row>
        <row r="31">
          <cell r="A31" t="str">
            <v>87-104-0442</v>
          </cell>
          <cell r="B31">
            <v>0</v>
          </cell>
          <cell r="C31">
            <v>0</v>
          </cell>
        </row>
        <row r="32">
          <cell r="A32" t="str">
            <v>87-104-0462</v>
          </cell>
          <cell r="B32">
            <v>-15</v>
          </cell>
          <cell r="C32">
            <v>0</v>
          </cell>
        </row>
        <row r="33">
          <cell r="A33" t="str">
            <v>87-104-0472</v>
          </cell>
          <cell r="B33">
            <v>60</v>
          </cell>
          <cell r="C33">
            <v>60</v>
          </cell>
        </row>
        <row r="34">
          <cell r="A34" t="str">
            <v>87-104-0473</v>
          </cell>
          <cell r="B34">
            <v>10</v>
          </cell>
          <cell r="C34">
            <v>10</v>
          </cell>
        </row>
        <row r="35">
          <cell r="A35" t="str">
            <v>87-104-0489</v>
          </cell>
          <cell r="B35">
            <v>0</v>
          </cell>
          <cell r="C35">
            <v>0</v>
          </cell>
        </row>
        <row r="36">
          <cell r="A36" t="str">
            <v>87-104-0491</v>
          </cell>
          <cell r="B36">
            <v>-20</v>
          </cell>
          <cell r="C36">
            <v>0</v>
          </cell>
        </row>
        <row r="37">
          <cell r="A37" t="str">
            <v>87-104-0492</v>
          </cell>
          <cell r="B37">
            <v>70</v>
          </cell>
          <cell r="C37">
            <v>70</v>
          </cell>
        </row>
        <row r="38">
          <cell r="A38" t="str">
            <v>87-104-0493</v>
          </cell>
          <cell r="B38">
            <v>-5</v>
          </cell>
          <cell r="C38">
            <v>0</v>
          </cell>
        </row>
        <row r="39">
          <cell r="A39" t="str">
            <v>87-104-0509</v>
          </cell>
          <cell r="B39">
            <v>0</v>
          </cell>
          <cell r="C39">
            <v>0</v>
          </cell>
        </row>
        <row r="40">
          <cell r="A40" t="str">
            <v>87-104-0519</v>
          </cell>
          <cell r="B40">
            <v>38</v>
          </cell>
          <cell r="C40">
            <v>38</v>
          </cell>
        </row>
        <row r="41">
          <cell r="A41" t="str">
            <v>87-104-0528</v>
          </cell>
          <cell r="B41">
            <v>95</v>
          </cell>
          <cell r="C41">
            <v>95</v>
          </cell>
        </row>
        <row r="42">
          <cell r="A42" t="str">
            <v>87-104-0529</v>
          </cell>
          <cell r="B42">
            <v>40</v>
          </cell>
          <cell r="C42">
            <v>40</v>
          </cell>
        </row>
        <row r="43">
          <cell r="A43" t="str">
            <v>87-104-0538</v>
          </cell>
          <cell r="B43">
            <v>60</v>
          </cell>
          <cell r="C43">
            <v>60</v>
          </cell>
        </row>
        <row r="44">
          <cell r="A44" t="str">
            <v>87-104-0539</v>
          </cell>
          <cell r="B44">
            <v>0</v>
          </cell>
          <cell r="C44">
            <v>0</v>
          </cell>
        </row>
        <row r="45">
          <cell r="A45" t="str">
            <v>87-104-0540</v>
          </cell>
          <cell r="B45">
            <v>0</v>
          </cell>
          <cell r="C45">
            <v>0</v>
          </cell>
        </row>
        <row r="46">
          <cell r="A46" t="str">
            <v>87-104-0556</v>
          </cell>
          <cell r="B46">
            <v>0</v>
          </cell>
          <cell r="C46">
            <v>0</v>
          </cell>
        </row>
        <row r="47">
          <cell r="A47" t="str">
            <v>87-104-0557</v>
          </cell>
          <cell r="B47">
            <v>60</v>
          </cell>
          <cell r="C47">
            <v>60</v>
          </cell>
        </row>
        <row r="48">
          <cell r="A48" t="str">
            <v>87-104-0583</v>
          </cell>
          <cell r="B48">
            <v>30</v>
          </cell>
          <cell r="C48">
            <v>30</v>
          </cell>
        </row>
        <row r="49">
          <cell r="A49" t="str">
            <v>87-104-0594</v>
          </cell>
          <cell r="B49">
            <v>40</v>
          </cell>
          <cell r="C49">
            <v>40</v>
          </cell>
        </row>
        <row r="50">
          <cell r="A50" t="str">
            <v>87-104-0595</v>
          </cell>
          <cell r="B50">
            <v>-20</v>
          </cell>
          <cell r="C50">
            <v>0</v>
          </cell>
        </row>
        <row r="51">
          <cell r="A51" t="str">
            <v>87-104-0596</v>
          </cell>
          <cell r="B51">
            <v>26</v>
          </cell>
          <cell r="C51">
            <v>26</v>
          </cell>
        </row>
        <row r="52">
          <cell r="A52" t="str">
            <v>87-104-0598</v>
          </cell>
          <cell r="B52">
            <v>70</v>
          </cell>
          <cell r="C52">
            <v>70</v>
          </cell>
        </row>
        <row r="53">
          <cell r="A53" t="str">
            <v>87-104-0599</v>
          </cell>
          <cell r="B53">
            <v>0</v>
          </cell>
          <cell r="C53">
            <v>0</v>
          </cell>
        </row>
        <row r="54">
          <cell r="A54" t="str">
            <v>87-104-0611</v>
          </cell>
          <cell r="B54">
            <v>-25</v>
          </cell>
          <cell r="C54">
            <v>0</v>
          </cell>
        </row>
        <row r="55">
          <cell r="A55" t="str">
            <v>87-104-0642</v>
          </cell>
          <cell r="B55">
            <v>82</v>
          </cell>
          <cell r="C55">
            <v>82</v>
          </cell>
        </row>
        <row r="56">
          <cell r="A56" t="str">
            <v>87-104-0643</v>
          </cell>
          <cell r="B56">
            <v>0</v>
          </cell>
          <cell r="C56">
            <v>0</v>
          </cell>
        </row>
        <row r="57">
          <cell r="A57" t="str">
            <v>87-104-0644</v>
          </cell>
          <cell r="B57">
            <v>0</v>
          </cell>
          <cell r="C57">
            <v>0</v>
          </cell>
        </row>
        <row r="58">
          <cell r="A58" t="str">
            <v>87-104-0645</v>
          </cell>
          <cell r="B58">
            <v>0</v>
          </cell>
          <cell r="C58">
            <v>0</v>
          </cell>
        </row>
        <row r="59">
          <cell r="A59" t="str">
            <v>87-104-0657</v>
          </cell>
          <cell r="B59">
            <v>-25</v>
          </cell>
          <cell r="C59">
            <v>0</v>
          </cell>
        </row>
        <row r="60">
          <cell r="A60" t="str">
            <v>87-104-0677</v>
          </cell>
          <cell r="B60">
            <v>15</v>
          </cell>
          <cell r="C60">
            <v>15</v>
          </cell>
        </row>
        <row r="61">
          <cell r="A61" t="str">
            <v>87-104-0689</v>
          </cell>
          <cell r="B61">
            <v>0</v>
          </cell>
          <cell r="C61">
            <v>0</v>
          </cell>
        </row>
        <row r="62">
          <cell r="A62" t="str">
            <v>87-104-0703</v>
          </cell>
          <cell r="B62">
            <v>20</v>
          </cell>
          <cell r="C62">
            <v>20</v>
          </cell>
        </row>
        <row r="63">
          <cell r="A63" t="str">
            <v>87-104-0705</v>
          </cell>
          <cell r="B63">
            <v>90</v>
          </cell>
          <cell r="C63">
            <v>90</v>
          </cell>
        </row>
        <row r="64">
          <cell r="A64" t="str">
            <v>87-104-0711</v>
          </cell>
          <cell r="B64">
            <v>20</v>
          </cell>
          <cell r="C64">
            <v>20</v>
          </cell>
        </row>
        <row r="65">
          <cell r="A65" t="str">
            <v>87-104-0745</v>
          </cell>
          <cell r="B65">
            <v>5</v>
          </cell>
          <cell r="C65">
            <v>5</v>
          </cell>
        </row>
        <row r="66">
          <cell r="A66" t="str">
            <v>87-104-0764</v>
          </cell>
          <cell r="B66">
            <v>0</v>
          </cell>
          <cell r="C66">
            <v>0</v>
          </cell>
        </row>
        <row r="67">
          <cell r="A67" t="str">
            <v>87-104-0766</v>
          </cell>
          <cell r="B67">
            <v>0</v>
          </cell>
          <cell r="C67">
            <v>0</v>
          </cell>
        </row>
        <row r="68">
          <cell r="A68" t="str">
            <v>87-104-0786</v>
          </cell>
          <cell r="B68">
            <v>-10</v>
          </cell>
          <cell r="C68">
            <v>0</v>
          </cell>
        </row>
        <row r="69">
          <cell r="A69" t="str">
            <v>87-104-0957</v>
          </cell>
          <cell r="B69">
            <v>0</v>
          </cell>
          <cell r="C69">
            <v>0</v>
          </cell>
        </row>
        <row r="70">
          <cell r="A70" t="str">
            <v>87-107-0091</v>
          </cell>
          <cell r="B70">
            <v>0</v>
          </cell>
          <cell r="C70">
            <v>0</v>
          </cell>
        </row>
        <row r="71">
          <cell r="A71" t="str">
            <v>87-107-0092</v>
          </cell>
          <cell r="B71">
            <v>0</v>
          </cell>
          <cell r="C71">
            <v>0</v>
          </cell>
        </row>
        <row r="72">
          <cell r="A72" t="str">
            <v>87-107-0099</v>
          </cell>
          <cell r="B72">
            <v>1</v>
          </cell>
          <cell r="C72">
            <v>1</v>
          </cell>
        </row>
        <row r="73">
          <cell r="A73" t="str">
            <v>87-107-0100</v>
          </cell>
          <cell r="B73">
            <v>65</v>
          </cell>
          <cell r="C73">
            <v>65</v>
          </cell>
        </row>
        <row r="74">
          <cell r="A74" t="str">
            <v>87-107-0101</v>
          </cell>
          <cell r="B74">
            <v>50</v>
          </cell>
          <cell r="C74">
            <v>50</v>
          </cell>
        </row>
        <row r="75">
          <cell r="A75" t="str">
            <v>87-107-0125</v>
          </cell>
          <cell r="B75">
            <v>-10</v>
          </cell>
          <cell r="C75">
            <v>0</v>
          </cell>
        </row>
        <row r="76">
          <cell r="A76" t="str">
            <v>87-107-0128</v>
          </cell>
          <cell r="B76">
            <v>120</v>
          </cell>
          <cell r="C76">
            <v>120</v>
          </cell>
        </row>
        <row r="77">
          <cell r="A77" t="str">
            <v>87-107-0129</v>
          </cell>
          <cell r="B77">
            <v>45</v>
          </cell>
          <cell r="C77">
            <v>45</v>
          </cell>
        </row>
        <row r="78">
          <cell r="A78" t="str">
            <v>87-107-0131</v>
          </cell>
          <cell r="B78">
            <v>5</v>
          </cell>
          <cell r="C78">
            <v>5</v>
          </cell>
        </row>
        <row r="79">
          <cell r="A79" t="str">
            <v>87-107-0132</v>
          </cell>
          <cell r="B79">
            <v>0</v>
          </cell>
          <cell r="C79">
            <v>0</v>
          </cell>
        </row>
        <row r="80">
          <cell r="A80" t="str">
            <v>87-107-0133</v>
          </cell>
          <cell r="B80">
            <v>0</v>
          </cell>
          <cell r="C80">
            <v>0</v>
          </cell>
        </row>
        <row r="81">
          <cell r="A81" t="str">
            <v>87-107-0137</v>
          </cell>
          <cell r="B81">
            <v>0</v>
          </cell>
          <cell r="C81">
            <v>0</v>
          </cell>
        </row>
        <row r="82">
          <cell r="A82" t="str">
            <v>87-107-0143</v>
          </cell>
          <cell r="B82">
            <v>25</v>
          </cell>
          <cell r="C82">
            <v>25</v>
          </cell>
        </row>
        <row r="83">
          <cell r="A83" t="str">
            <v>87-107-0150</v>
          </cell>
          <cell r="B83">
            <v>0</v>
          </cell>
          <cell r="C83">
            <v>0</v>
          </cell>
        </row>
        <row r="84">
          <cell r="A84" t="str">
            <v>87-107-0158</v>
          </cell>
          <cell r="B84">
            <v>0</v>
          </cell>
          <cell r="C84">
            <v>0</v>
          </cell>
        </row>
        <row r="85">
          <cell r="A85" t="str">
            <v>87-107-0169</v>
          </cell>
          <cell r="B85">
            <v>0</v>
          </cell>
          <cell r="C85">
            <v>0</v>
          </cell>
        </row>
        <row r="86">
          <cell r="A86" t="str">
            <v>87-107-0170</v>
          </cell>
          <cell r="B86">
            <v>0</v>
          </cell>
          <cell r="C86">
            <v>0</v>
          </cell>
        </row>
        <row r="87">
          <cell r="A87" t="str">
            <v>87-107-0171</v>
          </cell>
          <cell r="B87">
            <v>18</v>
          </cell>
          <cell r="C87">
            <v>18</v>
          </cell>
        </row>
        <row r="88">
          <cell r="A88" t="str">
            <v>87-107-0172</v>
          </cell>
          <cell r="B88">
            <v>25</v>
          </cell>
          <cell r="C88">
            <v>25</v>
          </cell>
        </row>
        <row r="89">
          <cell r="A89" t="str">
            <v>87-107-0173</v>
          </cell>
          <cell r="B89">
            <v>60</v>
          </cell>
          <cell r="C89">
            <v>60</v>
          </cell>
        </row>
        <row r="90">
          <cell r="A90" t="str">
            <v>87-107-0174</v>
          </cell>
          <cell r="B90">
            <v>-5</v>
          </cell>
          <cell r="C90">
            <v>0</v>
          </cell>
        </row>
        <row r="91">
          <cell r="A91" t="str">
            <v>87-107-0177</v>
          </cell>
          <cell r="B91">
            <v>5</v>
          </cell>
          <cell r="C91">
            <v>5</v>
          </cell>
        </row>
        <row r="92">
          <cell r="A92" t="str">
            <v>87-107-0178</v>
          </cell>
          <cell r="B92">
            <v>0</v>
          </cell>
          <cell r="C92">
            <v>0</v>
          </cell>
        </row>
        <row r="93">
          <cell r="A93" t="str">
            <v>87-107-0183</v>
          </cell>
          <cell r="B93">
            <v>70</v>
          </cell>
          <cell r="C93">
            <v>70</v>
          </cell>
        </row>
        <row r="94">
          <cell r="A94" t="str">
            <v>87-107-0184</v>
          </cell>
          <cell r="B94">
            <v>15</v>
          </cell>
          <cell r="C94">
            <v>15</v>
          </cell>
        </row>
        <row r="95">
          <cell r="A95" t="str">
            <v>87-107-0195</v>
          </cell>
          <cell r="B95">
            <v>-13</v>
          </cell>
          <cell r="C95">
            <v>0</v>
          </cell>
        </row>
        <row r="96">
          <cell r="A96" t="str">
            <v>87-107-0197</v>
          </cell>
          <cell r="B96">
            <v>0</v>
          </cell>
          <cell r="C96">
            <v>0</v>
          </cell>
        </row>
        <row r="97">
          <cell r="A97" t="str">
            <v>87-107-0198</v>
          </cell>
          <cell r="B97">
            <v>0</v>
          </cell>
          <cell r="C97">
            <v>0</v>
          </cell>
        </row>
        <row r="98">
          <cell r="A98" t="str">
            <v>87-107-0200</v>
          </cell>
          <cell r="B98">
            <v>10</v>
          </cell>
          <cell r="C98">
            <v>10</v>
          </cell>
        </row>
        <row r="99">
          <cell r="A99" t="str">
            <v>87-107-0204</v>
          </cell>
          <cell r="B99">
            <v>5</v>
          </cell>
          <cell r="C99">
            <v>5</v>
          </cell>
        </row>
        <row r="100">
          <cell r="A100" t="str">
            <v>87-107-0208</v>
          </cell>
          <cell r="B100">
            <v>30</v>
          </cell>
          <cell r="C100">
            <v>30</v>
          </cell>
        </row>
        <row r="101">
          <cell r="A101" t="str">
            <v>87-107-0209</v>
          </cell>
          <cell r="B101">
            <v>-40</v>
          </cell>
          <cell r="C101">
            <v>0</v>
          </cell>
        </row>
        <row r="102">
          <cell r="A102" t="str">
            <v>87-107-0213</v>
          </cell>
          <cell r="B102">
            <v>0</v>
          </cell>
          <cell r="C102">
            <v>0</v>
          </cell>
        </row>
        <row r="103">
          <cell r="A103" t="str">
            <v>87-107-0214</v>
          </cell>
          <cell r="B103">
            <v>60</v>
          </cell>
          <cell r="C103">
            <v>60</v>
          </cell>
        </row>
        <row r="104">
          <cell r="A104" t="str">
            <v>87-107-0216</v>
          </cell>
          <cell r="B104">
            <v>10</v>
          </cell>
          <cell r="C104">
            <v>10</v>
          </cell>
        </row>
        <row r="105">
          <cell r="A105" t="str">
            <v>87-107-0224</v>
          </cell>
          <cell r="B105">
            <v>30</v>
          </cell>
          <cell r="C105">
            <v>30</v>
          </cell>
        </row>
        <row r="106">
          <cell r="A106" t="str">
            <v>87-107-0234</v>
          </cell>
          <cell r="B106">
            <v>15</v>
          </cell>
          <cell r="C106">
            <v>15</v>
          </cell>
        </row>
        <row r="107">
          <cell r="A107" t="str">
            <v>87-107-0235</v>
          </cell>
          <cell r="B107">
            <v>30</v>
          </cell>
          <cell r="C107">
            <v>30</v>
          </cell>
        </row>
        <row r="108">
          <cell r="A108" t="str">
            <v>87-107-0238</v>
          </cell>
          <cell r="B108">
            <v>0</v>
          </cell>
          <cell r="C108">
            <v>0</v>
          </cell>
        </row>
        <row r="109">
          <cell r="A109" t="str">
            <v>87-107-0241</v>
          </cell>
          <cell r="B109">
            <v>-5</v>
          </cell>
          <cell r="C109">
            <v>0</v>
          </cell>
        </row>
        <row r="110">
          <cell r="A110" t="str">
            <v>87-107-0242</v>
          </cell>
          <cell r="B110">
            <v>0</v>
          </cell>
          <cell r="C110">
            <v>0</v>
          </cell>
        </row>
        <row r="111">
          <cell r="A111" t="str">
            <v>87-107-0243</v>
          </cell>
          <cell r="B111">
            <v>0</v>
          </cell>
          <cell r="C111">
            <v>0</v>
          </cell>
        </row>
        <row r="112">
          <cell r="A112" t="str">
            <v>87-107-0245</v>
          </cell>
          <cell r="B112">
            <v>10</v>
          </cell>
          <cell r="C112">
            <v>10</v>
          </cell>
        </row>
        <row r="113">
          <cell r="A113" t="str">
            <v>87-107-0246</v>
          </cell>
          <cell r="B113">
            <v>-10</v>
          </cell>
          <cell r="C113">
            <v>0</v>
          </cell>
        </row>
        <row r="114">
          <cell r="A114" t="str">
            <v>87-107-0253</v>
          </cell>
          <cell r="B114">
            <v>50</v>
          </cell>
          <cell r="C114">
            <v>50</v>
          </cell>
        </row>
        <row r="115">
          <cell r="A115" t="str">
            <v>87-107-0254</v>
          </cell>
          <cell r="B115">
            <v>10</v>
          </cell>
          <cell r="C115">
            <v>10</v>
          </cell>
        </row>
        <row r="116">
          <cell r="A116" t="str">
            <v>87-107-0298</v>
          </cell>
          <cell r="B116">
            <v>0</v>
          </cell>
          <cell r="C116">
            <v>0</v>
          </cell>
        </row>
        <row r="117">
          <cell r="A117" t="str">
            <v>87-107-0311</v>
          </cell>
          <cell r="B117">
            <v>0</v>
          </cell>
          <cell r="C117">
            <v>0</v>
          </cell>
        </row>
        <row r="118">
          <cell r="A118" t="str">
            <v>87-107-0314</v>
          </cell>
          <cell r="B118">
            <v>0</v>
          </cell>
          <cell r="C118">
            <v>0</v>
          </cell>
        </row>
        <row r="119">
          <cell r="A119" t="str">
            <v>87-107-0315</v>
          </cell>
          <cell r="B119">
            <v>100</v>
          </cell>
          <cell r="C119">
            <v>100</v>
          </cell>
        </row>
        <row r="120">
          <cell r="A120" t="str">
            <v>87-52-0002</v>
          </cell>
          <cell r="B120">
            <v>1335</v>
          </cell>
          <cell r="C120">
            <v>1335</v>
          </cell>
        </row>
        <row r="121">
          <cell r="A121" t="str">
            <v>87-52-0003</v>
          </cell>
          <cell r="B121">
            <v>10</v>
          </cell>
          <cell r="C121">
            <v>10</v>
          </cell>
        </row>
        <row r="122">
          <cell r="A122" t="str">
            <v>87-52-0004</v>
          </cell>
          <cell r="B122">
            <v>0</v>
          </cell>
          <cell r="C122">
            <v>0</v>
          </cell>
        </row>
        <row r="123">
          <cell r="A123" t="str">
            <v>87-52-0005</v>
          </cell>
          <cell r="B123">
            <v>-80</v>
          </cell>
          <cell r="C123">
            <v>0</v>
          </cell>
        </row>
        <row r="124">
          <cell r="A124" t="str">
            <v>87-52-0007</v>
          </cell>
          <cell r="B124">
            <v>145</v>
          </cell>
          <cell r="C124">
            <v>145</v>
          </cell>
        </row>
        <row r="125">
          <cell r="A125" t="str">
            <v>87-52-0011</v>
          </cell>
          <cell r="B125">
            <v>0</v>
          </cell>
          <cell r="C125">
            <v>0</v>
          </cell>
        </row>
        <row r="126">
          <cell r="A126" t="str">
            <v>87-52-0018</v>
          </cell>
          <cell r="B126">
            <v>20</v>
          </cell>
          <cell r="C126">
            <v>20</v>
          </cell>
        </row>
        <row r="127">
          <cell r="A127" t="str">
            <v>87-52-0019</v>
          </cell>
          <cell r="B127">
            <v>1</v>
          </cell>
          <cell r="C127">
            <v>1</v>
          </cell>
        </row>
        <row r="128">
          <cell r="A128" t="str">
            <v>87-52-0021</v>
          </cell>
          <cell r="B128">
            <v>55</v>
          </cell>
          <cell r="C128">
            <v>55</v>
          </cell>
        </row>
        <row r="129">
          <cell r="A129" t="str">
            <v>87-52-0034</v>
          </cell>
          <cell r="B129">
            <v>-25</v>
          </cell>
          <cell r="C129">
            <v>0</v>
          </cell>
        </row>
        <row r="130">
          <cell r="A130" t="str">
            <v>87-52-0035</v>
          </cell>
          <cell r="B130">
            <v>-15</v>
          </cell>
          <cell r="C130">
            <v>0</v>
          </cell>
        </row>
        <row r="131">
          <cell r="A131" t="str">
            <v>87-52-0036</v>
          </cell>
          <cell r="B131">
            <v>-10</v>
          </cell>
          <cell r="C131">
            <v>0</v>
          </cell>
        </row>
        <row r="132">
          <cell r="A132" t="str">
            <v>87-52-0037</v>
          </cell>
          <cell r="B132">
            <v>45</v>
          </cell>
          <cell r="C132">
            <v>45</v>
          </cell>
        </row>
        <row r="133">
          <cell r="A133" t="str">
            <v>87-52-0038</v>
          </cell>
          <cell r="B133">
            <v>0</v>
          </cell>
          <cell r="C133">
            <v>0</v>
          </cell>
        </row>
        <row r="134">
          <cell r="A134" t="str">
            <v>87-52-0039</v>
          </cell>
          <cell r="B134">
            <v>80</v>
          </cell>
          <cell r="C134">
            <v>80</v>
          </cell>
        </row>
        <row r="135">
          <cell r="A135" t="str">
            <v>87-52-0041</v>
          </cell>
          <cell r="B135">
            <v>0</v>
          </cell>
          <cell r="C135">
            <v>0</v>
          </cell>
        </row>
        <row r="136">
          <cell r="A136" t="str">
            <v>87-52-0042</v>
          </cell>
          <cell r="B136">
            <v>50</v>
          </cell>
          <cell r="C136">
            <v>50</v>
          </cell>
        </row>
        <row r="137">
          <cell r="A137" t="str">
            <v>87-52-0043</v>
          </cell>
          <cell r="B137">
            <v>0</v>
          </cell>
          <cell r="C137">
            <v>0</v>
          </cell>
        </row>
        <row r="138">
          <cell r="A138" t="str">
            <v>87-52-0050</v>
          </cell>
          <cell r="B138">
            <v>20</v>
          </cell>
          <cell r="C138">
            <v>20</v>
          </cell>
        </row>
        <row r="139">
          <cell r="A139" t="str">
            <v>87-52-0053</v>
          </cell>
          <cell r="B139">
            <v>75</v>
          </cell>
          <cell r="C139">
            <v>75</v>
          </cell>
        </row>
        <row r="140">
          <cell r="A140" t="str">
            <v>87-52-0055</v>
          </cell>
          <cell r="B140">
            <v>10</v>
          </cell>
          <cell r="C140">
            <v>10</v>
          </cell>
        </row>
        <row r="141">
          <cell r="A141" t="str">
            <v>87-52-0056</v>
          </cell>
          <cell r="B141">
            <v>40</v>
          </cell>
          <cell r="C141">
            <v>40</v>
          </cell>
        </row>
        <row r="142">
          <cell r="A142" t="str">
            <v>87-52-0061</v>
          </cell>
          <cell r="B142">
            <v>25</v>
          </cell>
          <cell r="C142">
            <v>25</v>
          </cell>
        </row>
        <row r="143">
          <cell r="A143" t="str">
            <v>87-52-0068</v>
          </cell>
          <cell r="B143">
            <v>55</v>
          </cell>
          <cell r="C143">
            <v>55</v>
          </cell>
        </row>
        <row r="144">
          <cell r="A144" t="str">
            <v>87-52-0069</v>
          </cell>
          <cell r="B144">
            <v>-25</v>
          </cell>
          <cell r="C144">
            <v>0</v>
          </cell>
        </row>
        <row r="145">
          <cell r="A145" t="str">
            <v>87-52-0070</v>
          </cell>
          <cell r="B145">
            <v>-20</v>
          </cell>
          <cell r="C145">
            <v>0</v>
          </cell>
        </row>
        <row r="146">
          <cell r="A146" t="str">
            <v>87-52-0071</v>
          </cell>
          <cell r="B146">
            <v>155</v>
          </cell>
          <cell r="C146">
            <v>155</v>
          </cell>
        </row>
        <row r="147">
          <cell r="A147" t="str">
            <v>87-52-0072</v>
          </cell>
          <cell r="B147">
            <v>0</v>
          </cell>
          <cell r="C147">
            <v>0</v>
          </cell>
        </row>
        <row r="148">
          <cell r="A148" t="str">
            <v>87-52-0073</v>
          </cell>
          <cell r="B148">
            <v>0</v>
          </cell>
          <cell r="C148">
            <v>0</v>
          </cell>
        </row>
        <row r="149">
          <cell r="A149" t="str">
            <v>87-52-0075</v>
          </cell>
          <cell r="B149">
            <v>0</v>
          </cell>
          <cell r="C149">
            <v>0</v>
          </cell>
        </row>
        <row r="150">
          <cell r="A150" t="str">
            <v>87-52-0077</v>
          </cell>
          <cell r="B150">
            <v>90</v>
          </cell>
          <cell r="C150">
            <v>90</v>
          </cell>
        </row>
        <row r="151">
          <cell r="A151" t="str">
            <v>87-52-0079</v>
          </cell>
          <cell r="B151">
            <v>-39</v>
          </cell>
          <cell r="C151">
            <v>0</v>
          </cell>
        </row>
        <row r="152">
          <cell r="A152" t="str">
            <v>87-52-0080</v>
          </cell>
          <cell r="B152">
            <v>125</v>
          </cell>
          <cell r="C152">
            <v>125</v>
          </cell>
        </row>
        <row r="153">
          <cell r="A153" t="str">
            <v>87-52-0082</v>
          </cell>
          <cell r="B153">
            <v>1</v>
          </cell>
          <cell r="C153">
            <v>1</v>
          </cell>
        </row>
        <row r="154">
          <cell r="A154" t="str">
            <v>87-52-0088</v>
          </cell>
          <cell r="B154">
            <v>0</v>
          </cell>
          <cell r="C154">
            <v>0</v>
          </cell>
        </row>
        <row r="155">
          <cell r="A155" t="str">
            <v>87-52-0091</v>
          </cell>
          <cell r="B155">
            <v>0</v>
          </cell>
          <cell r="C155">
            <v>0</v>
          </cell>
        </row>
        <row r="156">
          <cell r="A156" t="str">
            <v>87-52-0093</v>
          </cell>
          <cell r="B156">
            <v>-25</v>
          </cell>
          <cell r="C156">
            <v>0</v>
          </cell>
        </row>
        <row r="157">
          <cell r="A157" t="str">
            <v>87-52-0094</v>
          </cell>
          <cell r="B157">
            <v>205</v>
          </cell>
          <cell r="C157">
            <v>205</v>
          </cell>
        </row>
        <row r="158">
          <cell r="A158" t="str">
            <v>87-52-0095</v>
          </cell>
          <cell r="B158">
            <v>25</v>
          </cell>
          <cell r="C158">
            <v>25</v>
          </cell>
        </row>
        <row r="159">
          <cell r="A159" t="str">
            <v>87-52-0097</v>
          </cell>
          <cell r="B159">
            <v>70</v>
          </cell>
          <cell r="C159">
            <v>70</v>
          </cell>
        </row>
        <row r="160">
          <cell r="A160" t="str">
            <v>87-52-0098</v>
          </cell>
          <cell r="B160">
            <v>0</v>
          </cell>
          <cell r="C160">
            <v>0</v>
          </cell>
        </row>
        <row r="161">
          <cell r="A161" t="str">
            <v>87-52-0101</v>
          </cell>
          <cell r="B161">
            <v>25</v>
          </cell>
          <cell r="C161">
            <v>25</v>
          </cell>
        </row>
        <row r="162">
          <cell r="A162" t="str">
            <v>87-52-0102</v>
          </cell>
          <cell r="B162">
            <v>10</v>
          </cell>
          <cell r="C162">
            <v>10</v>
          </cell>
        </row>
        <row r="163">
          <cell r="A163" t="str">
            <v>87-52-0104</v>
          </cell>
          <cell r="B163">
            <v>45</v>
          </cell>
          <cell r="C163">
            <v>45</v>
          </cell>
        </row>
        <row r="164">
          <cell r="A164" t="str">
            <v>87-52-0113</v>
          </cell>
          <cell r="B164">
            <v>10</v>
          </cell>
          <cell r="C164">
            <v>10</v>
          </cell>
        </row>
        <row r="165">
          <cell r="A165" t="str">
            <v>87-52-0115</v>
          </cell>
          <cell r="B165">
            <v>5</v>
          </cell>
          <cell r="C165">
            <v>5</v>
          </cell>
        </row>
        <row r="166">
          <cell r="A166" t="str">
            <v>87-52-0116</v>
          </cell>
          <cell r="B166">
            <v>10</v>
          </cell>
          <cell r="C166">
            <v>10</v>
          </cell>
        </row>
        <row r="167">
          <cell r="A167" t="str">
            <v>87-52-0118</v>
          </cell>
          <cell r="B167">
            <v>20</v>
          </cell>
          <cell r="C167">
            <v>20</v>
          </cell>
        </row>
        <row r="168">
          <cell r="A168" t="str">
            <v>87-52-0119</v>
          </cell>
          <cell r="B168">
            <v>180</v>
          </cell>
          <cell r="C168">
            <v>180</v>
          </cell>
        </row>
        <row r="169">
          <cell r="A169" t="str">
            <v>87-52-0123</v>
          </cell>
          <cell r="B169">
            <v>20</v>
          </cell>
          <cell r="C169">
            <v>20</v>
          </cell>
        </row>
        <row r="170">
          <cell r="A170" t="str">
            <v>87-52-0125</v>
          </cell>
          <cell r="B170">
            <v>-20</v>
          </cell>
          <cell r="C170">
            <v>0</v>
          </cell>
        </row>
        <row r="171">
          <cell r="A171" t="str">
            <v>87-52-0126</v>
          </cell>
          <cell r="B171">
            <v>-15</v>
          </cell>
          <cell r="C171">
            <v>0</v>
          </cell>
        </row>
        <row r="172">
          <cell r="A172" t="str">
            <v>87-52-0127</v>
          </cell>
          <cell r="B172">
            <v>0</v>
          </cell>
          <cell r="C172">
            <v>0</v>
          </cell>
        </row>
        <row r="173">
          <cell r="A173" t="str">
            <v>87-52-0136</v>
          </cell>
          <cell r="B173">
            <v>30</v>
          </cell>
          <cell r="C173">
            <v>30</v>
          </cell>
        </row>
        <row r="174">
          <cell r="A174" t="str">
            <v>87-52-0138</v>
          </cell>
          <cell r="B174">
            <v>105</v>
          </cell>
          <cell r="C174">
            <v>105</v>
          </cell>
        </row>
        <row r="175">
          <cell r="A175" t="str">
            <v>87-52-0143</v>
          </cell>
          <cell r="B175">
            <v>435</v>
          </cell>
          <cell r="C175">
            <v>435</v>
          </cell>
        </row>
        <row r="176">
          <cell r="A176" t="str">
            <v>87-52-0144</v>
          </cell>
          <cell r="B176">
            <v>0</v>
          </cell>
          <cell r="C176">
            <v>0</v>
          </cell>
        </row>
        <row r="177">
          <cell r="A177" t="str">
            <v>87-52-0145</v>
          </cell>
          <cell r="B177">
            <v>40</v>
          </cell>
          <cell r="C177">
            <v>40</v>
          </cell>
        </row>
        <row r="178">
          <cell r="A178" t="str">
            <v>87-52-0150</v>
          </cell>
          <cell r="B178">
            <v>0</v>
          </cell>
          <cell r="C178">
            <v>0</v>
          </cell>
        </row>
        <row r="179">
          <cell r="A179" t="str">
            <v>87-52-0151</v>
          </cell>
          <cell r="B179">
            <v>30</v>
          </cell>
          <cell r="C179">
            <v>30</v>
          </cell>
        </row>
        <row r="180">
          <cell r="A180" t="str">
            <v>87-52-0157</v>
          </cell>
          <cell r="B180">
            <v>29</v>
          </cell>
          <cell r="C180">
            <v>29</v>
          </cell>
        </row>
        <row r="181">
          <cell r="A181" t="str">
            <v>87-52-0158</v>
          </cell>
          <cell r="B181">
            <v>24</v>
          </cell>
          <cell r="C181">
            <v>24</v>
          </cell>
        </row>
        <row r="182">
          <cell r="A182" t="str">
            <v>87-52-0159</v>
          </cell>
          <cell r="B182">
            <v>0</v>
          </cell>
          <cell r="C182">
            <v>0</v>
          </cell>
        </row>
        <row r="183">
          <cell r="A183" t="str">
            <v>87-52-0160</v>
          </cell>
          <cell r="B183">
            <v>0</v>
          </cell>
          <cell r="C183">
            <v>0</v>
          </cell>
        </row>
        <row r="184">
          <cell r="A184" t="str">
            <v>87-52-0161</v>
          </cell>
          <cell r="B184">
            <v>30</v>
          </cell>
          <cell r="C184">
            <v>30</v>
          </cell>
        </row>
        <row r="185">
          <cell r="A185" t="str">
            <v>87-52-0162</v>
          </cell>
          <cell r="B185">
            <v>34</v>
          </cell>
          <cell r="C185">
            <v>34</v>
          </cell>
        </row>
        <row r="186">
          <cell r="A186" t="str">
            <v>87-52-0164</v>
          </cell>
          <cell r="B186">
            <v>60</v>
          </cell>
          <cell r="C186">
            <v>60</v>
          </cell>
        </row>
        <row r="187">
          <cell r="A187" t="str">
            <v>87-52-0165</v>
          </cell>
          <cell r="B187">
            <v>5</v>
          </cell>
          <cell r="C187">
            <v>5</v>
          </cell>
        </row>
        <row r="188">
          <cell r="A188" t="str">
            <v>87-52-0166</v>
          </cell>
          <cell r="B188">
            <v>-25</v>
          </cell>
          <cell r="C188">
            <v>0</v>
          </cell>
        </row>
        <row r="189">
          <cell r="A189" t="str">
            <v>87-52-0169</v>
          </cell>
          <cell r="B189">
            <v>35</v>
          </cell>
          <cell r="C189">
            <v>35</v>
          </cell>
        </row>
        <row r="190">
          <cell r="A190" t="str">
            <v>87-52-0170</v>
          </cell>
          <cell r="B190">
            <v>25</v>
          </cell>
          <cell r="C190">
            <v>25</v>
          </cell>
        </row>
        <row r="191">
          <cell r="A191" t="str">
            <v>87-52-0174</v>
          </cell>
          <cell r="B191">
            <v>70</v>
          </cell>
          <cell r="C191">
            <v>70</v>
          </cell>
        </row>
        <row r="192">
          <cell r="A192" t="str">
            <v>87-52-0177</v>
          </cell>
          <cell r="B192">
            <v>15</v>
          </cell>
          <cell r="C192">
            <v>15</v>
          </cell>
        </row>
        <row r="193">
          <cell r="A193" t="str">
            <v>87-52-0178</v>
          </cell>
          <cell r="B193">
            <v>0</v>
          </cell>
          <cell r="C193">
            <v>0</v>
          </cell>
        </row>
        <row r="194">
          <cell r="A194" t="str">
            <v>87-52-0191</v>
          </cell>
          <cell r="B194">
            <v>35</v>
          </cell>
          <cell r="C194">
            <v>35</v>
          </cell>
        </row>
        <row r="195">
          <cell r="A195" t="str">
            <v>87-52-0192</v>
          </cell>
          <cell r="B195">
            <v>35</v>
          </cell>
          <cell r="C195">
            <v>35</v>
          </cell>
        </row>
        <row r="196">
          <cell r="A196" t="str">
            <v>87-52-0193</v>
          </cell>
          <cell r="B196">
            <v>40</v>
          </cell>
          <cell r="C196">
            <v>40</v>
          </cell>
        </row>
        <row r="197">
          <cell r="A197" t="str">
            <v>87-52-0194</v>
          </cell>
          <cell r="B197">
            <v>-10</v>
          </cell>
          <cell r="C197">
            <v>0</v>
          </cell>
        </row>
        <row r="198">
          <cell r="A198" t="str">
            <v>87-52-0195</v>
          </cell>
          <cell r="B198">
            <v>19</v>
          </cell>
          <cell r="C198">
            <v>19</v>
          </cell>
        </row>
        <row r="199">
          <cell r="A199" t="str">
            <v>87-52-0196</v>
          </cell>
          <cell r="B199">
            <v>10</v>
          </cell>
          <cell r="C199">
            <v>10</v>
          </cell>
        </row>
        <row r="200">
          <cell r="A200" t="str">
            <v>87-52-0197</v>
          </cell>
          <cell r="B200">
            <v>-10</v>
          </cell>
          <cell r="C200">
            <v>0</v>
          </cell>
        </row>
        <row r="201">
          <cell r="A201" t="str">
            <v>87-52-0198</v>
          </cell>
          <cell r="B201">
            <v>25</v>
          </cell>
          <cell r="C201">
            <v>25</v>
          </cell>
        </row>
        <row r="202">
          <cell r="A202" t="str">
            <v>87-52-0203</v>
          </cell>
          <cell r="B202">
            <v>11</v>
          </cell>
          <cell r="C202">
            <v>11</v>
          </cell>
        </row>
        <row r="203">
          <cell r="A203" t="str">
            <v>87-52-0205</v>
          </cell>
          <cell r="B203">
            <v>25</v>
          </cell>
          <cell r="C203">
            <v>25</v>
          </cell>
        </row>
        <row r="204">
          <cell r="A204" t="str">
            <v>87-52-0206</v>
          </cell>
          <cell r="B204">
            <v>55</v>
          </cell>
          <cell r="C204">
            <v>55</v>
          </cell>
        </row>
        <row r="205">
          <cell r="A205" t="str">
            <v>87-52-0210</v>
          </cell>
          <cell r="B205">
            <v>-5</v>
          </cell>
          <cell r="C205">
            <v>0</v>
          </cell>
        </row>
        <row r="206">
          <cell r="A206" t="str">
            <v>87-52-0213</v>
          </cell>
          <cell r="B206">
            <v>5</v>
          </cell>
          <cell r="C206">
            <v>5</v>
          </cell>
        </row>
        <row r="207">
          <cell r="A207" t="str">
            <v>87-52-0214</v>
          </cell>
          <cell r="B207">
            <v>80</v>
          </cell>
          <cell r="C207">
            <v>80</v>
          </cell>
        </row>
        <row r="208">
          <cell r="A208" t="str">
            <v>87-52-0216</v>
          </cell>
          <cell r="B208">
            <v>-10</v>
          </cell>
          <cell r="C208">
            <v>0</v>
          </cell>
        </row>
        <row r="209">
          <cell r="A209" t="str">
            <v>87-52-0220</v>
          </cell>
          <cell r="B209">
            <v>-5</v>
          </cell>
          <cell r="C209">
            <v>0</v>
          </cell>
        </row>
        <row r="210">
          <cell r="A210" t="str">
            <v>87-52-0221</v>
          </cell>
          <cell r="B210">
            <v>8</v>
          </cell>
          <cell r="C210">
            <v>8</v>
          </cell>
        </row>
        <row r="211">
          <cell r="A211" t="str">
            <v>87-52-0222</v>
          </cell>
          <cell r="B211">
            <v>-55</v>
          </cell>
          <cell r="C211">
            <v>0</v>
          </cell>
        </row>
        <row r="212">
          <cell r="A212" t="str">
            <v>87-52-0223</v>
          </cell>
          <cell r="B212">
            <v>0</v>
          </cell>
          <cell r="C212">
            <v>0</v>
          </cell>
        </row>
        <row r="213">
          <cell r="A213" t="str">
            <v>87-52-0225</v>
          </cell>
          <cell r="B213">
            <v>0</v>
          </cell>
          <cell r="C213">
            <v>0</v>
          </cell>
        </row>
        <row r="214">
          <cell r="A214" t="str">
            <v>87-52-0229</v>
          </cell>
          <cell r="B214">
            <v>45</v>
          </cell>
          <cell r="C214">
            <v>45</v>
          </cell>
        </row>
        <row r="215">
          <cell r="A215" t="str">
            <v>87-52-0230</v>
          </cell>
          <cell r="B215">
            <v>-10</v>
          </cell>
          <cell r="C215">
            <v>0</v>
          </cell>
        </row>
        <row r="216">
          <cell r="A216" t="str">
            <v>87-52-0231</v>
          </cell>
          <cell r="B216">
            <v>0</v>
          </cell>
          <cell r="C216">
            <v>0</v>
          </cell>
        </row>
        <row r="217">
          <cell r="A217" t="str">
            <v>87-52-0232</v>
          </cell>
          <cell r="B217">
            <v>175</v>
          </cell>
          <cell r="C217">
            <v>175</v>
          </cell>
        </row>
        <row r="218">
          <cell r="A218" t="str">
            <v>87-52-0233</v>
          </cell>
          <cell r="B218">
            <v>25</v>
          </cell>
          <cell r="C218">
            <v>25</v>
          </cell>
        </row>
        <row r="219">
          <cell r="A219" t="str">
            <v>87-52-0234</v>
          </cell>
          <cell r="B219">
            <v>245</v>
          </cell>
          <cell r="C219">
            <v>245</v>
          </cell>
        </row>
        <row r="220">
          <cell r="A220" t="str">
            <v>87-52-0238</v>
          </cell>
          <cell r="B220">
            <v>75</v>
          </cell>
          <cell r="C220">
            <v>75</v>
          </cell>
        </row>
        <row r="221">
          <cell r="A221" t="str">
            <v>87-52-0242</v>
          </cell>
          <cell r="B221">
            <v>-15</v>
          </cell>
          <cell r="C221">
            <v>0</v>
          </cell>
        </row>
        <row r="222">
          <cell r="A222" t="str">
            <v>87-52-0250</v>
          </cell>
          <cell r="B222">
            <v>10</v>
          </cell>
          <cell r="C222">
            <v>10</v>
          </cell>
        </row>
        <row r="223">
          <cell r="A223" t="str">
            <v>87-52-0251</v>
          </cell>
          <cell r="B223">
            <v>30</v>
          </cell>
          <cell r="C223">
            <v>30</v>
          </cell>
        </row>
        <row r="224">
          <cell r="A224" t="str">
            <v>87-52-0252</v>
          </cell>
          <cell r="B224">
            <v>0</v>
          </cell>
          <cell r="C224">
            <v>0</v>
          </cell>
        </row>
        <row r="225">
          <cell r="A225" t="str">
            <v>87-52-0255</v>
          </cell>
          <cell r="B225">
            <v>30</v>
          </cell>
          <cell r="C225">
            <v>30</v>
          </cell>
        </row>
        <row r="226">
          <cell r="A226" t="str">
            <v>87-52-0258</v>
          </cell>
          <cell r="B226">
            <v>165</v>
          </cell>
          <cell r="C226">
            <v>165</v>
          </cell>
        </row>
        <row r="227">
          <cell r="A227" t="str">
            <v>87-52-0262</v>
          </cell>
          <cell r="B227">
            <v>-15</v>
          </cell>
          <cell r="C227">
            <v>0</v>
          </cell>
        </row>
        <row r="228">
          <cell r="A228" t="str">
            <v>87-52-0263</v>
          </cell>
          <cell r="B228">
            <v>-10</v>
          </cell>
          <cell r="C228">
            <v>0</v>
          </cell>
        </row>
        <row r="229">
          <cell r="A229" t="str">
            <v>87-52-0264</v>
          </cell>
          <cell r="B229">
            <v>12</v>
          </cell>
          <cell r="C229">
            <v>12</v>
          </cell>
        </row>
        <row r="230">
          <cell r="A230" t="str">
            <v>87-52-0265</v>
          </cell>
          <cell r="B230">
            <v>50</v>
          </cell>
          <cell r="C230">
            <v>50</v>
          </cell>
        </row>
        <row r="231">
          <cell r="A231" t="str">
            <v>87-52-0266</v>
          </cell>
          <cell r="B231">
            <v>2</v>
          </cell>
          <cell r="C231">
            <v>2</v>
          </cell>
        </row>
        <row r="232">
          <cell r="A232" t="str">
            <v>87-52-0274</v>
          </cell>
          <cell r="B232">
            <v>35</v>
          </cell>
          <cell r="C232">
            <v>35</v>
          </cell>
        </row>
        <row r="233">
          <cell r="A233" t="str">
            <v>87-52-0276</v>
          </cell>
          <cell r="B233">
            <v>40</v>
          </cell>
          <cell r="C233">
            <v>40</v>
          </cell>
        </row>
        <row r="234">
          <cell r="A234" t="str">
            <v>87-52-0277</v>
          </cell>
          <cell r="B234">
            <v>15</v>
          </cell>
          <cell r="C234">
            <v>15</v>
          </cell>
        </row>
        <row r="235">
          <cell r="A235" t="str">
            <v>87-52-0279</v>
          </cell>
          <cell r="B235">
            <v>5</v>
          </cell>
          <cell r="C235">
            <v>5</v>
          </cell>
        </row>
        <row r="236">
          <cell r="A236" t="str">
            <v>87-52-0280</v>
          </cell>
          <cell r="B236">
            <v>35</v>
          </cell>
          <cell r="C236">
            <v>35</v>
          </cell>
        </row>
        <row r="237">
          <cell r="A237" t="str">
            <v>87-52-0284</v>
          </cell>
          <cell r="B237">
            <v>20</v>
          </cell>
          <cell r="C237">
            <v>20</v>
          </cell>
        </row>
        <row r="238">
          <cell r="A238" t="str">
            <v>87-52-0286</v>
          </cell>
          <cell r="B238">
            <v>0</v>
          </cell>
          <cell r="C238">
            <v>0</v>
          </cell>
        </row>
        <row r="239">
          <cell r="A239" t="str">
            <v>87-52-0287</v>
          </cell>
          <cell r="B239">
            <v>5</v>
          </cell>
          <cell r="C239">
            <v>5</v>
          </cell>
        </row>
        <row r="240">
          <cell r="A240" t="str">
            <v>87-52-0288</v>
          </cell>
          <cell r="B240">
            <v>65</v>
          </cell>
          <cell r="C240">
            <v>65</v>
          </cell>
        </row>
        <row r="241">
          <cell r="A241" t="str">
            <v>87-52-0290</v>
          </cell>
          <cell r="B241">
            <v>100</v>
          </cell>
          <cell r="C241">
            <v>100</v>
          </cell>
        </row>
        <row r="242">
          <cell r="A242" t="str">
            <v>87-52-0297</v>
          </cell>
          <cell r="B242">
            <v>0</v>
          </cell>
          <cell r="C242">
            <v>0</v>
          </cell>
        </row>
        <row r="243">
          <cell r="A243" t="str">
            <v>87-52-0299</v>
          </cell>
          <cell r="B243">
            <v>0</v>
          </cell>
          <cell r="C243">
            <v>0</v>
          </cell>
        </row>
        <row r="244">
          <cell r="A244" t="str">
            <v>87-52-0300</v>
          </cell>
          <cell r="B244">
            <v>105</v>
          </cell>
          <cell r="C244">
            <v>105</v>
          </cell>
        </row>
        <row r="245">
          <cell r="A245" t="str">
            <v>87-52-0304</v>
          </cell>
          <cell r="B245">
            <v>340</v>
          </cell>
          <cell r="C245">
            <v>340</v>
          </cell>
        </row>
        <row r="246">
          <cell r="A246" t="str">
            <v>87-52-0305</v>
          </cell>
          <cell r="B246">
            <v>90</v>
          </cell>
          <cell r="C246">
            <v>90</v>
          </cell>
        </row>
        <row r="247">
          <cell r="A247" t="str">
            <v>87-52-0306</v>
          </cell>
          <cell r="B247">
            <v>15</v>
          </cell>
          <cell r="C247">
            <v>15</v>
          </cell>
        </row>
        <row r="248">
          <cell r="A248" t="str">
            <v>87-52-0311</v>
          </cell>
          <cell r="B248">
            <v>0</v>
          </cell>
          <cell r="C248">
            <v>0</v>
          </cell>
        </row>
        <row r="249">
          <cell r="A249" t="str">
            <v>87-52-0312</v>
          </cell>
          <cell r="B249">
            <v>30</v>
          </cell>
          <cell r="C249">
            <v>30</v>
          </cell>
        </row>
        <row r="250">
          <cell r="A250" t="str">
            <v>87-52-0315</v>
          </cell>
          <cell r="B250">
            <v>20</v>
          </cell>
          <cell r="C250">
            <v>20</v>
          </cell>
        </row>
        <row r="251">
          <cell r="A251" t="str">
            <v>87-52-0318</v>
          </cell>
          <cell r="B251">
            <v>19</v>
          </cell>
          <cell r="C251">
            <v>19</v>
          </cell>
        </row>
        <row r="252">
          <cell r="A252" t="str">
            <v>87-52-0335</v>
          </cell>
          <cell r="B252">
            <v>-220</v>
          </cell>
          <cell r="C252">
            <v>0</v>
          </cell>
        </row>
        <row r="253">
          <cell r="A253" t="str">
            <v>87-52-0340</v>
          </cell>
          <cell r="B253">
            <v>0</v>
          </cell>
          <cell r="C253">
            <v>0</v>
          </cell>
        </row>
        <row r="254">
          <cell r="A254" t="str">
            <v>87-52-0341</v>
          </cell>
          <cell r="B254">
            <v>3</v>
          </cell>
          <cell r="C254">
            <v>3</v>
          </cell>
        </row>
        <row r="255">
          <cell r="A255" t="str">
            <v>87-52-0342</v>
          </cell>
          <cell r="B255">
            <v>-5</v>
          </cell>
          <cell r="C255">
            <v>0</v>
          </cell>
        </row>
        <row r="256">
          <cell r="A256" t="str">
            <v>87-52-0344</v>
          </cell>
          <cell r="B256">
            <v>-15</v>
          </cell>
          <cell r="C256">
            <v>0</v>
          </cell>
        </row>
        <row r="257">
          <cell r="A257" t="str">
            <v>87-52-0346</v>
          </cell>
          <cell r="B257">
            <v>-15</v>
          </cell>
          <cell r="C257">
            <v>0</v>
          </cell>
        </row>
        <row r="258">
          <cell r="A258" t="str">
            <v>87-52-0379</v>
          </cell>
          <cell r="B258">
            <v>18</v>
          </cell>
          <cell r="C258">
            <v>18</v>
          </cell>
        </row>
        <row r="259">
          <cell r="A259" t="str">
            <v>87-52-0380</v>
          </cell>
          <cell r="B259">
            <v>0</v>
          </cell>
          <cell r="C259">
            <v>0</v>
          </cell>
        </row>
        <row r="260">
          <cell r="A260" t="str">
            <v>87-52-0381</v>
          </cell>
          <cell r="B260">
            <v>70</v>
          </cell>
          <cell r="C260">
            <v>70</v>
          </cell>
        </row>
        <row r="261">
          <cell r="A261" t="str">
            <v>87-52-0382</v>
          </cell>
          <cell r="B261">
            <v>0</v>
          </cell>
          <cell r="C261">
            <v>0</v>
          </cell>
        </row>
        <row r="262">
          <cell r="A262" t="str">
            <v>87-52-0387</v>
          </cell>
          <cell r="B262">
            <v>0</v>
          </cell>
          <cell r="C262">
            <v>0</v>
          </cell>
        </row>
        <row r="263">
          <cell r="A263" t="str">
            <v>87-52-0388</v>
          </cell>
          <cell r="B263">
            <v>0</v>
          </cell>
          <cell r="C263">
            <v>0</v>
          </cell>
        </row>
        <row r="264">
          <cell r="A264" t="str">
            <v>87-52-0391</v>
          </cell>
          <cell r="B264">
            <v>7</v>
          </cell>
          <cell r="C264">
            <v>7</v>
          </cell>
        </row>
        <row r="265">
          <cell r="A265" t="str">
            <v>87-52-0392</v>
          </cell>
          <cell r="B265">
            <v>25</v>
          </cell>
          <cell r="C265">
            <v>25</v>
          </cell>
        </row>
        <row r="266">
          <cell r="A266" t="str">
            <v>87-52-0395</v>
          </cell>
          <cell r="B266">
            <v>0</v>
          </cell>
          <cell r="C266">
            <v>0</v>
          </cell>
        </row>
        <row r="267">
          <cell r="A267" t="str">
            <v>87-52-0399</v>
          </cell>
          <cell r="B267">
            <v>6</v>
          </cell>
          <cell r="C267">
            <v>6</v>
          </cell>
        </row>
        <row r="268">
          <cell r="A268" t="str">
            <v>87-52-0448</v>
          </cell>
          <cell r="B268">
            <v>25</v>
          </cell>
          <cell r="C268">
            <v>25</v>
          </cell>
        </row>
        <row r="269">
          <cell r="A269" t="str">
            <v>87-52-0465</v>
          </cell>
          <cell r="B269">
            <v>0</v>
          </cell>
          <cell r="C269">
            <v>0</v>
          </cell>
        </row>
        <row r="270">
          <cell r="A270" t="str">
            <v>87-52-0488</v>
          </cell>
          <cell r="B270">
            <v>5</v>
          </cell>
          <cell r="C270">
            <v>5</v>
          </cell>
        </row>
        <row r="271">
          <cell r="A271" t="str">
            <v>87-52-0489</v>
          </cell>
          <cell r="B271">
            <v>-20</v>
          </cell>
          <cell r="C271">
            <v>0</v>
          </cell>
        </row>
        <row r="272">
          <cell r="A272" t="str">
            <v>87-52-0493</v>
          </cell>
          <cell r="B272">
            <v>0</v>
          </cell>
          <cell r="C272">
            <v>0</v>
          </cell>
        </row>
        <row r="273">
          <cell r="A273" t="str">
            <v>87-52-0495</v>
          </cell>
          <cell r="B273">
            <v>25</v>
          </cell>
          <cell r="C273">
            <v>25</v>
          </cell>
        </row>
        <row r="274">
          <cell r="A274" t="str">
            <v>87-52-0500</v>
          </cell>
          <cell r="B274">
            <v>20</v>
          </cell>
          <cell r="C274">
            <v>20</v>
          </cell>
        </row>
        <row r="275">
          <cell r="A275" t="str">
            <v>87-52-0501</v>
          </cell>
          <cell r="B275">
            <v>5</v>
          </cell>
          <cell r="C275">
            <v>5</v>
          </cell>
        </row>
        <row r="276">
          <cell r="A276" t="str">
            <v>87-52-0503</v>
          </cell>
          <cell r="B276">
            <v>35</v>
          </cell>
          <cell r="C276">
            <v>35</v>
          </cell>
        </row>
        <row r="277">
          <cell r="A277" t="str">
            <v>87-52-0511</v>
          </cell>
          <cell r="B277">
            <v>0</v>
          </cell>
          <cell r="C277">
            <v>0</v>
          </cell>
        </row>
        <row r="278">
          <cell r="A278" t="str">
            <v>87-52-0512</v>
          </cell>
          <cell r="B278">
            <v>0</v>
          </cell>
          <cell r="C278">
            <v>0</v>
          </cell>
        </row>
        <row r="279">
          <cell r="A279" t="str">
            <v>87-52-0515</v>
          </cell>
          <cell r="B279">
            <v>25</v>
          </cell>
          <cell r="C279">
            <v>25</v>
          </cell>
        </row>
        <row r="280">
          <cell r="A280" t="str">
            <v>87-52-0516</v>
          </cell>
          <cell r="B280">
            <v>-15</v>
          </cell>
          <cell r="C280">
            <v>0</v>
          </cell>
        </row>
        <row r="281">
          <cell r="A281" t="str">
            <v>87-52-0526</v>
          </cell>
          <cell r="B281">
            <v>30</v>
          </cell>
          <cell r="C281">
            <v>30</v>
          </cell>
        </row>
        <row r="282">
          <cell r="A282" t="str">
            <v>87-52-0541</v>
          </cell>
          <cell r="B282">
            <v>60</v>
          </cell>
          <cell r="C282">
            <v>60</v>
          </cell>
        </row>
        <row r="283">
          <cell r="A283" t="str">
            <v>87-52-0542</v>
          </cell>
          <cell r="B283">
            <v>-30</v>
          </cell>
          <cell r="C283">
            <v>0</v>
          </cell>
        </row>
        <row r="284">
          <cell r="A284" t="str">
            <v>87-52-0551</v>
          </cell>
          <cell r="B284">
            <v>30</v>
          </cell>
          <cell r="C284">
            <v>30</v>
          </cell>
        </row>
        <row r="285">
          <cell r="A285" t="str">
            <v>87-52-0552</v>
          </cell>
          <cell r="B285">
            <v>20</v>
          </cell>
          <cell r="C285">
            <v>20</v>
          </cell>
        </row>
        <row r="286">
          <cell r="A286" t="str">
            <v>87-52-0575</v>
          </cell>
          <cell r="B286">
            <v>65</v>
          </cell>
          <cell r="C286">
            <v>65</v>
          </cell>
        </row>
        <row r="287">
          <cell r="A287" t="str">
            <v>87-52-0576</v>
          </cell>
          <cell r="B287">
            <v>65</v>
          </cell>
          <cell r="C287">
            <v>65</v>
          </cell>
        </row>
        <row r="288">
          <cell r="A288" t="str">
            <v>87-52-0579</v>
          </cell>
          <cell r="B288">
            <v>55</v>
          </cell>
          <cell r="C288">
            <v>55</v>
          </cell>
        </row>
        <row r="289">
          <cell r="A289" t="str">
            <v>87-52-0585</v>
          </cell>
          <cell r="B289">
            <v>20</v>
          </cell>
          <cell r="C289">
            <v>20</v>
          </cell>
        </row>
        <row r="290">
          <cell r="A290" t="str">
            <v>87-77-0017</v>
          </cell>
          <cell r="B290">
            <v>0</v>
          </cell>
          <cell r="C290">
            <v>0</v>
          </cell>
        </row>
        <row r="291">
          <cell r="A291" t="str">
            <v>87-77-0023</v>
          </cell>
          <cell r="B291">
            <v>40</v>
          </cell>
          <cell r="C291">
            <v>40</v>
          </cell>
        </row>
        <row r="292">
          <cell r="A292" t="str">
            <v>87-77-0039</v>
          </cell>
          <cell r="B292">
            <v>0</v>
          </cell>
          <cell r="C292">
            <v>0</v>
          </cell>
        </row>
        <row r="293">
          <cell r="A293" t="str">
            <v>87-77-0040</v>
          </cell>
          <cell r="B293">
            <v>20</v>
          </cell>
          <cell r="C293">
            <v>20</v>
          </cell>
        </row>
        <row r="294">
          <cell r="A294" t="str">
            <v>87-77-0045</v>
          </cell>
          <cell r="B294">
            <v>0</v>
          </cell>
          <cell r="C294">
            <v>0</v>
          </cell>
        </row>
        <row r="295">
          <cell r="A295" t="str">
            <v>87-77-0053</v>
          </cell>
          <cell r="B295">
            <v>0</v>
          </cell>
          <cell r="C295">
            <v>0</v>
          </cell>
        </row>
        <row r="296">
          <cell r="A296" t="str">
            <v>87-77-1308</v>
          </cell>
          <cell r="B296">
            <v>0</v>
          </cell>
          <cell r="C296">
            <v>0</v>
          </cell>
        </row>
        <row r="297">
          <cell r="A297" t="str">
            <v>87-77-1314</v>
          </cell>
          <cell r="B297">
            <v>52</v>
          </cell>
          <cell r="C297">
            <v>52</v>
          </cell>
        </row>
        <row r="298">
          <cell r="A298" t="str">
            <v>87-77-1315</v>
          </cell>
          <cell r="B298">
            <v>45</v>
          </cell>
          <cell r="C298">
            <v>45</v>
          </cell>
        </row>
        <row r="299">
          <cell r="A299" t="str">
            <v>87-77-1331</v>
          </cell>
          <cell r="B299">
            <v>0</v>
          </cell>
          <cell r="C299">
            <v>0</v>
          </cell>
        </row>
        <row r="300">
          <cell r="A300" t="str">
            <v>87-77-1332</v>
          </cell>
          <cell r="B300">
            <v>45</v>
          </cell>
          <cell r="C300">
            <v>45</v>
          </cell>
        </row>
        <row r="301">
          <cell r="A301" t="str">
            <v>87-77-1336</v>
          </cell>
          <cell r="B301">
            <v>0</v>
          </cell>
          <cell r="C301">
            <v>0</v>
          </cell>
        </row>
        <row r="302">
          <cell r="A302" t="str">
            <v>87-77-1344</v>
          </cell>
          <cell r="B302">
            <v>0</v>
          </cell>
          <cell r="C302">
            <v>0</v>
          </cell>
        </row>
        <row r="303">
          <cell r="A303" t="str">
            <v>87-77-1346</v>
          </cell>
          <cell r="B303">
            <v>95</v>
          </cell>
          <cell r="C303">
            <v>95</v>
          </cell>
        </row>
        <row r="304">
          <cell r="A304" t="str">
            <v>87-77-1379</v>
          </cell>
          <cell r="B304">
            <v>-15</v>
          </cell>
          <cell r="C304">
            <v>0</v>
          </cell>
        </row>
        <row r="305">
          <cell r="A305" t="str">
            <v>87-77-1381</v>
          </cell>
          <cell r="B305">
            <v>55</v>
          </cell>
          <cell r="C305">
            <v>55</v>
          </cell>
        </row>
        <row r="306">
          <cell r="A306" t="str">
            <v>87-77-1399</v>
          </cell>
          <cell r="B306">
            <v>35</v>
          </cell>
          <cell r="C306">
            <v>35</v>
          </cell>
        </row>
        <row r="307">
          <cell r="A307" t="str">
            <v>87-77-1422</v>
          </cell>
          <cell r="B307">
            <v>0</v>
          </cell>
          <cell r="C307">
            <v>0</v>
          </cell>
        </row>
        <row r="308">
          <cell r="A308" t="str">
            <v>87-77-1428</v>
          </cell>
          <cell r="B308">
            <v>210</v>
          </cell>
          <cell r="C308">
            <v>210</v>
          </cell>
        </row>
        <row r="309">
          <cell r="A309" t="str">
            <v>87-77-1434</v>
          </cell>
          <cell r="B309">
            <v>195</v>
          </cell>
          <cell r="C309">
            <v>195</v>
          </cell>
        </row>
        <row r="310">
          <cell r="A310" t="str">
            <v>87-77-1456</v>
          </cell>
          <cell r="B310">
            <v>0</v>
          </cell>
          <cell r="C310">
            <v>0</v>
          </cell>
        </row>
        <row r="311">
          <cell r="A311" t="str">
            <v>87-77-1472</v>
          </cell>
          <cell r="B311">
            <v>20</v>
          </cell>
          <cell r="C311">
            <v>20</v>
          </cell>
        </row>
        <row r="312">
          <cell r="A312" t="str">
            <v>87-77-1479</v>
          </cell>
          <cell r="B312">
            <v>0</v>
          </cell>
          <cell r="C312">
            <v>0</v>
          </cell>
        </row>
        <row r="313">
          <cell r="A313" t="str">
            <v>87-77-1501</v>
          </cell>
          <cell r="B313">
            <v>0</v>
          </cell>
          <cell r="C313">
            <v>0</v>
          </cell>
        </row>
        <row r="314">
          <cell r="A314" t="str">
            <v>87-77-1556</v>
          </cell>
          <cell r="B314">
            <v>190</v>
          </cell>
          <cell r="C314">
            <v>190</v>
          </cell>
        </row>
        <row r="315">
          <cell r="A315" t="str">
            <v>87-77-1557</v>
          </cell>
          <cell r="B315">
            <v>0</v>
          </cell>
          <cell r="C315">
            <v>0</v>
          </cell>
        </row>
        <row r="316">
          <cell r="A316" t="str">
            <v>87-77-1606</v>
          </cell>
          <cell r="B316">
            <v>-20</v>
          </cell>
          <cell r="C316">
            <v>0</v>
          </cell>
        </row>
        <row r="317">
          <cell r="A317" t="str">
            <v>87-77-1643</v>
          </cell>
          <cell r="B317">
            <v>-40</v>
          </cell>
          <cell r="C317">
            <v>0</v>
          </cell>
        </row>
        <row r="318">
          <cell r="A318" t="str">
            <v>87-77-1654</v>
          </cell>
          <cell r="B318">
            <v>20</v>
          </cell>
          <cell r="C318">
            <v>20</v>
          </cell>
        </row>
        <row r="319">
          <cell r="A319" t="str">
            <v>87-77-1691</v>
          </cell>
          <cell r="B319">
            <v>70</v>
          </cell>
          <cell r="C319">
            <v>70</v>
          </cell>
        </row>
        <row r="320">
          <cell r="A320" t="str">
            <v>87-77-1692</v>
          </cell>
          <cell r="B320">
            <v>-10</v>
          </cell>
          <cell r="C320">
            <v>0</v>
          </cell>
        </row>
        <row r="321">
          <cell r="A321" t="str">
            <v>87-77-1706</v>
          </cell>
          <cell r="B321">
            <v>105</v>
          </cell>
          <cell r="C321">
            <v>105</v>
          </cell>
        </row>
        <row r="322">
          <cell r="A322" t="str">
            <v>87-77-1707</v>
          </cell>
          <cell r="B322">
            <v>175</v>
          </cell>
          <cell r="C322">
            <v>175</v>
          </cell>
        </row>
        <row r="323">
          <cell r="A323" t="str">
            <v>87-77-1733</v>
          </cell>
          <cell r="B323">
            <v>10</v>
          </cell>
          <cell r="C323">
            <v>10</v>
          </cell>
        </row>
        <row r="324">
          <cell r="A324" t="str">
            <v>87-77-1735</v>
          </cell>
          <cell r="B324">
            <v>2</v>
          </cell>
          <cell r="C324">
            <v>2</v>
          </cell>
        </row>
        <row r="325">
          <cell r="A325" t="str">
            <v>87-77-1736</v>
          </cell>
          <cell r="B325">
            <v>-25</v>
          </cell>
          <cell r="C325">
            <v>0</v>
          </cell>
        </row>
        <row r="326">
          <cell r="A326" t="str">
            <v>87-77-1737</v>
          </cell>
          <cell r="B326">
            <v>5</v>
          </cell>
          <cell r="C326">
            <v>5</v>
          </cell>
        </row>
        <row r="327">
          <cell r="A327" t="str">
            <v>87-77-1767</v>
          </cell>
          <cell r="B327">
            <v>45</v>
          </cell>
          <cell r="C327">
            <v>45</v>
          </cell>
        </row>
        <row r="328">
          <cell r="A328" t="str">
            <v>87-77-1768</v>
          </cell>
          <cell r="B328">
            <v>-45</v>
          </cell>
          <cell r="C328">
            <v>0</v>
          </cell>
        </row>
        <row r="329">
          <cell r="A329" t="str">
            <v>87-77-1788</v>
          </cell>
          <cell r="B329">
            <v>70</v>
          </cell>
          <cell r="C329">
            <v>70</v>
          </cell>
        </row>
        <row r="330">
          <cell r="A330" t="str">
            <v>87-77-1789</v>
          </cell>
          <cell r="B330">
            <v>-30</v>
          </cell>
          <cell r="C330">
            <v>0</v>
          </cell>
        </row>
        <row r="331">
          <cell r="A331" t="str">
            <v>87-77-1830</v>
          </cell>
          <cell r="B331">
            <v>5</v>
          </cell>
          <cell r="C331">
            <v>5</v>
          </cell>
        </row>
        <row r="332">
          <cell r="A332" t="str">
            <v>87-77-1834</v>
          </cell>
          <cell r="B332">
            <v>0</v>
          </cell>
          <cell r="C332">
            <v>0</v>
          </cell>
        </row>
        <row r="333">
          <cell r="A333" t="str">
            <v>87-77-1848</v>
          </cell>
          <cell r="B333">
            <v>0</v>
          </cell>
          <cell r="C333">
            <v>0</v>
          </cell>
        </row>
        <row r="334">
          <cell r="A334" t="str">
            <v>87-77-1858</v>
          </cell>
          <cell r="B334">
            <v>-5</v>
          </cell>
          <cell r="C334">
            <v>0</v>
          </cell>
        </row>
        <row r="335">
          <cell r="A335" t="str">
            <v>87-77-1859</v>
          </cell>
          <cell r="B335">
            <v>40</v>
          </cell>
          <cell r="C335">
            <v>40</v>
          </cell>
        </row>
        <row r="336">
          <cell r="A336" t="str">
            <v>87-77-1862</v>
          </cell>
          <cell r="B336">
            <v>35</v>
          </cell>
          <cell r="C336">
            <v>35</v>
          </cell>
        </row>
        <row r="337">
          <cell r="A337" t="str">
            <v>87-77-1871</v>
          </cell>
          <cell r="B337">
            <v>0</v>
          </cell>
          <cell r="C337">
            <v>0</v>
          </cell>
        </row>
        <row r="338">
          <cell r="A338" t="str">
            <v>87-77-1904</v>
          </cell>
          <cell r="B338">
            <v>0</v>
          </cell>
          <cell r="C338">
            <v>0</v>
          </cell>
        </row>
        <row r="339">
          <cell r="A339" t="str">
            <v>87-77-1908</v>
          </cell>
          <cell r="B339">
            <v>0</v>
          </cell>
          <cell r="C33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1 (2)"/>
      <sheetName val="2021"/>
      <sheetName val="2022"/>
    </sheetNames>
    <sheetDataSet>
      <sheetData sheetId="0" refreshError="1"/>
      <sheetData sheetId="1">
        <row r="22">
          <cell r="A22" t="str">
            <v>Артикул</v>
          </cell>
          <cell r="C22" t="str">
            <v>Сорт</v>
          </cell>
          <cell r="D22" t="str">
            <v>Размер корней</v>
          </cell>
          <cell r="E22" t="str">
            <v>Вместимость в ящик, шт.</v>
          </cell>
          <cell r="F22" t="str">
            <v>Цена, €       при заказе целого ящика</v>
          </cell>
          <cell r="G22" t="str">
            <v>Цена, €           при заказе менее ящика на сорт</v>
          </cell>
          <cell r="H22" t="str">
            <v>Заказ шт, кратно 25</v>
          </cell>
          <cell r="I22" t="str">
            <v>Целых ящиков</v>
          </cell>
          <cell r="J22" t="str">
            <v>Остаток (не целых)</v>
          </cell>
          <cell r="K22" t="str">
            <v>Ящиков (рассчетно)</v>
          </cell>
          <cell r="L22" t="str">
            <v xml:space="preserve">Сумма за корни, €  </v>
          </cell>
          <cell r="M22" t="str">
            <v>Награды и ремарки</v>
          </cell>
          <cell r="N22" t="str">
            <v>Основной цвет листьев</v>
          </cell>
          <cell r="O22" t="str">
            <v>Цвет середины листа</v>
          </cell>
          <cell r="P22" t="str">
            <v>Цвет края листа</v>
          </cell>
          <cell r="Q22" t="str">
            <v>Размер взрослого растения (S - small, m - medium, l - large)</v>
          </cell>
          <cell r="R22" t="str">
            <v>Запах</v>
          </cell>
          <cell r="S22" t="str">
            <v>Особенность</v>
          </cell>
          <cell r="T22" t="str">
            <v>Устойчивость к солнцу</v>
          </cell>
          <cell r="U22" t="str">
            <v>Устойчивость к слизням</v>
          </cell>
        </row>
        <row r="23">
          <cell r="A23" t="str">
            <v>*</v>
          </cell>
          <cell r="C23" t="str">
            <v>Коллекция 1</v>
          </cell>
        </row>
        <row r="24">
          <cell r="A24" t="str">
            <v>87-107-0001</v>
          </cell>
          <cell r="B24" t="str">
            <v>фото</v>
          </cell>
          <cell r="C24" t="str">
            <v>Abiqua Drinking Gourd</v>
          </cell>
          <cell r="D24" t="str">
            <v>стандартный</v>
          </cell>
          <cell r="E24">
            <v>250</v>
          </cell>
          <cell r="F24">
            <v>0.52</v>
          </cell>
          <cell r="G24">
            <v>0.92</v>
          </cell>
          <cell r="I24">
            <v>0</v>
          </cell>
          <cell r="J24">
            <v>0</v>
          </cell>
          <cell r="K24" t="str">
            <v>-</v>
          </cell>
          <cell r="L24">
            <v>0</v>
          </cell>
          <cell r="N24" t="str">
            <v>голубой</v>
          </cell>
          <cell r="O24" t="str">
            <v xml:space="preserve"> </v>
          </cell>
          <cell r="P24" t="str">
            <v xml:space="preserve"> </v>
          </cell>
          <cell r="Q24" t="str">
            <v>ML</v>
          </cell>
          <cell r="S24" t="str">
            <v>морщинистая</v>
          </cell>
          <cell r="T24" t="str">
            <v xml:space="preserve"> </v>
          </cell>
        </row>
        <row r="25">
          <cell r="A25" t="str">
            <v>87-107-0002</v>
          </cell>
          <cell r="B25" t="str">
            <v>фото</v>
          </cell>
          <cell r="C25" t="str">
            <v>American Halo</v>
          </cell>
          <cell r="D25" t="str">
            <v>стандартный</v>
          </cell>
          <cell r="E25">
            <v>250</v>
          </cell>
          <cell r="F25">
            <v>0.76</v>
          </cell>
          <cell r="G25">
            <v>1.17</v>
          </cell>
          <cell r="I25">
            <v>0</v>
          </cell>
          <cell r="J25">
            <v>0</v>
          </cell>
          <cell r="K25" t="str">
            <v>-</v>
          </cell>
          <cell r="L25">
            <v>0</v>
          </cell>
          <cell r="N25" t="str">
            <v xml:space="preserve"> </v>
          </cell>
          <cell r="O25" t="str">
            <v>голубой</v>
          </cell>
          <cell r="P25" t="str">
            <v>кремовый</v>
          </cell>
          <cell r="Q25" t="str">
            <v>L</v>
          </cell>
          <cell r="T25" t="str">
            <v xml:space="preserve"> </v>
          </cell>
        </row>
        <row r="26">
          <cell r="A26" t="str">
            <v>87-107-0004</v>
          </cell>
          <cell r="B26" t="str">
            <v>фото</v>
          </cell>
          <cell r="C26" t="str">
            <v>Band of Gold</v>
          </cell>
          <cell r="D26" t="str">
            <v>стандартный</v>
          </cell>
          <cell r="E26">
            <v>250</v>
          </cell>
          <cell r="F26">
            <v>0.76</v>
          </cell>
          <cell r="G26">
            <v>1.17</v>
          </cell>
          <cell r="I26">
            <v>0</v>
          </cell>
          <cell r="J26">
            <v>0</v>
          </cell>
          <cell r="K26" t="str">
            <v>-</v>
          </cell>
          <cell r="L26">
            <v>0</v>
          </cell>
          <cell r="N26" t="str">
            <v>зеленый</v>
          </cell>
          <cell r="O26" t="str">
            <v xml:space="preserve"> </v>
          </cell>
          <cell r="P26" t="str">
            <v>золотой</v>
          </cell>
          <cell r="Q26" t="str">
            <v>M</v>
          </cell>
          <cell r="S26" t="str">
            <v>большие листя с золотыми краями</v>
          </cell>
          <cell r="T26" t="str">
            <v xml:space="preserve"> </v>
          </cell>
        </row>
        <row r="27">
          <cell r="A27" t="str">
            <v>87-107-0003</v>
          </cell>
          <cell r="B27" t="str">
            <v>фото</v>
          </cell>
          <cell r="C27" t="str">
            <v>Barbara Ann</v>
          </cell>
          <cell r="D27" t="str">
            <v>стандартный</v>
          </cell>
          <cell r="E27">
            <v>250</v>
          </cell>
          <cell r="F27">
            <v>0.88</v>
          </cell>
          <cell r="G27">
            <v>1.28</v>
          </cell>
          <cell r="I27">
            <v>0</v>
          </cell>
          <cell r="J27">
            <v>0</v>
          </cell>
          <cell r="K27" t="str">
            <v>-</v>
          </cell>
          <cell r="L27">
            <v>0</v>
          </cell>
          <cell r="M27" t="str">
            <v>new</v>
          </cell>
          <cell r="N27" t="str">
            <v>зеленый</v>
          </cell>
          <cell r="O27" t="str">
            <v>зеленый с серо-голубыми полосами</v>
          </cell>
          <cell r="P27" t="str">
            <v>светлый, кремовый</v>
          </cell>
          <cell r="Q27" t="str">
            <v xml:space="preserve">l </v>
          </cell>
          <cell r="T27" t="str">
            <v xml:space="preserve"> </v>
          </cell>
        </row>
        <row r="28">
          <cell r="A28" t="str">
            <v>87-107-0005</v>
          </cell>
          <cell r="B28" t="str">
            <v>фото</v>
          </cell>
          <cell r="C28" t="str">
            <v>Bedazzled</v>
          </cell>
          <cell r="D28" t="str">
            <v>стандартный</v>
          </cell>
          <cell r="E28">
            <v>250</v>
          </cell>
          <cell r="F28">
            <v>0.64</v>
          </cell>
          <cell r="G28">
            <v>1.04</v>
          </cell>
          <cell r="I28">
            <v>0</v>
          </cell>
          <cell r="J28">
            <v>0</v>
          </cell>
          <cell r="K28" t="str">
            <v>-</v>
          </cell>
          <cell r="L28">
            <v>0</v>
          </cell>
          <cell r="M28" t="str">
            <v>new</v>
          </cell>
          <cell r="N28" t="str">
            <v>сине-зеленый</v>
          </cell>
          <cell r="O28" t="str">
            <v>сине-зеленый</v>
          </cell>
          <cell r="P28" t="str">
            <v>белый</v>
          </cell>
          <cell r="Q28" t="str">
            <v>L</v>
          </cell>
          <cell r="R28" t="str">
            <v>да</v>
          </cell>
          <cell r="S28" t="str">
            <v>пышное цветение, гофре на листьях</v>
          </cell>
          <cell r="T28" t="str">
            <v xml:space="preserve"> </v>
          </cell>
        </row>
        <row r="29">
          <cell r="A29" t="str">
            <v>87-107-0006</v>
          </cell>
          <cell r="B29" t="str">
            <v>фото</v>
          </cell>
          <cell r="C29" t="str">
            <v>Ben Vernooij</v>
          </cell>
          <cell r="D29" t="str">
            <v>стандартный</v>
          </cell>
          <cell r="E29">
            <v>250</v>
          </cell>
          <cell r="F29">
            <v>1.57</v>
          </cell>
          <cell r="G29">
            <v>1.97</v>
          </cell>
          <cell r="I29">
            <v>0</v>
          </cell>
          <cell r="J29">
            <v>0</v>
          </cell>
          <cell r="K29" t="str">
            <v>-</v>
          </cell>
          <cell r="L29">
            <v>0</v>
          </cell>
          <cell r="M29" t="str">
            <v>new</v>
          </cell>
          <cell r="N29" t="str">
            <v>зеленый</v>
          </cell>
          <cell r="O29" t="str">
            <v>зеленый с переходом в желтый</v>
          </cell>
          <cell r="P29" t="str">
            <v>желтый</v>
          </cell>
          <cell r="Q29" t="str">
            <v>M</v>
          </cell>
          <cell r="S29" t="str">
            <v>скругленные листья</v>
          </cell>
          <cell r="T29" t="str">
            <v xml:space="preserve"> </v>
          </cell>
        </row>
        <row r="30">
          <cell r="A30" t="str">
            <v>87-107-0007</v>
          </cell>
          <cell r="B30" t="str">
            <v>фото</v>
          </cell>
          <cell r="C30" t="str">
            <v>Blue Angel</v>
          </cell>
          <cell r="D30" t="str">
            <v>стандартный</v>
          </cell>
          <cell r="E30">
            <v>250</v>
          </cell>
          <cell r="F30">
            <v>0.8</v>
          </cell>
          <cell r="G30">
            <v>1.21</v>
          </cell>
          <cell r="I30">
            <v>0</v>
          </cell>
          <cell r="J30">
            <v>0</v>
          </cell>
          <cell r="K30" t="str">
            <v>-</v>
          </cell>
          <cell r="L30">
            <v>0</v>
          </cell>
          <cell r="N30" t="str">
            <v>голубой/ зеленый</v>
          </cell>
          <cell r="O30" t="str">
            <v xml:space="preserve"> </v>
          </cell>
          <cell r="P30" t="str">
            <v xml:space="preserve"> </v>
          </cell>
          <cell r="Q30" t="str">
            <v>L</v>
          </cell>
          <cell r="T30" t="str">
            <v xml:space="preserve"> </v>
          </cell>
        </row>
        <row r="31">
          <cell r="A31" t="str">
            <v>87-107-0008</v>
          </cell>
          <cell r="B31" t="str">
            <v>фото</v>
          </cell>
          <cell r="C31" t="str">
            <v>Blue Cadet</v>
          </cell>
          <cell r="D31" t="str">
            <v>стандартный</v>
          </cell>
          <cell r="E31">
            <v>250</v>
          </cell>
          <cell r="F31">
            <v>0.6</v>
          </cell>
          <cell r="G31">
            <v>1</v>
          </cell>
          <cell r="I31">
            <v>0</v>
          </cell>
          <cell r="J31">
            <v>0</v>
          </cell>
          <cell r="K31" t="str">
            <v>-</v>
          </cell>
          <cell r="L31">
            <v>0</v>
          </cell>
          <cell r="N31" t="str">
            <v>голубой</v>
          </cell>
          <cell r="O31" t="str">
            <v xml:space="preserve"> </v>
          </cell>
          <cell r="P31" t="str">
            <v xml:space="preserve"> </v>
          </cell>
          <cell r="Q31" t="str">
            <v>SM</v>
          </cell>
          <cell r="T31" t="str">
            <v xml:space="preserve"> </v>
          </cell>
        </row>
        <row r="32">
          <cell r="A32" t="str">
            <v>87-107-0009</v>
          </cell>
          <cell r="B32" t="str">
            <v>фото</v>
          </cell>
          <cell r="C32" t="str">
            <v>Blue Flame</v>
          </cell>
          <cell r="D32" t="str">
            <v>стандартный</v>
          </cell>
          <cell r="E32">
            <v>250</v>
          </cell>
          <cell r="F32">
            <v>0.72</v>
          </cell>
          <cell r="G32">
            <v>1.1200000000000001</v>
          </cell>
          <cell r="I32">
            <v>0</v>
          </cell>
          <cell r="J32">
            <v>0</v>
          </cell>
          <cell r="K32" t="str">
            <v>-</v>
          </cell>
          <cell r="L32">
            <v>0</v>
          </cell>
          <cell r="M32" t="str">
            <v>new</v>
          </cell>
          <cell r="N32" t="str">
            <v>зеленый</v>
          </cell>
          <cell r="O32" t="str">
            <v>сине-зеленый</v>
          </cell>
          <cell r="P32" t="str">
            <v>белый</v>
          </cell>
          <cell r="Q32" t="str">
            <v>M</v>
          </cell>
          <cell r="R32" t="str">
            <v xml:space="preserve"> </v>
          </cell>
          <cell r="S32" t="str">
            <v>оригинальная форма листьев</v>
          </cell>
          <cell r="T32" t="str">
            <v xml:space="preserve"> </v>
          </cell>
        </row>
        <row r="33">
          <cell r="A33" t="str">
            <v>87-107-0010</v>
          </cell>
          <cell r="B33" t="str">
            <v>фото</v>
          </cell>
          <cell r="C33" t="str">
            <v>Blue Hawaii</v>
          </cell>
          <cell r="D33" t="str">
            <v>стандартный</v>
          </cell>
          <cell r="E33">
            <v>250</v>
          </cell>
          <cell r="F33">
            <v>0.72</v>
          </cell>
          <cell r="G33">
            <v>1.1200000000000001</v>
          </cell>
          <cell r="I33">
            <v>0</v>
          </cell>
          <cell r="J33">
            <v>0</v>
          </cell>
          <cell r="K33" t="str">
            <v>-</v>
          </cell>
          <cell r="L33">
            <v>0</v>
          </cell>
          <cell r="M33" t="str">
            <v>new</v>
          </cell>
          <cell r="N33" t="str">
            <v>сине-зеленый</v>
          </cell>
          <cell r="O33" t="str">
            <v>сине-зеленый</v>
          </cell>
          <cell r="P33" t="str">
            <v>белый</v>
          </cell>
          <cell r="Q33" t="str">
            <v>L</v>
          </cell>
          <cell r="R33" t="str">
            <v>да</v>
          </cell>
          <cell r="S33" t="str">
            <v>пышное цветение, гофре на листьях</v>
          </cell>
          <cell r="T33" t="str">
            <v xml:space="preserve"> </v>
          </cell>
        </row>
        <row r="34">
          <cell r="A34" t="str">
            <v>87-107-0011</v>
          </cell>
          <cell r="B34" t="str">
            <v>фото</v>
          </cell>
          <cell r="C34" t="str">
            <v>Blue Mouse Ears</v>
          </cell>
          <cell r="D34" t="str">
            <v>стандартный</v>
          </cell>
          <cell r="E34">
            <v>250</v>
          </cell>
          <cell r="F34">
            <v>0.6</v>
          </cell>
          <cell r="G34">
            <v>1</v>
          </cell>
          <cell r="I34">
            <v>0</v>
          </cell>
          <cell r="J34">
            <v>0</v>
          </cell>
          <cell r="K34" t="str">
            <v>-</v>
          </cell>
          <cell r="L34">
            <v>0</v>
          </cell>
          <cell r="N34" t="str">
            <v>голубой</v>
          </cell>
          <cell r="O34" t="str">
            <v xml:space="preserve"> </v>
          </cell>
          <cell r="P34" t="str">
            <v xml:space="preserve"> </v>
          </cell>
          <cell r="Q34" t="str">
            <v>S</v>
          </cell>
          <cell r="T34" t="str">
            <v xml:space="preserve"> </v>
          </cell>
          <cell r="U34" t="str">
            <v>ДА</v>
          </cell>
        </row>
        <row r="35">
          <cell r="A35" t="str">
            <v>87-107-0012</v>
          </cell>
          <cell r="B35" t="str">
            <v>фото</v>
          </cell>
          <cell r="C35" t="str">
            <v>Bressingham Blue</v>
          </cell>
          <cell r="D35" t="str">
            <v>стандартный</v>
          </cell>
          <cell r="E35">
            <v>250</v>
          </cell>
          <cell r="F35">
            <v>0.48</v>
          </cell>
          <cell r="G35">
            <v>0.88</v>
          </cell>
          <cell r="I35">
            <v>0</v>
          </cell>
          <cell r="J35">
            <v>0</v>
          </cell>
          <cell r="K35" t="str">
            <v>-</v>
          </cell>
          <cell r="L35">
            <v>0</v>
          </cell>
          <cell r="N35" t="str">
            <v>голубой</v>
          </cell>
          <cell r="O35" t="str">
            <v xml:space="preserve"> </v>
          </cell>
          <cell r="P35" t="str">
            <v xml:space="preserve"> </v>
          </cell>
          <cell r="Q35" t="str">
            <v>ML</v>
          </cell>
          <cell r="T35" t="str">
            <v xml:space="preserve"> </v>
          </cell>
        </row>
        <row r="36">
          <cell r="A36" t="str">
            <v>87-107-0013</v>
          </cell>
          <cell r="B36" t="str">
            <v>фото</v>
          </cell>
          <cell r="C36" t="str">
            <v>Brother Stefan</v>
          </cell>
          <cell r="D36" t="str">
            <v>стандартный</v>
          </cell>
          <cell r="E36">
            <v>250</v>
          </cell>
          <cell r="F36">
            <v>1.57</v>
          </cell>
          <cell r="G36">
            <v>1.97</v>
          </cell>
          <cell r="I36">
            <v>0</v>
          </cell>
          <cell r="J36">
            <v>0</v>
          </cell>
          <cell r="K36" t="str">
            <v>-</v>
          </cell>
          <cell r="L36">
            <v>0</v>
          </cell>
          <cell r="M36" t="str">
            <v>new</v>
          </cell>
          <cell r="N36" t="str">
            <v>желтый</v>
          </cell>
          <cell r="O36" t="str">
            <v>желтый</v>
          </cell>
          <cell r="P36" t="str">
            <v>зеленый</v>
          </cell>
          <cell r="Q36" t="str">
            <v>L</v>
          </cell>
          <cell r="S36" t="str">
            <v>скругленные плотные листья, долго сохраняет свежесть</v>
          </cell>
          <cell r="T36" t="str">
            <v xml:space="preserve"> </v>
          </cell>
        </row>
        <row r="37">
          <cell r="A37" t="str">
            <v>87-107-0014</v>
          </cell>
          <cell r="B37" t="str">
            <v>фото</v>
          </cell>
          <cell r="C37" t="str">
            <v>Cherry Berry</v>
          </cell>
          <cell r="D37" t="str">
            <v>стандартный</v>
          </cell>
          <cell r="E37">
            <v>250</v>
          </cell>
          <cell r="F37">
            <v>1.26</v>
          </cell>
          <cell r="G37">
            <v>1.66</v>
          </cell>
          <cell r="I37">
            <v>0</v>
          </cell>
          <cell r="J37">
            <v>0</v>
          </cell>
          <cell r="K37" t="str">
            <v>-</v>
          </cell>
          <cell r="L37">
            <v>0</v>
          </cell>
          <cell r="M37" t="str">
            <v>new</v>
          </cell>
          <cell r="N37" t="str">
            <v>белый</v>
          </cell>
          <cell r="O37" t="str">
            <v>белый</v>
          </cell>
          <cell r="P37" t="str">
            <v>зеленый</v>
          </cell>
          <cell r="Q37" t="str">
            <v>M</v>
          </cell>
          <cell r="S37" t="str">
            <v>фиолетовые цветки</v>
          </cell>
          <cell r="T37" t="str">
            <v>ДА</v>
          </cell>
        </row>
        <row r="38">
          <cell r="A38" t="str">
            <v>87-107-0015</v>
          </cell>
          <cell r="B38" t="str">
            <v>фото</v>
          </cell>
          <cell r="C38" t="str">
            <v>Christmas Pageant</v>
          </cell>
          <cell r="D38" t="str">
            <v>стандартный</v>
          </cell>
          <cell r="E38">
            <v>250</v>
          </cell>
          <cell r="F38">
            <v>0.8</v>
          </cell>
          <cell r="G38">
            <v>1.2</v>
          </cell>
          <cell r="I38">
            <v>0</v>
          </cell>
          <cell r="J38">
            <v>0</v>
          </cell>
          <cell r="K38" t="str">
            <v>-</v>
          </cell>
          <cell r="L38">
            <v>0</v>
          </cell>
          <cell r="M38" t="str">
            <v>new</v>
          </cell>
          <cell r="N38" t="str">
            <v>зеленый</v>
          </cell>
          <cell r="O38" t="str">
            <v>зеленый</v>
          </cell>
          <cell r="P38" t="str">
            <v>белый</v>
          </cell>
          <cell r="Q38" t="str">
            <v>L</v>
          </cell>
          <cell r="R38" t="str">
            <v xml:space="preserve"> </v>
          </cell>
          <cell r="S38" t="str">
            <v>сиреневые цветки, округлые листья</v>
          </cell>
          <cell r="T38" t="str">
            <v xml:space="preserve"> </v>
          </cell>
        </row>
        <row r="39">
          <cell r="A39" t="str">
            <v>87-107-0016</v>
          </cell>
          <cell r="B39" t="str">
            <v>фото</v>
          </cell>
          <cell r="C39" t="str">
            <v>Cinderella</v>
          </cell>
          <cell r="D39" t="str">
            <v>стандартный</v>
          </cell>
          <cell r="E39">
            <v>250</v>
          </cell>
          <cell r="F39">
            <v>1.1100000000000001</v>
          </cell>
          <cell r="G39">
            <v>1.51</v>
          </cell>
          <cell r="I39">
            <v>0</v>
          </cell>
          <cell r="J39">
            <v>0</v>
          </cell>
          <cell r="K39" t="str">
            <v>-</v>
          </cell>
          <cell r="L39">
            <v>0</v>
          </cell>
          <cell r="M39" t="str">
            <v>new</v>
          </cell>
          <cell r="N39" t="str">
            <v>зеленый</v>
          </cell>
          <cell r="O39" t="str">
            <v>зеленый</v>
          </cell>
          <cell r="P39" t="str">
            <v>светло-зеленый</v>
          </cell>
          <cell r="Q39" t="str">
            <v>L</v>
          </cell>
          <cell r="T39" t="str">
            <v xml:space="preserve"> </v>
          </cell>
        </row>
        <row r="40">
          <cell r="A40" t="str">
            <v>87-107-0017</v>
          </cell>
          <cell r="B40" t="str">
            <v>фото</v>
          </cell>
          <cell r="C40" t="str">
            <v>Climax</v>
          </cell>
          <cell r="D40" t="str">
            <v>стандартный</v>
          </cell>
          <cell r="E40">
            <v>250</v>
          </cell>
          <cell r="F40">
            <v>1.41</v>
          </cell>
          <cell r="G40">
            <v>1.81</v>
          </cell>
          <cell r="I40">
            <v>0</v>
          </cell>
          <cell r="J40">
            <v>0</v>
          </cell>
          <cell r="K40" t="str">
            <v>-</v>
          </cell>
          <cell r="L40">
            <v>0</v>
          </cell>
          <cell r="N40" t="str">
            <v xml:space="preserve"> </v>
          </cell>
          <cell r="O40" t="str">
            <v>сине-зеленый</v>
          </cell>
          <cell r="P40" t="str">
            <v>желтый</v>
          </cell>
          <cell r="Q40" t="str">
            <v>L</v>
          </cell>
          <cell r="T40" t="str">
            <v xml:space="preserve"> </v>
          </cell>
        </row>
        <row r="41">
          <cell r="A41" t="str">
            <v>87-107-0018</v>
          </cell>
          <cell r="B41" t="str">
            <v>фото</v>
          </cell>
          <cell r="C41" t="str">
            <v>Curly Fries</v>
          </cell>
          <cell r="D41" t="str">
            <v>стандартный</v>
          </cell>
          <cell r="E41">
            <v>250</v>
          </cell>
          <cell r="F41">
            <v>1.57</v>
          </cell>
          <cell r="G41">
            <v>1.97</v>
          </cell>
          <cell r="I41">
            <v>0</v>
          </cell>
          <cell r="J41">
            <v>0</v>
          </cell>
          <cell r="K41" t="str">
            <v>-</v>
          </cell>
          <cell r="L41">
            <v>0</v>
          </cell>
          <cell r="M41" t="str">
            <v>new</v>
          </cell>
          <cell r="N41" t="str">
            <v>желтый с бронзовым оттенком</v>
          </cell>
          <cell r="O41" t="str">
            <v>желтый с бронзовым оттенком</v>
          </cell>
          <cell r="P41" t="str">
            <v>желтый с бронзовым оттенком</v>
          </cell>
          <cell r="Q41" t="str">
            <v>S</v>
          </cell>
          <cell r="S41" t="str">
            <v>быстрый рост, пышный куст</v>
          </cell>
          <cell r="T41" t="str">
            <v xml:space="preserve"> </v>
          </cell>
        </row>
        <row r="42">
          <cell r="A42" t="str">
            <v>87-107-0019</v>
          </cell>
          <cell r="B42" t="str">
            <v>фото</v>
          </cell>
          <cell r="C42" t="str">
            <v>Devon Green</v>
          </cell>
          <cell r="D42" t="str">
            <v>стандартный</v>
          </cell>
          <cell r="E42">
            <v>250</v>
          </cell>
          <cell r="F42">
            <v>0.84</v>
          </cell>
          <cell r="G42">
            <v>1.25</v>
          </cell>
          <cell r="I42">
            <v>0</v>
          </cell>
          <cell r="J42">
            <v>0</v>
          </cell>
          <cell r="K42" t="str">
            <v>-</v>
          </cell>
          <cell r="L42">
            <v>0</v>
          </cell>
          <cell r="N42" t="str">
            <v>темно- зеленый</v>
          </cell>
          <cell r="O42" t="str">
            <v xml:space="preserve"> </v>
          </cell>
          <cell r="P42" t="str">
            <v xml:space="preserve"> </v>
          </cell>
          <cell r="Q42" t="str">
            <v>M</v>
          </cell>
          <cell r="S42" t="str">
            <v>глянцевые листья</v>
          </cell>
          <cell r="T42" t="str">
            <v xml:space="preserve"> </v>
          </cell>
          <cell r="U42" t="str">
            <v>ДА</v>
          </cell>
        </row>
        <row r="43">
          <cell r="A43" t="str">
            <v>87-107-0020</v>
          </cell>
          <cell r="B43" t="str">
            <v>фото</v>
          </cell>
          <cell r="C43" t="str">
            <v>Dream Queen</v>
          </cell>
          <cell r="D43" t="str">
            <v>стандартный</v>
          </cell>
          <cell r="E43">
            <v>250</v>
          </cell>
          <cell r="F43">
            <v>1.41</v>
          </cell>
          <cell r="G43">
            <v>1.81</v>
          </cell>
          <cell r="I43">
            <v>0</v>
          </cell>
          <cell r="J43">
            <v>0</v>
          </cell>
          <cell r="K43" t="str">
            <v>-</v>
          </cell>
          <cell r="L43">
            <v>0</v>
          </cell>
          <cell r="N43" t="str">
            <v xml:space="preserve"> </v>
          </cell>
          <cell r="O43" t="str">
            <v>кремовый</v>
          </cell>
          <cell r="P43" t="str">
            <v>голубой</v>
          </cell>
          <cell r="Q43" t="str">
            <v>S</v>
          </cell>
          <cell r="T43" t="str">
            <v xml:space="preserve"> </v>
          </cell>
        </row>
        <row r="44">
          <cell r="A44" t="str">
            <v>87-107-0021</v>
          </cell>
          <cell r="B44" t="str">
            <v>фото</v>
          </cell>
          <cell r="C44" t="str">
            <v>Earth Angel</v>
          </cell>
          <cell r="D44" t="str">
            <v>стандартный</v>
          </cell>
          <cell r="E44">
            <v>250</v>
          </cell>
          <cell r="F44">
            <v>0.92</v>
          </cell>
          <cell r="G44">
            <v>1.33</v>
          </cell>
          <cell r="I44">
            <v>0</v>
          </cell>
          <cell r="J44">
            <v>0</v>
          </cell>
          <cell r="K44" t="str">
            <v>-</v>
          </cell>
          <cell r="L44">
            <v>0</v>
          </cell>
          <cell r="M44" t="str">
            <v>Хоста 2009 года</v>
          </cell>
          <cell r="N44" t="str">
            <v xml:space="preserve"> </v>
          </cell>
          <cell r="O44" t="str">
            <v>сине-зеленый</v>
          </cell>
          <cell r="P44" t="str">
            <v>желтый</v>
          </cell>
          <cell r="Q44" t="str">
            <v>L</v>
          </cell>
          <cell r="T44" t="str">
            <v xml:space="preserve"> </v>
          </cell>
        </row>
        <row r="45">
          <cell r="A45" t="str">
            <v>87-107-0060</v>
          </cell>
          <cell r="B45" t="str">
            <v>фото</v>
          </cell>
          <cell r="C45" t="str">
            <v>Elegans</v>
          </cell>
          <cell r="D45" t="str">
            <v>стандартный</v>
          </cell>
          <cell r="E45">
            <v>250</v>
          </cell>
          <cell r="F45">
            <v>0.48</v>
          </cell>
          <cell r="G45">
            <v>0.88</v>
          </cell>
          <cell r="I45">
            <v>0</v>
          </cell>
          <cell r="J45">
            <v>0</v>
          </cell>
          <cell r="K45" t="str">
            <v>-</v>
          </cell>
          <cell r="L45">
            <v>0</v>
          </cell>
          <cell r="N45" t="str">
            <v>голубой</v>
          </cell>
          <cell r="O45" t="str">
            <v xml:space="preserve"> </v>
          </cell>
          <cell r="P45" t="str">
            <v xml:space="preserve"> </v>
          </cell>
          <cell r="Q45" t="str">
            <v>L</v>
          </cell>
          <cell r="T45" t="str">
            <v xml:space="preserve"> </v>
          </cell>
        </row>
        <row r="46">
          <cell r="A46" t="str">
            <v>87-107-0022</v>
          </cell>
          <cell r="B46" t="str">
            <v>фото</v>
          </cell>
          <cell r="C46" t="str">
            <v>Fire and Ice</v>
          </cell>
          <cell r="D46" t="str">
            <v>стандартный</v>
          </cell>
          <cell r="E46">
            <v>250</v>
          </cell>
          <cell r="F46">
            <v>1.49</v>
          </cell>
          <cell r="G46">
            <v>1.89</v>
          </cell>
          <cell r="I46">
            <v>0</v>
          </cell>
          <cell r="J46">
            <v>0</v>
          </cell>
          <cell r="K46" t="str">
            <v>-</v>
          </cell>
          <cell r="L46">
            <v>0</v>
          </cell>
          <cell r="M46" t="str">
            <v>Special Attention</v>
          </cell>
          <cell r="N46" t="str">
            <v xml:space="preserve"> </v>
          </cell>
          <cell r="O46" t="str">
            <v>белый</v>
          </cell>
          <cell r="P46" t="str">
            <v>зеленый</v>
          </cell>
          <cell r="Q46" t="str">
            <v>M</v>
          </cell>
          <cell r="T46" t="str">
            <v xml:space="preserve"> </v>
          </cell>
        </row>
        <row r="47">
          <cell r="A47" t="str">
            <v>87-107-0023</v>
          </cell>
          <cell r="B47" t="str">
            <v>фото</v>
          </cell>
          <cell r="C47" t="str">
            <v>Firn Line</v>
          </cell>
          <cell r="D47" t="str">
            <v>стандартный</v>
          </cell>
          <cell r="E47">
            <v>250</v>
          </cell>
          <cell r="F47">
            <v>1.41</v>
          </cell>
          <cell r="G47">
            <v>1.81</v>
          </cell>
          <cell r="I47">
            <v>0</v>
          </cell>
          <cell r="J47">
            <v>0</v>
          </cell>
          <cell r="K47" t="str">
            <v>-</v>
          </cell>
          <cell r="L47">
            <v>0</v>
          </cell>
          <cell r="N47" t="str">
            <v>голубой</v>
          </cell>
          <cell r="O47" t="str">
            <v xml:space="preserve"> </v>
          </cell>
          <cell r="P47" t="str">
            <v>желтый</v>
          </cell>
          <cell r="Q47" t="str">
            <v>M</v>
          </cell>
          <cell r="T47" t="str">
            <v xml:space="preserve"> </v>
          </cell>
          <cell r="U47" t="str">
            <v>ДА</v>
          </cell>
        </row>
        <row r="48">
          <cell r="A48" t="str">
            <v>87-107-0024</v>
          </cell>
          <cell r="B48" t="str">
            <v>фото</v>
          </cell>
          <cell r="C48" t="str">
            <v>First Frost</v>
          </cell>
          <cell r="D48" t="str">
            <v>стандартный</v>
          </cell>
          <cell r="E48">
            <v>250</v>
          </cell>
          <cell r="F48">
            <v>0.68</v>
          </cell>
          <cell r="G48">
            <v>1.08</v>
          </cell>
          <cell r="I48">
            <v>0</v>
          </cell>
          <cell r="J48">
            <v>0</v>
          </cell>
          <cell r="K48" t="str">
            <v>-</v>
          </cell>
          <cell r="L48">
            <v>0</v>
          </cell>
          <cell r="M48" t="str">
            <v>Хоста 2010 года</v>
          </cell>
          <cell r="N48" t="str">
            <v xml:space="preserve"> </v>
          </cell>
          <cell r="O48" t="str">
            <v>голубой</v>
          </cell>
          <cell r="P48" t="str">
            <v>кремовый</v>
          </cell>
          <cell r="Q48" t="str">
            <v>SM</v>
          </cell>
          <cell r="T48" t="str">
            <v xml:space="preserve"> </v>
          </cell>
          <cell r="U48" t="str">
            <v>ДА</v>
          </cell>
        </row>
        <row r="49">
          <cell r="A49" t="str">
            <v>87-107-0025</v>
          </cell>
          <cell r="B49" t="str">
            <v>фото</v>
          </cell>
          <cell r="C49" t="str">
            <v>Forbidden Fruit</v>
          </cell>
          <cell r="D49" t="str">
            <v>стандартный</v>
          </cell>
          <cell r="E49">
            <v>250</v>
          </cell>
          <cell r="F49">
            <v>1.34</v>
          </cell>
          <cell r="G49">
            <v>1.74</v>
          </cell>
          <cell r="I49">
            <v>0</v>
          </cell>
          <cell r="J49">
            <v>0</v>
          </cell>
          <cell r="K49" t="str">
            <v>-</v>
          </cell>
          <cell r="L49">
            <v>0</v>
          </cell>
          <cell r="M49" t="str">
            <v>new</v>
          </cell>
          <cell r="N49" t="str">
            <v>желтый</v>
          </cell>
          <cell r="O49" t="str">
            <v>желтый</v>
          </cell>
          <cell r="P49" t="str">
            <v>зеленый</v>
          </cell>
          <cell r="Q49" t="str">
            <v>L</v>
          </cell>
          <cell r="S49" t="str">
            <v>плотные глянцевые листья, сиреневые цветки</v>
          </cell>
          <cell r="T49" t="str">
            <v xml:space="preserve"> </v>
          </cell>
        </row>
        <row r="50">
          <cell r="A50" t="str">
            <v>87-107-0026</v>
          </cell>
          <cell r="B50" t="str">
            <v>фото</v>
          </cell>
          <cell r="C50" t="str">
            <v>Fourteen Carats</v>
          </cell>
          <cell r="D50" t="str">
            <v>стандартный</v>
          </cell>
          <cell r="E50">
            <v>250</v>
          </cell>
          <cell r="F50">
            <v>0.72</v>
          </cell>
          <cell r="G50">
            <v>1.1200000000000001</v>
          </cell>
          <cell r="I50">
            <v>0</v>
          </cell>
          <cell r="J50">
            <v>0</v>
          </cell>
          <cell r="K50" t="str">
            <v>-</v>
          </cell>
          <cell r="L50">
            <v>0</v>
          </cell>
          <cell r="M50" t="str">
            <v>new</v>
          </cell>
          <cell r="N50" t="str">
            <v>желтый</v>
          </cell>
          <cell r="O50" t="str">
            <v>желтый</v>
          </cell>
          <cell r="P50" t="str">
            <v>желтый</v>
          </cell>
          <cell r="Q50" t="str">
            <v>M</v>
          </cell>
          <cell r="S50" t="str">
            <v>белые цветки, большие круглые листья</v>
          </cell>
          <cell r="T50" t="str">
            <v xml:space="preserve"> </v>
          </cell>
        </row>
        <row r="51">
          <cell r="A51" t="str">
            <v>87-107-0027</v>
          </cell>
          <cell r="B51" t="str">
            <v>фото</v>
          </cell>
          <cell r="C51" t="str">
            <v>Fragrant Bouquet</v>
          </cell>
          <cell r="D51" t="str">
            <v>стандартный</v>
          </cell>
          <cell r="E51">
            <v>250</v>
          </cell>
          <cell r="F51">
            <v>0.44</v>
          </cell>
          <cell r="G51">
            <v>0.84</v>
          </cell>
          <cell r="I51">
            <v>0</v>
          </cell>
          <cell r="J51">
            <v>0</v>
          </cell>
          <cell r="K51" t="str">
            <v>-</v>
          </cell>
          <cell r="L51">
            <v>0</v>
          </cell>
          <cell r="N51" t="str">
            <v xml:space="preserve"> </v>
          </cell>
          <cell r="O51" t="str">
            <v>светло-зеленый</v>
          </cell>
          <cell r="P51" t="str">
            <v>кремовый</v>
          </cell>
          <cell r="Q51" t="str">
            <v>ML</v>
          </cell>
          <cell r="R51" t="str">
            <v>да</v>
          </cell>
          <cell r="T51" t="str">
            <v>ДА</v>
          </cell>
        </row>
        <row r="52">
          <cell r="A52" t="str">
            <v>87-107-0028</v>
          </cell>
          <cell r="B52" t="str">
            <v>фото</v>
          </cell>
          <cell r="C52" t="str">
            <v>Francee</v>
          </cell>
          <cell r="D52" t="str">
            <v>стандартный</v>
          </cell>
          <cell r="E52">
            <v>250</v>
          </cell>
          <cell r="F52">
            <v>0.41000000000000003</v>
          </cell>
          <cell r="G52">
            <v>0.81</v>
          </cell>
          <cell r="I52">
            <v>0</v>
          </cell>
          <cell r="J52">
            <v>0</v>
          </cell>
          <cell r="K52" t="str">
            <v>-</v>
          </cell>
          <cell r="L52">
            <v>0</v>
          </cell>
          <cell r="N52" t="str">
            <v xml:space="preserve"> </v>
          </cell>
          <cell r="O52" t="str">
            <v>зеленый</v>
          </cell>
          <cell r="P52" t="str">
            <v>белый</v>
          </cell>
          <cell r="Q52" t="str">
            <v>M</v>
          </cell>
          <cell r="T52" t="str">
            <v xml:space="preserve"> </v>
          </cell>
        </row>
        <row r="53">
          <cell r="A53" t="str">
            <v>87-107-0062</v>
          </cell>
          <cell r="B53" t="str">
            <v>фото</v>
          </cell>
          <cell r="C53" t="str">
            <v>Frances Williams</v>
          </cell>
          <cell r="D53" t="str">
            <v>стандартный</v>
          </cell>
          <cell r="E53">
            <v>250</v>
          </cell>
          <cell r="F53">
            <v>0.44</v>
          </cell>
          <cell r="G53">
            <v>0.84</v>
          </cell>
          <cell r="I53">
            <v>0</v>
          </cell>
          <cell r="J53">
            <v>0</v>
          </cell>
          <cell r="K53" t="str">
            <v>-</v>
          </cell>
          <cell r="L53">
            <v>0</v>
          </cell>
          <cell r="M53" t="str">
            <v>Special Attention</v>
          </cell>
          <cell r="N53" t="str">
            <v xml:space="preserve"> </v>
          </cell>
          <cell r="O53" t="str">
            <v>голубой</v>
          </cell>
          <cell r="P53" t="str">
            <v>желтый</v>
          </cell>
          <cell r="Q53" t="str">
            <v>ML</v>
          </cell>
          <cell r="T53" t="str">
            <v xml:space="preserve"> </v>
          </cell>
        </row>
        <row r="54">
          <cell r="A54" t="str">
            <v>87-107-0030</v>
          </cell>
          <cell r="B54" t="str">
            <v>фото</v>
          </cell>
          <cell r="C54" t="str">
            <v>Frozen Margarita</v>
          </cell>
          <cell r="D54" t="str">
            <v>стандартный</v>
          </cell>
          <cell r="E54">
            <v>250</v>
          </cell>
          <cell r="F54">
            <v>0.64</v>
          </cell>
          <cell r="G54">
            <v>1.04</v>
          </cell>
          <cell r="I54">
            <v>0</v>
          </cell>
          <cell r="J54">
            <v>0</v>
          </cell>
          <cell r="K54" t="str">
            <v>-</v>
          </cell>
          <cell r="L54">
            <v>0</v>
          </cell>
          <cell r="M54" t="str">
            <v>new</v>
          </cell>
          <cell r="N54" t="str">
            <v>зеленый</v>
          </cell>
          <cell r="O54" t="str">
            <v>зеленый</v>
          </cell>
          <cell r="P54" t="str">
            <v>белый</v>
          </cell>
          <cell r="Q54" t="str">
            <v>M</v>
          </cell>
          <cell r="R54" t="str">
            <v>да</v>
          </cell>
          <cell r="S54" t="str">
            <v>сиреневые цветки</v>
          </cell>
          <cell r="T54" t="str">
            <v xml:space="preserve"> </v>
          </cell>
        </row>
        <row r="55">
          <cell r="A55" t="str">
            <v>87-107-0031</v>
          </cell>
          <cell r="B55" t="str">
            <v>фото</v>
          </cell>
          <cell r="C55" t="str">
            <v>Funny Mouse</v>
          </cell>
          <cell r="D55" t="str">
            <v>стандартный</v>
          </cell>
          <cell r="E55">
            <v>250</v>
          </cell>
          <cell r="F55">
            <v>1.42</v>
          </cell>
          <cell r="G55">
            <v>1.82</v>
          </cell>
          <cell r="I55">
            <v>0</v>
          </cell>
          <cell r="J55">
            <v>0</v>
          </cell>
          <cell r="K55" t="str">
            <v>-</v>
          </cell>
          <cell r="L55">
            <v>0</v>
          </cell>
          <cell r="M55" t="str">
            <v>new</v>
          </cell>
          <cell r="N55" t="str">
            <v>сине-зеленый</v>
          </cell>
          <cell r="O55" t="str">
            <v>сине-зеленый</v>
          </cell>
          <cell r="P55" t="str">
            <v>белый</v>
          </cell>
          <cell r="Q55" t="str">
            <v>S</v>
          </cell>
          <cell r="S55" t="str">
            <v>лавандовые цветки, округлая форма листьев</v>
          </cell>
          <cell r="T55" t="str">
            <v xml:space="preserve"> </v>
          </cell>
        </row>
        <row r="56">
          <cell r="A56" t="str">
            <v>87-107-0032</v>
          </cell>
          <cell r="B56" t="str">
            <v>фото</v>
          </cell>
          <cell r="C56" t="str">
            <v>George Smith</v>
          </cell>
          <cell r="D56" t="str">
            <v>стандартный</v>
          </cell>
          <cell r="E56">
            <v>250</v>
          </cell>
          <cell r="F56">
            <v>1.1100000000000001</v>
          </cell>
          <cell r="G56">
            <v>1.51</v>
          </cell>
          <cell r="I56">
            <v>0</v>
          </cell>
          <cell r="J56">
            <v>0</v>
          </cell>
          <cell r="K56" t="str">
            <v>-</v>
          </cell>
          <cell r="L56">
            <v>0</v>
          </cell>
          <cell r="M56" t="str">
            <v>new</v>
          </cell>
          <cell r="N56" t="str">
            <v>желтый</v>
          </cell>
          <cell r="O56" t="str">
            <v>желтый</v>
          </cell>
          <cell r="P56" t="str">
            <v>зеленый</v>
          </cell>
          <cell r="Q56" t="str">
            <v>M</v>
          </cell>
          <cell r="S56" t="str">
            <v>белые цветки, большие листья изящной округлой формы</v>
          </cell>
          <cell r="T56" t="str">
            <v>ДА</v>
          </cell>
        </row>
        <row r="57">
          <cell r="A57" t="str">
            <v>87-107-0033</v>
          </cell>
          <cell r="B57" t="str">
            <v>фото</v>
          </cell>
          <cell r="C57" t="str">
            <v>Golden Tiara</v>
          </cell>
          <cell r="D57" t="str">
            <v>стандартный</v>
          </cell>
          <cell r="E57">
            <v>250</v>
          </cell>
          <cell r="F57">
            <v>0.52</v>
          </cell>
          <cell r="G57">
            <v>0.92</v>
          </cell>
          <cell r="I57">
            <v>0</v>
          </cell>
          <cell r="J57">
            <v>0</v>
          </cell>
          <cell r="K57" t="str">
            <v>-</v>
          </cell>
          <cell r="L57">
            <v>0</v>
          </cell>
          <cell r="N57" t="str">
            <v xml:space="preserve"> </v>
          </cell>
          <cell r="O57" t="str">
            <v>светло-зеленый</v>
          </cell>
          <cell r="P57" t="str">
            <v>золотой</v>
          </cell>
          <cell r="Q57" t="str">
            <v>SM</v>
          </cell>
          <cell r="T57" t="str">
            <v>ДА</v>
          </cell>
        </row>
        <row r="58">
          <cell r="A58" t="str">
            <v>87-107-0034</v>
          </cell>
          <cell r="B58" t="str">
            <v>фото</v>
          </cell>
          <cell r="C58" t="str">
            <v>Guacamole</v>
          </cell>
          <cell r="D58" t="str">
            <v>стандартный</v>
          </cell>
          <cell r="E58">
            <v>250</v>
          </cell>
          <cell r="F58">
            <v>0.52</v>
          </cell>
          <cell r="G58">
            <v>0.92</v>
          </cell>
          <cell r="I58">
            <v>0</v>
          </cell>
          <cell r="J58">
            <v>0</v>
          </cell>
          <cell r="K58" t="str">
            <v>-</v>
          </cell>
          <cell r="L58">
            <v>0</v>
          </cell>
          <cell r="N58" t="str">
            <v xml:space="preserve"> </v>
          </cell>
          <cell r="O58" t="str">
            <v>светло-зеленый</v>
          </cell>
          <cell r="P58" t="str">
            <v>темно-зеленый</v>
          </cell>
          <cell r="Q58" t="str">
            <v>ML</v>
          </cell>
          <cell r="R58" t="str">
            <v>да</v>
          </cell>
          <cell r="T58" t="str">
            <v xml:space="preserve"> </v>
          </cell>
        </row>
        <row r="59">
          <cell r="A59" t="str">
            <v>87-107-0035</v>
          </cell>
          <cell r="B59" t="str">
            <v>фото</v>
          </cell>
          <cell r="C59" t="str">
            <v>Guardian Angel</v>
          </cell>
          <cell r="D59" t="str">
            <v>стандартный</v>
          </cell>
          <cell r="E59">
            <v>250</v>
          </cell>
          <cell r="F59">
            <v>1.42</v>
          </cell>
          <cell r="G59">
            <v>1.82</v>
          </cell>
          <cell r="I59">
            <v>0</v>
          </cell>
          <cell r="J59">
            <v>0</v>
          </cell>
          <cell r="K59" t="str">
            <v>-</v>
          </cell>
          <cell r="L59">
            <v>0</v>
          </cell>
          <cell r="M59" t="str">
            <v>new</v>
          </cell>
          <cell r="N59" t="str">
            <v>желтый</v>
          </cell>
          <cell r="O59" t="str">
            <v>желтый</v>
          </cell>
          <cell r="P59" t="str">
            <v>синий</v>
          </cell>
          <cell r="Q59" t="str">
            <v>L</v>
          </cell>
          <cell r="S59" t="str">
            <v>быстрый рост, пышный куст</v>
          </cell>
          <cell r="T59" t="str">
            <v xml:space="preserve"> </v>
          </cell>
        </row>
        <row r="60">
          <cell r="A60" t="str">
            <v>87-107-0036</v>
          </cell>
          <cell r="B60" t="str">
            <v>фото</v>
          </cell>
          <cell r="C60" t="str">
            <v>Halcyon</v>
          </cell>
          <cell r="D60" t="str">
            <v>стандартный</v>
          </cell>
          <cell r="E60">
            <v>250</v>
          </cell>
          <cell r="F60">
            <v>0.52</v>
          </cell>
          <cell r="G60">
            <v>0.92</v>
          </cell>
          <cell r="I60">
            <v>0</v>
          </cell>
          <cell r="J60">
            <v>0</v>
          </cell>
          <cell r="K60" t="str">
            <v>-</v>
          </cell>
          <cell r="L60">
            <v>0</v>
          </cell>
          <cell r="N60" t="str">
            <v>голубой</v>
          </cell>
          <cell r="O60" t="str">
            <v xml:space="preserve"> </v>
          </cell>
          <cell r="P60" t="str">
            <v xml:space="preserve"> </v>
          </cell>
          <cell r="Q60" t="str">
            <v>M</v>
          </cell>
          <cell r="T60" t="str">
            <v xml:space="preserve"> </v>
          </cell>
          <cell r="U60" t="str">
            <v>ДА</v>
          </cell>
        </row>
        <row r="61">
          <cell r="A61" t="str">
            <v>87-107-0038</v>
          </cell>
          <cell r="B61" t="str">
            <v>фото</v>
          </cell>
          <cell r="C61" t="str">
            <v>Hands Up</v>
          </cell>
          <cell r="D61" t="str">
            <v>стандартный</v>
          </cell>
          <cell r="E61">
            <v>250</v>
          </cell>
          <cell r="F61">
            <v>1.57</v>
          </cell>
          <cell r="G61">
            <v>1.97</v>
          </cell>
          <cell r="I61">
            <v>0</v>
          </cell>
          <cell r="J61">
            <v>0</v>
          </cell>
          <cell r="K61" t="str">
            <v>-</v>
          </cell>
          <cell r="L61">
            <v>0</v>
          </cell>
          <cell r="M61" t="str">
            <v>new</v>
          </cell>
          <cell r="N61" t="str">
            <v>зеленый</v>
          </cell>
          <cell r="O61" t="str">
            <v>зеленый</v>
          </cell>
          <cell r="P61" t="str">
            <v>белый</v>
          </cell>
          <cell r="Q61" t="str">
            <v>M</v>
          </cell>
          <cell r="S61" t="str">
            <v>плотные листья, пышный куст</v>
          </cell>
          <cell r="T61" t="str">
            <v xml:space="preserve"> </v>
          </cell>
          <cell r="U61" t="str">
            <v>ДА</v>
          </cell>
        </row>
        <row r="62">
          <cell r="A62" t="str">
            <v>87-107-0039</v>
          </cell>
          <cell r="B62" t="str">
            <v>фото</v>
          </cell>
          <cell r="C62" t="str">
            <v>Hippodrome</v>
          </cell>
          <cell r="D62" t="str">
            <v>стандартный</v>
          </cell>
          <cell r="E62">
            <v>250</v>
          </cell>
          <cell r="F62">
            <v>1.08</v>
          </cell>
          <cell r="G62">
            <v>1.48</v>
          </cell>
          <cell r="I62">
            <v>0</v>
          </cell>
          <cell r="J62">
            <v>0</v>
          </cell>
          <cell r="K62" t="str">
            <v>-</v>
          </cell>
          <cell r="L62">
            <v>0</v>
          </cell>
          <cell r="M62" t="str">
            <v>new</v>
          </cell>
          <cell r="N62" t="str">
            <v>зеленый</v>
          </cell>
          <cell r="O62" t="str">
            <v>сине-зеленый</v>
          </cell>
          <cell r="P62" t="str">
            <v>белый</v>
          </cell>
          <cell r="Q62" t="str">
            <v>M</v>
          </cell>
          <cell r="R62" t="str">
            <v xml:space="preserve"> </v>
          </cell>
          <cell r="S62" t="str">
            <v>оригинальная форма листьев</v>
          </cell>
          <cell r="T62" t="str">
            <v xml:space="preserve"> </v>
          </cell>
        </row>
        <row r="63">
          <cell r="A63" t="str">
            <v>87-107-0040</v>
          </cell>
          <cell r="B63" t="str">
            <v>фото</v>
          </cell>
          <cell r="C63" t="str">
            <v>His Honor</v>
          </cell>
          <cell r="D63" t="str">
            <v>стандартный</v>
          </cell>
          <cell r="E63">
            <v>250</v>
          </cell>
          <cell r="F63">
            <v>1.18</v>
          </cell>
          <cell r="G63">
            <v>1.58</v>
          </cell>
          <cell r="I63">
            <v>0</v>
          </cell>
          <cell r="J63">
            <v>0</v>
          </cell>
          <cell r="K63" t="str">
            <v>-</v>
          </cell>
          <cell r="L63">
            <v>0</v>
          </cell>
          <cell r="M63" t="str">
            <v>new</v>
          </cell>
          <cell r="N63" t="str">
            <v>зеленый</v>
          </cell>
          <cell r="O63" t="str">
            <v>зеленый</v>
          </cell>
          <cell r="P63" t="str">
            <v>желтый</v>
          </cell>
          <cell r="Q63" t="str">
            <v>XL</v>
          </cell>
          <cell r="S63" t="str">
            <v>цветки почти белые</v>
          </cell>
          <cell r="T63" t="str">
            <v xml:space="preserve"> </v>
          </cell>
        </row>
        <row r="64">
          <cell r="A64" t="str">
            <v>87-107-0041</v>
          </cell>
          <cell r="B64" t="str">
            <v>фото</v>
          </cell>
          <cell r="C64" t="str">
            <v>Lakeside Cupcake</v>
          </cell>
          <cell r="D64" t="str">
            <v>стандартный</v>
          </cell>
          <cell r="E64">
            <v>250</v>
          </cell>
          <cell r="F64">
            <v>1.34</v>
          </cell>
          <cell r="G64">
            <v>1.74</v>
          </cell>
          <cell r="I64">
            <v>0</v>
          </cell>
          <cell r="J64">
            <v>0</v>
          </cell>
          <cell r="K64" t="str">
            <v>-</v>
          </cell>
          <cell r="L64">
            <v>0</v>
          </cell>
          <cell r="M64" t="str">
            <v>new</v>
          </cell>
          <cell r="N64" t="str">
            <v>зеленый</v>
          </cell>
          <cell r="O64" t="str">
            <v>кремово-белый</v>
          </cell>
          <cell r="P64" t="str">
            <v>голубовато-зеленая кайма</v>
          </cell>
          <cell r="Q64" t="str">
            <v>S</v>
          </cell>
          <cell r="S64" t="str">
            <v>с возрастом листья становятся чашевидными</v>
          </cell>
          <cell r="T64" t="str">
            <v xml:space="preserve"> </v>
          </cell>
        </row>
        <row r="65">
          <cell r="A65" t="str">
            <v>87-107-0042</v>
          </cell>
          <cell r="B65" t="str">
            <v>фото</v>
          </cell>
          <cell r="C65" t="str">
            <v>Lakeside Meter Maid</v>
          </cell>
          <cell r="D65" t="str">
            <v>стандартный</v>
          </cell>
          <cell r="E65">
            <v>250</v>
          </cell>
          <cell r="F65">
            <v>1.18</v>
          </cell>
          <cell r="G65">
            <v>1.58</v>
          </cell>
          <cell r="I65">
            <v>0</v>
          </cell>
          <cell r="J65">
            <v>0</v>
          </cell>
          <cell r="K65" t="str">
            <v>-</v>
          </cell>
          <cell r="L65">
            <v>0</v>
          </cell>
          <cell r="M65" t="str">
            <v>new</v>
          </cell>
          <cell r="N65" t="str">
            <v>темно-зеленый</v>
          </cell>
          <cell r="O65" t="str">
            <v>белый</v>
          </cell>
          <cell r="P65" t="str">
            <v>зеленый</v>
          </cell>
          <cell r="Q65" t="str">
            <v>M</v>
          </cell>
          <cell r="S65" t="str">
            <v>цветки лавандового цвета, быстро растет</v>
          </cell>
          <cell r="T65" t="str">
            <v xml:space="preserve"> </v>
          </cell>
        </row>
        <row r="66">
          <cell r="A66" t="str">
            <v>87-107-0043</v>
          </cell>
          <cell r="B66" t="str">
            <v>фото</v>
          </cell>
          <cell r="C66" t="str">
            <v>Lakeside Spruce Goose</v>
          </cell>
          <cell r="D66" t="str">
            <v>стандартный</v>
          </cell>
          <cell r="E66">
            <v>250</v>
          </cell>
          <cell r="F66">
            <v>0.8</v>
          </cell>
          <cell r="G66">
            <v>1.2</v>
          </cell>
          <cell r="I66">
            <v>0</v>
          </cell>
          <cell r="J66">
            <v>0</v>
          </cell>
          <cell r="K66" t="str">
            <v>-</v>
          </cell>
          <cell r="L66">
            <v>0</v>
          </cell>
          <cell r="M66" t="str">
            <v>new</v>
          </cell>
          <cell r="N66" t="str">
            <v>темно-зеленый</v>
          </cell>
          <cell r="O66" t="str">
            <v>зеленый</v>
          </cell>
          <cell r="P66" t="str">
            <v>кремово-белый</v>
          </cell>
          <cell r="Q66" t="str">
            <v>M</v>
          </cell>
          <cell r="S66" t="str">
            <v>заостренные листья</v>
          </cell>
          <cell r="T66" t="str">
            <v xml:space="preserve"> </v>
          </cell>
        </row>
        <row r="67">
          <cell r="A67" t="str">
            <v>87-107-0044</v>
          </cell>
          <cell r="B67" t="str">
            <v>фото</v>
          </cell>
          <cell r="C67" t="str">
            <v>Libby</v>
          </cell>
          <cell r="D67" t="str">
            <v>стандартный</v>
          </cell>
          <cell r="E67">
            <v>250</v>
          </cell>
          <cell r="F67">
            <v>0.72</v>
          </cell>
          <cell r="G67">
            <v>1.1200000000000001</v>
          </cell>
          <cell r="I67">
            <v>0</v>
          </cell>
          <cell r="J67">
            <v>0</v>
          </cell>
          <cell r="K67" t="str">
            <v>-</v>
          </cell>
          <cell r="L67">
            <v>0</v>
          </cell>
          <cell r="M67" t="str">
            <v>new</v>
          </cell>
          <cell r="N67" t="str">
            <v>темно-зеленый</v>
          </cell>
          <cell r="O67" t="str">
            <v>зеленый</v>
          </cell>
          <cell r="P67" t="str">
            <v>белый</v>
          </cell>
          <cell r="Q67" t="str">
            <v>M</v>
          </cell>
          <cell r="S67" t="str">
            <v>цветки лавандового цвета</v>
          </cell>
          <cell r="T67" t="str">
            <v xml:space="preserve"> </v>
          </cell>
        </row>
        <row r="68">
          <cell r="A68" t="str">
            <v>87-107-0045</v>
          </cell>
          <cell r="B68" t="str">
            <v>фото</v>
          </cell>
          <cell r="C68" t="str">
            <v>Majesty</v>
          </cell>
          <cell r="D68" t="str">
            <v>стандартный</v>
          </cell>
          <cell r="E68">
            <v>250</v>
          </cell>
          <cell r="F68">
            <v>1.96</v>
          </cell>
          <cell r="G68">
            <v>2.36</v>
          </cell>
          <cell r="I68">
            <v>0</v>
          </cell>
          <cell r="J68">
            <v>0</v>
          </cell>
          <cell r="K68" t="str">
            <v>-</v>
          </cell>
          <cell r="L68">
            <v>0</v>
          </cell>
          <cell r="M68" t="str">
            <v>new</v>
          </cell>
          <cell r="N68" t="str">
            <v>темно-зеленый</v>
          </cell>
          <cell r="O68" t="str">
            <v>зеленый</v>
          </cell>
          <cell r="P68" t="str">
            <v>белый</v>
          </cell>
          <cell r="Q68" t="str">
            <v>M</v>
          </cell>
          <cell r="S68" t="str">
            <v>цветки почти белые</v>
          </cell>
          <cell r="T68" t="str">
            <v xml:space="preserve"> </v>
          </cell>
        </row>
        <row r="69">
          <cell r="A69" t="str">
            <v>87-107-0046</v>
          </cell>
          <cell r="B69" t="str">
            <v>фото</v>
          </cell>
          <cell r="C69" t="str">
            <v>Minuteman</v>
          </cell>
          <cell r="D69" t="str">
            <v>стандартный</v>
          </cell>
          <cell r="E69">
            <v>250</v>
          </cell>
          <cell r="F69">
            <v>0.84</v>
          </cell>
          <cell r="G69">
            <v>1.25</v>
          </cell>
          <cell r="I69">
            <v>0</v>
          </cell>
          <cell r="J69">
            <v>0</v>
          </cell>
          <cell r="K69" t="str">
            <v>-</v>
          </cell>
          <cell r="L69">
            <v>0</v>
          </cell>
          <cell r="N69" t="str">
            <v xml:space="preserve"> </v>
          </cell>
          <cell r="O69" t="str">
            <v>темно-зеленый</v>
          </cell>
          <cell r="P69" t="str">
            <v>белый</v>
          </cell>
          <cell r="Q69" t="str">
            <v>SM</v>
          </cell>
          <cell r="T69" t="str">
            <v xml:space="preserve"> </v>
          </cell>
        </row>
        <row r="70">
          <cell r="A70" t="str">
            <v>87-107-0048</v>
          </cell>
          <cell r="B70" t="str">
            <v>фото</v>
          </cell>
          <cell r="C70" t="str">
            <v>Night Before Christmas</v>
          </cell>
          <cell r="D70" t="str">
            <v>стандартный</v>
          </cell>
          <cell r="E70">
            <v>250</v>
          </cell>
          <cell r="F70">
            <v>0.92</v>
          </cell>
          <cell r="G70">
            <v>1.33</v>
          </cell>
          <cell r="I70">
            <v>0</v>
          </cell>
          <cell r="J70">
            <v>0</v>
          </cell>
          <cell r="K70" t="str">
            <v>-</v>
          </cell>
          <cell r="L70">
            <v>0</v>
          </cell>
          <cell r="N70" t="str">
            <v xml:space="preserve"> </v>
          </cell>
          <cell r="O70" t="str">
            <v>белый</v>
          </cell>
          <cell r="P70" t="str">
            <v>зеленый</v>
          </cell>
          <cell r="Q70" t="str">
            <v>ML</v>
          </cell>
          <cell r="T70" t="str">
            <v xml:space="preserve"> </v>
          </cell>
        </row>
        <row r="71">
          <cell r="A71" t="str">
            <v>87-107-0049</v>
          </cell>
          <cell r="B71" t="str">
            <v>фото</v>
          </cell>
          <cell r="C71" t="str">
            <v>Oh Cindy</v>
          </cell>
          <cell r="D71" t="str">
            <v>стандартный</v>
          </cell>
          <cell r="E71">
            <v>250</v>
          </cell>
          <cell r="F71">
            <v>1.18</v>
          </cell>
          <cell r="G71">
            <v>1.58</v>
          </cell>
          <cell r="I71">
            <v>0</v>
          </cell>
          <cell r="J71">
            <v>0</v>
          </cell>
          <cell r="K71" t="str">
            <v>-</v>
          </cell>
          <cell r="L71">
            <v>0</v>
          </cell>
          <cell r="M71" t="str">
            <v>new</v>
          </cell>
          <cell r="N71" t="str">
            <v>темно-зеленый</v>
          </cell>
          <cell r="O71" t="str">
            <v>зеленый</v>
          </cell>
          <cell r="P71" t="str">
            <v>кремово-белый</v>
          </cell>
          <cell r="Q71" t="str">
            <v>ML</v>
          </cell>
          <cell r="S71" t="str">
            <v>листья овальные</v>
          </cell>
          <cell r="T71" t="str">
            <v xml:space="preserve"> </v>
          </cell>
        </row>
        <row r="72">
          <cell r="A72" t="str">
            <v>87-107-0050</v>
          </cell>
          <cell r="B72" t="str">
            <v>фото</v>
          </cell>
          <cell r="C72" t="str">
            <v>Orange Marmalade</v>
          </cell>
          <cell r="D72" t="str">
            <v>стандартный</v>
          </cell>
          <cell r="E72">
            <v>250</v>
          </cell>
          <cell r="F72">
            <v>1.65</v>
          </cell>
          <cell r="G72">
            <v>2.0599999999999996</v>
          </cell>
          <cell r="I72">
            <v>0</v>
          </cell>
          <cell r="J72">
            <v>0</v>
          </cell>
          <cell r="K72" t="str">
            <v>-</v>
          </cell>
          <cell r="L72">
            <v>0</v>
          </cell>
          <cell r="M72" t="str">
            <v>Special Attention</v>
          </cell>
          <cell r="N72" t="str">
            <v xml:space="preserve"> </v>
          </cell>
          <cell r="O72" t="str">
            <v>золотой</v>
          </cell>
          <cell r="P72" t="str">
            <v>зеленый</v>
          </cell>
          <cell r="Q72" t="str">
            <v>ML</v>
          </cell>
          <cell r="T72" t="str">
            <v xml:space="preserve"> </v>
          </cell>
        </row>
        <row r="73">
          <cell r="A73" t="str">
            <v>87-107-0051</v>
          </cell>
          <cell r="B73" t="str">
            <v>фото</v>
          </cell>
          <cell r="C73" t="str">
            <v>Patriot</v>
          </cell>
          <cell r="D73" t="str">
            <v>стандартный</v>
          </cell>
          <cell r="E73">
            <v>250</v>
          </cell>
          <cell r="F73">
            <v>0.84</v>
          </cell>
          <cell r="G73">
            <v>1.25</v>
          </cell>
          <cell r="I73">
            <v>0</v>
          </cell>
          <cell r="J73">
            <v>0</v>
          </cell>
          <cell r="K73" t="str">
            <v>-</v>
          </cell>
          <cell r="L73">
            <v>0</v>
          </cell>
          <cell r="M73" t="str">
            <v>Special Attention</v>
          </cell>
          <cell r="N73" t="str">
            <v xml:space="preserve"> </v>
          </cell>
          <cell r="O73" t="str">
            <v>зеленый</v>
          </cell>
          <cell r="P73" t="str">
            <v>белый</v>
          </cell>
          <cell r="Q73" t="str">
            <v>M</v>
          </cell>
          <cell r="T73" t="str">
            <v xml:space="preserve"> </v>
          </cell>
        </row>
        <row r="74">
          <cell r="A74" t="str">
            <v>87-107-0053</v>
          </cell>
          <cell r="B74" t="str">
            <v>фото</v>
          </cell>
          <cell r="C74" t="str">
            <v>Paul's Glory</v>
          </cell>
          <cell r="D74" t="str">
            <v>стандартный</v>
          </cell>
          <cell r="E74">
            <v>250</v>
          </cell>
          <cell r="F74">
            <v>0.8</v>
          </cell>
          <cell r="G74">
            <v>1.21</v>
          </cell>
          <cell r="I74">
            <v>0</v>
          </cell>
          <cell r="J74">
            <v>0</v>
          </cell>
          <cell r="K74" t="str">
            <v>-</v>
          </cell>
          <cell r="L74">
            <v>0</v>
          </cell>
          <cell r="N74" t="str">
            <v xml:space="preserve"> </v>
          </cell>
          <cell r="O74" t="str">
            <v>голубой</v>
          </cell>
          <cell r="P74" t="str">
            <v>желтый</v>
          </cell>
          <cell r="Q74" t="str">
            <v>ML</v>
          </cell>
          <cell r="T74" t="str">
            <v xml:space="preserve"> </v>
          </cell>
        </row>
        <row r="75">
          <cell r="A75" t="str">
            <v>87-107-0054</v>
          </cell>
          <cell r="B75" t="str">
            <v>фото</v>
          </cell>
          <cell r="C75" t="str">
            <v>Pilgrim</v>
          </cell>
          <cell r="D75" t="str">
            <v>стандартный</v>
          </cell>
          <cell r="E75">
            <v>250</v>
          </cell>
          <cell r="F75">
            <v>0.72</v>
          </cell>
          <cell r="G75">
            <v>1.1200000000000001</v>
          </cell>
          <cell r="I75">
            <v>0</v>
          </cell>
          <cell r="J75">
            <v>0</v>
          </cell>
          <cell r="K75" t="str">
            <v>-</v>
          </cell>
          <cell r="L75">
            <v>0</v>
          </cell>
          <cell r="M75" t="str">
            <v>new</v>
          </cell>
          <cell r="N75" t="str">
            <v>светло-зеленый</v>
          </cell>
          <cell r="O75" t="str">
            <v>зеленый</v>
          </cell>
          <cell r="P75" t="str">
            <v>светло-кремовый</v>
          </cell>
          <cell r="Q75" t="str">
            <v>SM</v>
          </cell>
          <cell r="S75" t="str">
            <v>цветки светло-лавандовые</v>
          </cell>
          <cell r="T75" t="str">
            <v xml:space="preserve"> </v>
          </cell>
        </row>
        <row r="76">
          <cell r="A76" t="str">
            <v>87-107-0055</v>
          </cell>
          <cell r="B76" t="str">
            <v>фото</v>
          </cell>
          <cell r="C76" t="str">
            <v>Queen Josephine</v>
          </cell>
          <cell r="D76" t="str">
            <v>стандартный</v>
          </cell>
          <cell r="E76">
            <v>250</v>
          </cell>
          <cell r="F76">
            <v>0.8</v>
          </cell>
          <cell r="G76">
            <v>1.21</v>
          </cell>
          <cell r="I76">
            <v>0</v>
          </cell>
          <cell r="J76">
            <v>0</v>
          </cell>
          <cell r="K76" t="str">
            <v>-</v>
          </cell>
          <cell r="L76">
            <v>0</v>
          </cell>
          <cell r="N76" t="str">
            <v xml:space="preserve"> </v>
          </cell>
          <cell r="O76" t="str">
            <v>зеленый</v>
          </cell>
          <cell r="P76" t="str">
            <v>кремовый</v>
          </cell>
          <cell r="Q76" t="str">
            <v>M</v>
          </cell>
          <cell r="T76" t="str">
            <v xml:space="preserve"> </v>
          </cell>
        </row>
        <row r="77">
          <cell r="A77" t="str">
            <v>87-107-0056</v>
          </cell>
          <cell r="B77" t="str">
            <v>фото</v>
          </cell>
          <cell r="C77" t="str">
            <v>Rainforest Sunrise</v>
          </cell>
          <cell r="D77" t="str">
            <v>стандартный</v>
          </cell>
          <cell r="E77">
            <v>250</v>
          </cell>
          <cell r="F77">
            <v>1.41</v>
          </cell>
          <cell r="G77">
            <v>1.81</v>
          </cell>
          <cell r="I77">
            <v>0</v>
          </cell>
          <cell r="J77">
            <v>0</v>
          </cell>
          <cell r="K77" t="str">
            <v>-</v>
          </cell>
          <cell r="L77">
            <v>0</v>
          </cell>
          <cell r="N77" t="str">
            <v xml:space="preserve"> </v>
          </cell>
          <cell r="O77" t="str">
            <v>желтый</v>
          </cell>
          <cell r="P77" t="str">
            <v>темно-зеленый</v>
          </cell>
          <cell r="Q77" t="str">
            <v>M</v>
          </cell>
          <cell r="S77" t="str">
            <v>морщинистая</v>
          </cell>
          <cell r="T77" t="str">
            <v xml:space="preserve"> </v>
          </cell>
        </row>
        <row r="78">
          <cell r="A78" t="str">
            <v>87-107-0057</v>
          </cell>
          <cell r="B78" t="str">
            <v>фото</v>
          </cell>
          <cell r="C78" t="str">
            <v>Royal Standard</v>
          </cell>
          <cell r="D78" t="str">
            <v>стандартный</v>
          </cell>
          <cell r="E78">
            <v>250</v>
          </cell>
          <cell r="F78">
            <v>0.48</v>
          </cell>
          <cell r="G78">
            <v>0.88</v>
          </cell>
          <cell r="I78">
            <v>0</v>
          </cell>
          <cell r="J78">
            <v>0</v>
          </cell>
          <cell r="K78" t="str">
            <v>-</v>
          </cell>
          <cell r="L78">
            <v>0</v>
          </cell>
          <cell r="N78" t="str">
            <v>темно- зеленый</v>
          </cell>
          <cell r="O78" t="str">
            <v xml:space="preserve"> </v>
          </cell>
          <cell r="P78" t="str">
            <v xml:space="preserve"> </v>
          </cell>
          <cell r="Q78" t="str">
            <v>ML</v>
          </cell>
          <cell r="R78" t="str">
            <v>да</v>
          </cell>
          <cell r="T78" t="str">
            <v>ДА</v>
          </cell>
        </row>
        <row r="79">
          <cell r="A79" t="str">
            <v>87-107-0059</v>
          </cell>
          <cell r="B79" t="str">
            <v>фото</v>
          </cell>
          <cell r="C79" t="str">
            <v>Sagae</v>
          </cell>
          <cell r="D79" t="str">
            <v>стандартный</v>
          </cell>
          <cell r="E79">
            <v>250</v>
          </cell>
          <cell r="F79">
            <v>1.41</v>
          </cell>
          <cell r="G79">
            <v>1.81</v>
          </cell>
          <cell r="I79">
            <v>0</v>
          </cell>
          <cell r="J79">
            <v>0</v>
          </cell>
          <cell r="K79" t="str">
            <v>-</v>
          </cell>
          <cell r="L79">
            <v>0</v>
          </cell>
          <cell r="N79" t="str">
            <v xml:space="preserve"> </v>
          </cell>
          <cell r="O79" t="str">
            <v>сине-зеленый</v>
          </cell>
          <cell r="P79" t="str">
            <v>кремовый</v>
          </cell>
          <cell r="Q79" t="str">
            <v>VL</v>
          </cell>
          <cell r="T79" t="str">
            <v>ДА</v>
          </cell>
        </row>
        <row r="80">
          <cell r="A80" t="str">
            <v>87-107-0064</v>
          </cell>
          <cell r="B80" t="str">
            <v>фото</v>
          </cell>
          <cell r="C80" t="str">
            <v>Silver Shadow</v>
          </cell>
          <cell r="D80" t="str">
            <v>стандартный</v>
          </cell>
          <cell r="E80">
            <v>250</v>
          </cell>
          <cell r="F80">
            <v>0.72</v>
          </cell>
          <cell r="G80">
            <v>1.1200000000000001</v>
          </cell>
          <cell r="I80">
            <v>0</v>
          </cell>
          <cell r="J80">
            <v>0</v>
          </cell>
          <cell r="K80" t="str">
            <v>-</v>
          </cell>
          <cell r="L80">
            <v>0</v>
          </cell>
          <cell r="M80" t="str">
            <v>new</v>
          </cell>
          <cell r="N80" t="str">
            <v>темно-зеленый</v>
          </cell>
          <cell r="O80" t="str">
            <v>зеленый</v>
          </cell>
          <cell r="P80" t="str">
            <v>тонкая серебристо-белая кайма</v>
          </cell>
          <cell r="Q80" t="str">
            <v>M</v>
          </cell>
          <cell r="S80" t="str">
            <v>цветки лавандового цвета</v>
          </cell>
          <cell r="T80" t="str">
            <v xml:space="preserve"> </v>
          </cell>
        </row>
        <row r="81">
          <cell r="A81" t="str">
            <v>87-107-0065</v>
          </cell>
          <cell r="B81" t="str">
            <v>фото</v>
          </cell>
          <cell r="C81" t="str">
            <v>Snow Cap</v>
          </cell>
          <cell r="D81" t="str">
            <v>стандартный</v>
          </cell>
          <cell r="E81">
            <v>250</v>
          </cell>
          <cell r="F81">
            <v>0.57000000000000006</v>
          </cell>
          <cell r="G81">
            <v>0.97</v>
          </cell>
          <cell r="I81">
            <v>0</v>
          </cell>
          <cell r="J81">
            <v>0</v>
          </cell>
          <cell r="K81" t="str">
            <v>-</v>
          </cell>
          <cell r="L81">
            <v>0</v>
          </cell>
          <cell r="M81" t="str">
            <v>new</v>
          </cell>
          <cell r="N81" t="str">
            <v>сине-зеленый</v>
          </cell>
          <cell r="O81" t="str">
            <v>зеленый</v>
          </cell>
          <cell r="P81" t="str">
            <v>кремово-желтый</v>
          </cell>
          <cell r="Q81" t="str">
            <v>M</v>
          </cell>
          <cell r="S81" t="str">
            <v>листья окурглые, морщинистые</v>
          </cell>
          <cell r="T81" t="str">
            <v xml:space="preserve"> </v>
          </cell>
        </row>
        <row r="82">
          <cell r="A82" t="str">
            <v>87-107-0066</v>
          </cell>
          <cell r="B82" t="str">
            <v>фото</v>
          </cell>
          <cell r="C82" t="str">
            <v>So Sweet</v>
          </cell>
          <cell r="D82" t="str">
            <v>стандартный</v>
          </cell>
          <cell r="E82">
            <v>250</v>
          </cell>
          <cell r="F82">
            <v>0.48</v>
          </cell>
          <cell r="G82">
            <v>0.88</v>
          </cell>
          <cell r="I82">
            <v>0</v>
          </cell>
          <cell r="J82">
            <v>0</v>
          </cell>
          <cell r="K82" t="str">
            <v>-</v>
          </cell>
          <cell r="L82">
            <v>0</v>
          </cell>
          <cell r="N82" t="str">
            <v xml:space="preserve"> </v>
          </cell>
          <cell r="O82" t="str">
            <v>зеленый</v>
          </cell>
          <cell r="P82" t="str">
            <v>желтый</v>
          </cell>
          <cell r="Q82" t="str">
            <v>SM</v>
          </cell>
          <cell r="R82" t="str">
            <v>да</v>
          </cell>
          <cell r="S82" t="str">
            <v>глянцевые листья</v>
          </cell>
          <cell r="T82" t="str">
            <v>ДА</v>
          </cell>
        </row>
        <row r="83">
          <cell r="A83" t="str">
            <v>87-107-0067</v>
          </cell>
          <cell r="B83" t="str">
            <v>фото</v>
          </cell>
          <cell r="C83" t="str">
            <v>Sugar and Spice</v>
          </cell>
          <cell r="D83" t="str">
            <v>стандартный</v>
          </cell>
          <cell r="E83">
            <v>250</v>
          </cell>
          <cell r="F83">
            <v>0.76</v>
          </cell>
          <cell r="G83">
            <v>1.17</v>
          </cell>
          <cell r="I83">
            <v>0</v>
          </cell>
          <cell r="J83">
            <v>0</v>
          </cell>
          <cell r="K83" t="str">
            <v>-</v>
          </cell>
          <cell r="L83">
            <v>0</v>
          </cell>
          <cell r="N83" t="str">
            <v xml:space="preserve"> </v>
          </cell>
          <cell r="O83" t="str">
            <v>темно-зеленый</v>
          </cell>
          <cell r="P83" t="str">
            <v>белый</v>
          </cell>
          <cell r="Q83" t="str">
            <v>M</v>
          </cell>
          <cell r="R83" t="str">
            <v>да</v>
          </cell>
          <cell r="T83" t="str">
            <v>ДА</v>
          </cell>
        </row>
        <row r="84">
          <cell r="A84" t="str">
            <v>87-107-0068</v>
          </cell>
          <cell r="B84" t="str">
            <v>фото</v>
          </cell>
          <cell r="C84" t="str">
            <v>Sugar Daddy</v>
          </cell>
          <cell r="D84" t="str">
            <v>стандартный</v>
          </cell>
          <cell r="E84">
            <v>250</v>
          </cell>
          <cell r="F84">
            <v>1.08</v>
          </cell>
          <cell r="G84">
            <v>1.49</v>
          </cell>
          <cell r="I84">
            <v>0</v>
          </cell>
          <cell r="J84">
            <v>0</v>
          </cell>
          <cell r="K84" t="str">
            <v>-</v>
          </cell>
          <cell r="L84">
            <v>0</v>
          </cell>
          <cell r="N84" t="str">
            <v xml:space="preserve"> </v>
          </cell>
          <cell r="O84" t="str">
            <v>голубой</v>
          </cell>
          <cell r="P84" t="str">
            <v>кремовый</v>
          </cell>
          <cell r="Q84" t="str">
            <v>ML</v>
          </cell>
          <cell r="S84" t="str">
            <v>морщинистая</v>
          </cell>
          <cell r="T84" t="str">
            <v xml:space="preserve"> </v>
          </cell>
          <cell r="U84" t="str">
            <v>ДА</v>
          </cell>
        </row>
        <row r="85">
          <cell r="A85" t="str">
            <v>87-107-0069</v>
          </cell>
          <cell r="B85" t="str">
            <v>фото</v>
          </cell>
          <cell r="C85" t="str">
            <v>Sum and Substance</v>
          </cell>
          <cell r="D85" t="str">
            <v>стандартный</v>
          </cell>
          <cell r="E85">
            <v>250</v>
          </cell>
          <cell r="F85">
            <v>0.96</v>
          </cell>
          <cell r="G85">
            <v>1.37</v>
          </cell>
          <cell r="I85">
            <v>0</v>
          </cell>
          <cell r="J85">
            <v>0</v>
          </cell>
          <cell r="K85" t="str">
            <v>-</v>
          </cell>
          <cell r="L85">
            <v>0</v>
          </cell>
          <cell r="N85" t="str">
            <v>желтый</v>
          </cell>
          <cell r="O85" t="str">
            <v xml:space="preserve"> </v>
          </cell>
          <cell r="P85" t="str">
            <v xml:space="preserve"> </v>
          </cell>
          <cell r="Q85" t="str">
            <v>XL</v>
          </cell>
          <cell r="T85" t="str">
            <v>ДА</v>
          </cell>
        </row>
        <row r="86">
          <cell r="A86" t="str">
            <v>87-107-0071</v>
          </cell>
          <cell r="B86" t="str">
            <v>фото</v>
          </cell>
          <cell r="C86" t="str">
            <v>Sunshine Glory</v>
          </cell>
          <cell r="D86" t="str">
            <v>стандартный</v>
          </cell>
          <cell r="E86">
            <v>250</v>
          </cell>
          <cell r="F86">
            <v>1.03</v>
          </cell>
          <cell r="G86">
            <v>1.43</v>
          </cell>
          <cell r="I86">
            <v>0</v>
          </cell>
          <cell r="J86">
            <v>0</v>
          </cell>
          <cell r="K86" t="str">
            <v>-</v>
          </cell>
          <cell r="L86">
            <v>0</v>
          </cell>
          <cell r="M86" t="str">
            <v>new</v>
          </cell>
          <cell r="N86" t="str">
            <v>ярко-зелный</v>
          </cell>
          <cell r="O86" t="str">
            <v>зеленый</v>
          </cell>
          <cell r="P86" t="str">
            <v>бело-кремовый</v>
          </cell>
          <cell r="Q86" t="str">
            <v>XL</v>
          </cell>
          <cell r="S86" t="str">
            <v>цветки бледно-лавандового цвета</v>
          </cell>
          <cell r="T86" t="str">
            <v xml:space="preserve"> </v>
          </cell>
        </row>
        <row r="87">
          <cell r="A87" t="str">
            <v>87-107-0072</v>
          </cell>
          <cell r="B87" t="str">
            <v>фото</v>
          </cell>
          <cell r="C87" t="str">
            <v>Sweet Innocence</v>
          </cell>
          <cell r="D87" t="str">
            <v>стандартный</v>
          </cell>
          <cell r="E87">
            <v>250</v>
          </cell>
          <cell r="F87">
            <v>1.18</v>
          </cell>
          <cell r="G87">
            <v>1.58</v>
          </cell>
          <cell r="I87">
            <v>0</v>
          </cell>
          <cell r="J87">
            <v>0</v>
          </cell>
          <cell r="K87" t="str">
            <v>-</v>
          </cell>
          <cell r="L87">
            <v>0</v>
          </cell>
          <cell r="M87" t="str">
            <v>new</v>
          </cell>
          <cell r="N87" t="str">
            <v>яблочно-зеленый</v>
          </cell>
          <cell r="O87" t="str">
            <v>зеленый</v>
          </cell>
          <cell r="P87" t="str">
            <v>бледно-желтый</v>
          </cell>
          <cell r="Q87" t="str">
            <v>ML</v>
          </cell>
          <cell r="S87" t="str">
            <v>на открытом солнце белый край листа не горит</v>
          </cell>
          <cell r="T87" t="str">
            <v xml:space="preserve"> </v>
          </cell>
        </row>
        <row r="88">
          <cell r="A88" t="str">
            <v>87-107-0073</v>
          </cell>
          <cell r="B88" t="str">
            <v>фото</v>
          </cell>
          <cell r="C88" t="str">
            <v>Tea at Betty</v>
          </cell>
          <cell r="D88" t="str">
            <v>стандартный</v>
          </cell>
          <cell r="E88">
            <v>250</v>
          </cell>
          <cell r="F88">
            <v>1.34</v>
          </cell>
          <cell r="G88">
            <v>1.74</v>
          </cell>
          <cell r="I88">
            <v>0</v>
          </cell>
          <cell r="J88">
            <v>0</v>
          </cell>
          <cell r="K88" t="str">
            <v>-</v>
          </cell>
          <cell r="L88">
            <v>0</v>
          </cell>
          <cell r="M88" t="str">
            <v>new</v>
          </cell>
          <cell r="N88" t="str">
            <v>зеленый</v>
          </cell>
          <cell r="O88" t="str">
            <v>зеленый</v>
          </cell>
          <cell r="P88" t="str">
            <v>желтый</v>
          </cell>
          <cell r="Q88" t="str">
            <v>ML</v>
          </cell>
          <cell r="S88" t="str">
            <v>цветки лавандового цвета</v>
          </cell>
          <cell r="T88" t="str">
            <v xml:space="preserve"> </v>
          </cell>
        </row>
        <row r="89">
          <cell r="A89" t="str">
            <v>87-107-0074</v>
          </cell>
          <cell r="B89" t="str">
            <v>фото</v>
          </cell>
          <cell r="C89" t="str">
            <v>Tokudama Flavocircinalis</v>
          </cell>
          <cell r="D89" t="str">
            <v>стандартный</v>
          </cell>
          <cell r="E89">
            <v>250</v>
          </cell>
          <cell r="F89">
            <v>0.8</v>
          </cell>
          <cell r="G89">
            <v>1.21</v>
          </cell>
          <cell r="I89">
            <v>0</v>
          </cell>
          <cell r="J89">
            <v>0</v>
          </cell>
          <cell r="K89" t="str">
            <v>-</v>
          </cell>
          <cell r="L89">
            <v>0</v>
          </cell>
          <cell r="N89" t="str">
            <v xml:space="preserve"> </v>
          </cell>
          <cell r="O89" t="str">
            <v>голубой</v>
          </cell>
          <cell r="P89" t="str">
            <v>желтый</v>
          </cell>
          <cell r="Q89" t="str">
            <v>M</v>
          </cell>
          <cell r="S89" t="str">
            <v>морщинистая</v>
          </cell>
          <cell r="T89" t="str">
            <v xml:space="preserve"> </v>
          </cell>
        </row>
        <row r="90">
          <cell r="A90" t="str">
            <v>87-107-0075</v>
          </cell>
          <cell r="B90" t="str">
            <v>фото</v>
          </cell>
          <cell r="C90" t="str">
            <v>Tootie Mae</v>
          </cell>
          <cell r="D90" t="str">
            <v>стандартный</v>
          </cell>
          <cell r="E90">
            <v>250</v>
          </cell>
          <cell r="F90">
            <v>1.18</v>
          </cell>
          <cell r="G90">
            <v>1.58</v>
          </cell>
          <cell r="I90">
            <v>0</v>
          </cell>
          <cell r="J90">
            <v>0</v>
          </cell>
          <cell r="K90" t="str">
            <v>-</v>
          </cell>
          <cell r="L90">
            <v>0</v>
          </cell>
          <cell r="M90" t="str">
            <v>new</v>
          </cell>
          <cell r="N90" t="str">
            <v>синевато-зеленые</v>
          </cell>
          <cell r="O90" t="str">
            <v>зеленый</v>
          </cell>
          <cell r="P90" t="str">
            <v>желтый</v>
          </cell>
          <cell r="Q90" t="str">
            <v>ML</v>
          </cell>
          <cell r="S90" t="str">
            <v>цветки почти белые</v>
          </cell>
          <cell r="T90" t="str">
            <v xml:space="preserve"> </v>
          </cell>
        </row>
        <row r="91">
          <cell r="A91" t="str">
            <v>87-107-0076</v>
          </cell>
          <cell r="B91" t="str">
            <v>фото</v>
          </cell>
          <cell r="C91" t="str">
            <v>Twilight</v>
          </cell>
          <cell r="D91" t="str">
            <v>стандартный</v>
          </cell>
          <cell r="E91">
            <v>250</v>
          </cell>
          <cell r="F91">
            <v>0.84</v>
          </cell>
          <cell r="G91">
            <v>1.25</v>
          </cell>
          <cell r="I91">
            <v>0</v>
          </cell>
          <cell r="J91">
            <v>0</v>
          </cell>
          <cell r="K91" t="str">
            <v>-</v>
          </cell>
          <cell r="L91">
            <v>0</v>
          </cell>
          <cell r="N91" t="str">
            <v xml:space="preserve"> </v>
          </cell>
          <cell r="O91" t="str">
            <v>зеленый</v>
          </cell>
          <cell r="P91" t="str">
            <v>золотой</v>
          </cell>
          <cell r="Q91" t="str">
            <v>M</v>
          </cell>
          <cell r="T91" t="str">
            <v xml:space="preserve"> </v>
          </cell>
        </row>
        <row r="92">
          <cell r="A92" t="str">
            <v>87-107-0077</v>
          </cell>
          <cell r="B92" t="str">
            <v>фото</v>
          </cell>
          <cell r="C92" t="str">
            <v>Volcano Island</v>
          </cell>
          <cell r="D92" t="str">
            <v>стандартный</v>
          </cell>
          <cell r="E92">
            <v>250</v>
          </cell>
          <cell r="F92">
            <v>2.34</v>
          </cell>
          <cell r="G92">
            <v>2.74</v>
          </cell>
          <cell r="I92">
            <v>0</v>
          </cell>
          <cell r="J92">
            <v>0</v>
          </cell>
          <cell r="K92" t="str">
            <v>-</v>
          </cell>
          <cell r="L92">
            <v>0</v>
          </cell>
          <cell r="M92" t="str">
            <v>new</v>
          </cell>
          <cell r="N92" t="str">
            <v>желтые с темно-зеленой каймой</v>
          </cell>
          <cell r="O92" t="str">
            <v>кремово-белый</v>
          </cell>
          <cell r="P92" t="str">
            <v>темно-зеленый</v>
          </cell>
          <cell r="Q92" t="str">
            <v>M</v>
          </cell>
          <cell r="S92" t="str">
            <v>цветки светло-лавандового цвета</v>
          </cell>
          <cell r="T92" t="str">
            <v xml:space="preserve"> </v>
          </cell>
          <cell r="U92" t="str">
            <v>ДА</v>
          </cell>
        </row>
        <row r="93">
          <cell r="A93" t="str">
            <v>87-107-0078</v>
          </cell>
          <cell r="B93" t="str">
            <v>фото</v>
          </cell>
          <cell r="C93" t="str">
            <v>Warwick Comet</v>
          </cell>
          <cell r="D93" t="str">
            <v>стандартный</v>
          </cell>
          <cell r="E93">
            <v>250</v>
          </cell>
          <cell r="F93">
            <v>1.34</v>
          </cell>
          <cell r="G93">
            <v>1.74</v>
          </cell>
          <cell r="I93">
            <v>0</v>
          </cell>
          <cell r="J93">
            <v>0</v>
          </cell>
          <cell r="K93" t="str">
            <v>-</v>
          </cell>
          <cell r="L93">
            <v>0</v>
          </cell>
          <cell r="M93" t="str">
            <v>new</v>
          </cell>
          <cell r="N93" t="str">
            <v>темно-зеленый</v>
          </cell>
          <cell r="O93" t="str">
            <v>золотисто-сливочный</v>
          </cell>
          <cell r="P93" t="str">
            <v>зеленый</v>
          </cell>
          <cell r="Q93" t="str">
            <v>M</v>
          </cell>
          <cell r="S93" t="str">
            <v>листья довольно плотные, с вафельной поверхностью</v>
          </cell>
          <cell r="T93" t="str">
            <v xml:space="preserve"> </v>
          </cell>
        </row>
        <row r="94">
          <cell r="A94" t="str">
            <v>87-107-0079</v>
          </cell>
          <cell r="B94" t="str">
            <v>фото</v>
          </cell>
          <cell r="C94" t="str">
            <v>Whirlwind</v>
          </cell>
          <cell r="D94" t="str">
            <v>стандартный</v>
          </cell>
          <cell r="E94">
            <v>250</v>
          </cell>
          <cell r="F94">
            <v>0.92</v>
          </cell>
          <cell r="G94">
            <v>1.33</v>
          </cell>
          <cell r="I94">
            <v>0</v>
          </cell>
          <cell r="J94">
            <v>0</v>
          </cell>
          <cell r="K94" t="str">
            <v>-</v>
          </cell>
          <cell r="L94">
            <v>0</v>
          </cell>
          <cell r="N94" t="str">
            <v xml:space="preserve"> </v>
          </cell>
          <cell r="O94" t="str">
            <v>кремовый</v>
          </cell>
          <cell r="P94" t="str">
            <v>темно-зеленый</v>
          </cell>
          <cell r="Q94" t="str">
            <v>M</v>
          </cell>
          <cell r="T94" t="str">
            <v>ДА</v>
          </cell>
        </row>
        <row r="95">
          <cell r="A95" t="str">
            <v>87-107-0080</v>
          </cell>
          <cell r="B95" t="str">
            <v>фото</v>
          </cell>
          <cell r="C95" t="str">
            <v>Wide Brim</v>
          </cell>
          <cell r="D95" t="str">
            <v>стандартный</v>
          </cell>
          <cell r="E95">
            <v>250</v>
          </cell>
          <cell r="F95">
            <v>0.52</v>
          </cell>
          <cell r="G95">
            <v>0.92</v>
          </cell>
          <cell r="I95">
            <v>0</v>
          </cell>
          <cell r="J95">
            <v>0</v>
          </cell>
          <cell r="K95" t="str">
            <v>-</v>
          </cell>
          <cell r="L95">
            <v>0</v>
          </cell>
          <cell r="N95" t="str">
            <v xml:space="preserve"> </v>
          </cell>
          <cell r="O95" t="str">
            <v>зеленый</v>
          </cell>
          <cell r="P95" t="str">
            <v>желтый</v>
          </cell>
          <cell r="Q95" t="str">
            <v>ML</v>
          </cell>
          <cell r="T95" t="str">
            <v xml:space="preserve"> </v>
          </cell>
        </row>
        <row r="96">
          <cell r="A96" t="str">
            <v>87-107-0082</v>
          </cell>
          <cell r="B96" t="str">
            <v>фото</v>
          </cell>
          <cell r="C96" t="str">
            <v>Winter Snow</v>
          </cell>
          <cell r="D96" t="str">
            <v>стандартный</v>
          </cell>
          <cell r="E96">
            <v>250</v>
          </cell>
          <cell r="F96">
            <v>0.95</v>
          </cell>
          <cell r="G96">
            <v>1.35</v>
          </cell>
          <cell r="I96">
            <v>0</v>
          </cell>
          <cell r="J96">
            <v>0</v>
          </cell>
          <cell r="K96" t="str">
            <v>-</v>
          </cell>
          <cell r="L96">
            <v>0</v>
          </cell>
          <cell r="M96" t="str">
            <v>new</v>
          </cell>
          <cell r="N96" t="str">
            <v>зеленый</v>
          </cell>
          <cell r="O96" t="str">
            <v>зеленый</v>
          </cell>
          <cell r="P96" t="str">
            <v>белый</v>
          </cell>
          <cell r="Q96" t="str">
            <v>XL</v>
          </cell>
          <cell r="S96" t="str">
            <v>цветки лавандового цвета</v>
          </cell>
          <cell r="T96" t="str">
            <v xml:space="preserve"> </v>
          </cell>
        </row>
        <row r="97">
          <cell r="A97" t="str">
            <v>87-107-0083</v>
          </cell>
          <cell r="B97" t="str">
            <v>фото</v>
          </cell>
          <cell r="C97" t="str">
            <v>Yellow Polka Dot Bikini</v>
          </cell>
          <cell r="D97" t="str">
            <v>стандартный</v>
          </cell>
          <cell r="E97">
            <v>250</v>
          </cell>
          <cell r="F97">
            <v>1.34</v>
          </cell>
          <cell r="G97">
            <v>1.74</v>
          </cell>
          <cell r="I97">
            <v>0</v>
          </cell>
          <cell r="J97">
            <v>0</v>
          </cell>
          <cell r="K97" t="str">
            <v>-</v>
          </cell>
          <cell r="L97">
            <v>0</v>
          </cell>
          <cell r="M97" t="str">
            <v>new</v>
          </cell>
          <cell r="N97" t="str">
            <v>зелено-желтый</v>
          </cell>
          <cell r="O97" t="str">
            <v>темно-зеленый</v>
          </cell>
          <cell r="P97" t="str">
            <v>яблочно-зеленый</v>
          </cell>
          <cell r="Q97" t="str">
            <v>SM</v>
          </cell>
          <cell r="S97" t="str">
            <v>цветки лавандового цвета</v>
          </cell>
          <cell r="T97" t="str">
            <v xml:space="preserve"> </v>
          </cell>
        </row>
        <row r="98">
          <cell r="A98" t="str">
            <v>87-107-0084</v>
          </cell>
          <cell r="B98" t="str">
            <v>фото</v>
          </cell>
          <cell r="C98" t="str">
            <v>Yellow River</v>
          </cell>
          <cell r="D98" t="str">
            <v>стандартный</v>
          </cell>
          <cell r="E98">
            <v>250</v>
          </cell>
          <cell r="F98">
            <v>0.6</v>
          </cell>
          <cell r="G98">
            <v>1</v>
          </cell>
          <cell r="I98">
            <v>0</v>
          </cell>
          <cell r="J98">
            <v>0</v>
          </cell>
          <cell r="K98" t="str">
            <v>-</v>
          </cell>
          <cell r="L98">
            <v>0</v>
          </cell>
          <cell r="N98" t="str">
            <v xml:space="preserve"> </v>
          </cell>
          <cell r="O98" t="str">
            <v>темно-зеленый</v>
          </cell>
          <cell r="P98" t="str">
            <v>желтый</v>
          </cell>
          <cell r="Q98" t="str">
            <v>ML</v>
          </cell>
          <cell r="T98" t="str">
            <v xml:space="preserve"> </v>
          </cell>
        </row>
        <row r="99">
          <cell r="C99" t="str">
            <v>Коллекция 2</v>
          </cell>
        </row>
        <row r="100">
          <cell r="A100" t="str">
            <v>87-77-0085</v>
          </cell>
          <cell r="B100" t="str">
            <v>фото</v>
          </cell>
          <cell r="C100" t="str">
            <v>Abiqua Moonbeam</v>
          </cell>
          <cell r="D100" t="str">
            <v>большой</v>
          </cell>
          <cell r="E100">
            <v>150</v>
          </cell>
          <cell r="F100">
            <v>0.68</v>
          </cell>
          <cell r="G100">
            <v>1.08</v>
          </cell>
          <cell r="I100">
            <v>0</v>
          </cell>
          <cell r="J100">
            <v>0</v>
          </cell>
          <cell r="K100" t="str">
            <v>-</v>
          </cell>
          <cell r="L100">
            <v>0</v>
          </cell>
          <cell r="N100" t="str">
            <v xml:space="preserve"> </v>
          </cell>
          <cell r="O100" t="str">
            <v>зеленый</v>
          </cell>
          <cell r="P100" t="str">
            <v>светло-зеленый</v>
          </cell>
          <cell r="Q100" t="str">
            <v>ML</v>
          </cell>
          <cell r="T100" t="str">
            <v xml:space="preserve"> </v>
          </cell>
        </row>
        <row r="101">
          <cell r="A101" t="str">
            <v>87-77-0200</v>
          </cell>
          <cell r="B101" t="str">
            <v>фото</v>
          </cell>
          <cell r="C101" t="str">
            <v>Abiqua Moonbeam</v>
          </cell>
          <cell r="D101" t="str">
            <v>стандартный</v>
          </cell>
          <cell r="E101">
            <v>250</v>
          </cell>
          <cell r="F101">
            <v>0.6</v>
          </cell>
          <cell r="G101">
            <v>1</v>
          </cell>
          <cell r="I101">
            <v>0</v>
          </cell>
          <cell r="J101">
            <v>0</v>
          </cell>
          <cell r="K101" t="str">
            <v>-</v>
          </cell>
          <cell r="L101">
            <v>0</v>
          </cell>
          <cell r="N101" t="str">
            <v xml:space="preserve"> </v>
          </cell>
          <cell r="O101" t="str">
            <v>зеленый</v>
          </cell>
          <cell r="P101" t="str">
            <v>светло-зеленый</v>
          </cell>
          <cell r="Q101" t="str">
            <v>ML</v>
          </cell>
          <cell r="T101" t="str">
            <v xml:space="preserve"> </v>
          </cell>
        </row>
        <row r="102">
          <cell r="A102" t="str">
            <v>87-77-0405</v>
          </cell>
          <cell r="B102" t="str">
            <v>фото</v>
          </cell>
          <cell r="C102" t="str">
            <v>Abiqua Moonbeam</v>
          </cell>
          <cell r="D102" t="str">
            <v>маленький</v>
          </cell>
          <cell r="E102">
            <v>500</v>
          </cell>
          <cell r="F102">
            <v>0.52</v>
          </cell>
          <cell r="G102">
            <v>0.92</v>
          </cell>
          <cell r="I102">
            <v>0</v>
          </cell>
          <cell r="J102">
            <v>0</v>
          </cell>
          <cell r="K102" t="str">
            <v>-</v>
          </cell>
          <cell r="L102">
            <v>0</v>
          </cell>
          <cell r="N102" t="str">
            <v xml:space="preserve"> </v>
          </cell>
          <cell r="O102" t="str">
            <v>зеленый</v>
          </cell>
          <cell r="P102" t="str">
            <v>светло-зеленый</v>
          </cell>
          <cell r="Q102" t="str">
            <v>ML</v>
          </cell>
          <cell r="T102" t="str">
            <v xml:space="preserve"> </v>
          </cell>
        </row>
        <row r="103">
          <cell r="A103" t="str">
            <v>87-77-0096</v>
          </cell>
          <cell r="B103" t="str">
            <v>фото</v>
          </cell>
          <cell r="C103" t="str">
            <v>Adorable</v>
          </cell>
          <cell r="D103" t="str">
            <v>большой</v>
          </cell>
          <cell r="E103">
            <v>150</v>
          </cell>
          <cell r="F103">
            <v>0.92</v>
          </cell>
          <cell r="G103">
            <v>1.33</v>
          </cell>
          <cell r="I103">
            <v>0</v>
          </cell>
          <cell r="J103">
            <v>0</v>
          </cell>
          <cell r="K103" t="str">
            <v>-</v>
          </cell>
          <cell r="L103">
            <v>0</v>
          </cell>
          <cell r="N103" t="str">
            <v xml:space="preserve"> </v>
          </cell>
          <cell r="O103" t="str">
            <v>желтый</v>
          </cell>
          <cell r="P103" t="str">
            <v>зеленый</v>
          </cell>
          <cell r="Q103" t="str">
            <v>M</v>
          </cell>
          <cell r="R103" t="str">
            <v>да</v>
          </cell>
          <cell r="S103" t="str">
            <v>блестящие листья</v>
          </cell>
          <cell r="T103" t="str">
            <v>ДА</v>
          </cell>
        </row>
        <row r="104">
          <cell r="A104" t="str">
            <v>87-77-0201</v>
          </cell>
          <cell r="B104" t="str">
            <v>фото</v>
          </cell>
          <cell r="C104" t="str">
            <v>Adorable</v>
          </cell>
          <cell r="D104" t="str">
            <v>стандартный</v>
          </cell>
          <cell r="E104">
            <v>250</v>
          </cell>
          <cell r="F104">
            <v>0.76</v>
          </cell>
          <cell r="G104">
            <v>1.17</v>
          </cell>
          <cell r="I104">
            <v>0</v>
          </cell>
          <cell r="J104">
            <v>0</v>
          </cell>
          <cell r="K104" t="str">
            <v>-</v>
          </cell>
          <cell r="L104">
            <v>0</v>
          </cell>
          <cell r="N104" t="str">
            <v xml:space="preserve"> </v>
          </cell>
          <cell r="O104" t="str">
            <v>желтый</v>
          </cell>
          <cell r="P104" t="str">
            <v>зеленый</v>
          </cell>
          <cell r="Q104" t="str">
            <v>M</v>
          </cell>
          <cell r="R104" t="str">
            <v>да</v>
          </cell>
          <cell r="S104" t="str">
            <v>блестящие листья</v>
          </cell>
          <cell r="T104" t="str">
            <v>ДА</v>
          </cell>
        </row>
        <row r="105">
          <cell r="A105" t="str">
            <v>87-77-0406</v>
          </cell>
          <cell r="B105" t="str">
            <v>фото</v>
          </cell>
          <cell r="C105" t="str">
            <v>Adorable</v>
          </cell>
          <cell r="D105" t="str">
            <v>маленький</v>
          </cell>
          <cell r="E105">
            <v>500</v>
          </cell>
          <cell r="F105">
            <v>0.6</v>
          </cell>
          <cell r="G105">
            <v>1</v>
          </cell>
          <cell r="I105">
            <v>0</v>
          </cell>
          <cell r="J105">
            <v>0</v>
          </cell>
          <cell r="K105" t="str">
            <v>-</v>
          </cell>
          <cell r="L105">
            <v>0</v>
          </cell>
          <cell r="N105" t="str">
            <v xml:space="preserve"> </v>
          </cell>
          <cell r="O105" t="str">
            <v>желтый</v>
          </cell>
          <cell r="P105" t="str">
            <v>зеленый</v>
          </cell>
          <cell r="Q105" t="str">
            <v>M</v>
          </cell>
          <cell r="R105" t="str">
            <v>да</v>
          </cell>
          <cell r="S105" t="str">
            <v>блестящие листья</v>
          </cell>
          <cell r="T105" t="str">
            <v>ДА</v>
          </cell>
        </row>
        <row r="106">
          <cell r="A106" t="str">
            <v>87-77-0202</v>
          </cell>
          <cell r="B106" t="str">
            <v>фото</v>
          </cell>
          <cell r="C106" t="str">
            <v>Alligator Alley</v>
          </cell>
          <cell r="D106" t="str">
            <v>стандартный</v>
          </cell>
          <cell r="E106">
            <v>250</v>
          </cell>
          <cell r="F106">
            <v>2.0599999999999996</v>
          </cell>
          <cell r="G106">
            <v>2.46</v>
          </cell>
          <cell r="I106">
            <v>0</v>
          </cell>
          <cell r="J106">
            <v>0</v>
          </cell>
          <cell r="K106" t="str">
            <v>-</v>
          </cell>
          <cell r="L106">
            <v>0</v>
          </cell>
          <cell r="N106" t="str">
            <v xml:space="preserve"> </v>
          </cell>
          <cell r="O106" t="str">
            <v>бело-желтый</v>
          </cell>
          <cell r="P106" t="str">
            <v>голубой</v>
          </cell>
          <cell r="Q106" t="str">
            <v>ML</v>
          </cell>
          <cell r="T106" t="str">
            <v xml:space="preserve"> </v>
          </cell>
        </row>
        <row r="107">
          <cell r="A107" t="str">
            <v>87-77-0407</v>
          </cell>
          <cell r="B107" t="str">
            <v>фото</v>
          </cell>
          <cell r="C107" t="str">
            <v>Alligator Alley</v>
          </cell>
          <cell r="D107" t="str">
            <v>маленький</v>
          </cell>
          <cell r="E107">
            <v>500</v>
          </cell>
          <cell r="F107">
            <v>1.65</v>
          </cell>
          <cell r="G107">
            <v>2.0599999999999996</v>
          </cell>
          <cell r="I107">
            <v>0</v>
          </cell>
          <cell r="J107">
            <v>0</v>
          </cell>
          <cell r="K107" t="str">
            <v>-</v>
          </cell>
          <cell r="L107">
            <v>0</v>
          </cell>
          <cell r="N107" t="str">
            <v xml:space="preserve"> </v>
          </cell>
          <cell r="O107" t="str">
            <v>бело-желтый</v>
          </cell>
          <cell r="P107" t="str">
            <v>голубой</v>
          </cell>
          <cell r="Q107" t="str">
            <v>ML</v>
          </cell>
          <cell r="T107" t="str">
            <v xml:space="preserve"> </v>
          </cell>
        </row>
        <row r="108">
          <cell r="A108" t="str">
            <v>87-77-0065</v>
          </cell>
          <cell r="B108" t="str">
            <v>фото</v>
          </cell>
          <cell r="C108" t="str">
            <v>Alvatine Taylor</v>
          </cell>
          <cell r="D108" t="str">
            <v>большой</v>
          </cell>
          <cell r="E108">
            <v>150</v>
          </cell>
          <cell r="F108">
            <v>0.52</v>
          </cell>
          <cell r="G108">
            <v>0.92</v>
          </cell>
          <cell r="I108">
            <v>0</v>
          </cell>
          <cell r="J108">
            <v>0</v>
          </cell>
          <cell r="K108" t="str">
            <v>-</v>
          </cell>
          <cell r="L108">
            <v>0</v>
          </cell>
          <cell r="N108" t="str">
            <v xml:space="preserve"> </v>
          </cell>
          <cell r="O108" t="str">
            <v>голубой</v>
          </cell>
          <cell r="P108" t="str">
            <v>желтый</v>
          </cell>
          <cell r="Q108" t="str">
            <v>L</v>
          </cell>
          <cell r="T108" t="str">
            <v xml:space="preserve"> </v>
          </cell>
        </row>
        <row r="109">
          <cell r="A109" t="str">
            <v>87-77-0203</v>
          </cell>
          <cell r="B109" t="str">
            <v>фото</v>
          </cell>
          <cell r="C109" t="str">
            <v>Alvatine Taylor</v>
          </cell>
          <cell r="D109" t="str">
            <v>стандартный</v>
          </cell>
          <cell r="E109">
            <v>250</v>
          </cell>
          <cell r="F109">
            <v>0.44</v>
          </cell>
          <cell r="G109">
            <v>0.84</v>
          </cell>
          <cell r="I109">
            <v>0</v>
          </cell>
          <cell r="J109">
            <v>0</v>
          </cell>
          <cell r="K109" t="str">
            <v>-</v>
          </cell>
          <cell r="L109">
            <v>0</v>
          </cell>
          <cell r="N109" t="str">
            <v xml:space="preserve"> </v>
          </cell>
          <cell r="O109" t="str">
            <v>голубой</v>
          </cell>
          <cell r="P109" t="str">
            <v>желтый</v>
          </cell>
          <cell r="Q109" t="str">
            <v>L</v>
          </cell>
          <cell r="T109" t="str">
            <v xml:space="preserve"> </v>
          </cell>
        </row>
        <row r="110">
          <cell r="A110" t="str">
            <v>87-77-0408</v>
          </cell>
          <cell r="B110" t="str">
            <v>фото</v>
          </cell>
          <cell r="C110" t="str">
            <v>Alvatine Taylor</v>
          </cell>
          <cell r="D110" t="str">
            <v>маленький</v>
          </cell>
          <cell r="E110">
            <v>500</v>
          </cell>
          <cell r="F110">
            <v>0.36</v>
          </cell>
          <cell r="G110">
            <v>0.76</v>
          </cell>
          <cell r="I110">
            <v>0</v>
          </cell>
          <cell r="J110">
            <v>0</v>
          </cell>
          <cell r="K110" t="str">
            <v>-</v>
          </cell>
          <cell r="L110">
            <v>0</v>
          </cell>
          <cell r="N110" t="str">
            <v xml:space="preserve"> </v>
          </cell>
          <cell r="O110" t="str">
            <v>голубой</v>
          </cell>
          <cell r="P110" t="str">
            <v>желтый</v>
          </cell>
          <cell r="Q110" t="str">
            <v>L</v>
          </cell>
          <cell r="T110" t="str">
            <v xml:space="preserve"> </v>
          </cell>
        </row>
        <row r="111">
          <cell r="A111" t="str">
            <v>87-77-0204</v>
          </cell>
          <cell r="B111" t="str">
            <v>фото</v>
          </cell>
          <cell r="C111" t="str">
            <v>Amazone</v>
          </cell>
          <cell r="D111" t="str">
            <v>стандартный</v>
          </cell>
          <cell r="E111">
            <v>250</v>
          </cell>
          <cell r="F111">
            <v>2.0599999999999996</v>
          </cell>
          <cell r="G111">
            <v>2.46</v>
          </cell>
          <cell r="I111">
            <v>0</v>
          </cell>
          <cell r="J111">
            <v>0</v>
          </cell>
          <cell r="K111" t="str">
            <v>-</v>
          </cell>
          <cell r="L111">
            <v>0</v>
          </cell>
          <cell r="N111" t="str">
            <v xml:space="preserve"> </v>
          </cell>
          <cell r="O111" t="str">
            <v>белый</v>
          </cell>
          <cell r="P111" t="str">
            <v>темно-зеленый</v>
          </cell>
          <cell r="Q111" t="str">
            <v>M</v>
          </cell>
          <cell r="T111" t="str">
            <v xml:space="preserve"> </v>
          </cell>
        </row>
        <row r="112">
          <cell r="A112" t="str">
            <v>87-77-0097</v>
          </cell>
          <cell r="B112" t="str">
            <v>фото</v>
          </cell>
          <cell r="C112" t="str">
            <v>American Halo</v>
          </cell>
          <cell r="D112" t="str">
            <v>большой</v>
          </cell>
          <cell r="E112">
            <v>150</v>
          </cell>
          <cell r="F112">
            <v>0.92</v>
          </cell>
          <cell r="G112">
            <v>1.33</v>
          </cell>
          <cell r="I112">
            <v>0</v>
          </cell>
          <cell r="J112">
            <v>0</v>
          </cell>
          <cell r="K112" t="str">
            <v>-</v>
          </cell>
          <cell r="L112">
            <v>0</v>
          </cell>
          <cell r="N112" t="str">
            <v xml:space="preserve"> </v>
          </cell>
          <cell r="O112" t="str">
            <v>голубой</v>
          </cell>
          <cell r="P112" t="str">
            <v>кремовый</v>
          </cell>
          <cell r="Q112" t="str">
            <v>L</v>
          </cell>
        </row>
        <row r="113">
          <cell r="A113" t="str">
            <v>87-77-0205</v>
          </cell>
          <cell r="B113" t="str">
            <v>фото</v>
          </cell>
          <cell r="C113" t="str">
            <v>American Halo</v>
          </cell>
          <cell r="D113" t="str">
            <v>стандартный</v>
          </cell>
          <cell r="E113">
            <v>250</v>
          </cell>
          <cell r="F113">
            <v>0.76</v>
          </cell>
          <cell r="G113">
            <v>1.17</v>
          </cell>
          <cell r="I113">
            <v>0</v>
          </cell>
          <cell r="J113">
            <v>0</v>
          </cell>
          <cell r="K113" t="str">
            <v>-</v>
          </cell>
          <cell r="L113">
            <v>0</v>
          </cell>
          <cell r="O113" t="str">
            <v>голубой</v>
          </cell>
          <cell r="P113" t="str">
            <v>кремовый</v>
          </cell>
          <cell r="Q113" t="str">
            <v>L</v>
          </cell>
        </row>
        <row r="114">
          <cell r="A114" t="str">
            <v>87-77-0409</v>
          </cell>
          <cell r="B114" t="str">
            <v>фото</v>
          </cell>
          <cell r="C114" t="str">
            <v>American Halo</v>
          </cell>
          <cell r="D114" t="str">
            <v>маленький</v>
          </cell>
          <cell r="E114">
            <v>500</v>
          </cell>
          <cell r="F114">
            <v>0.6</v>
          </cell>
          <cell r="G114">
            <v>1</v>
          </cell>
          <cell r="I114">
            <v>0</v>
          </cell>
          <cell r="J114">
            <v>0</v>
          </cell>
          <cell r="K114" t="str">
            <v>-</v>
          </cell>
          <cell r="L114">
            <v>0</v>
          </cell>
          <cell r="O114" t="str">
            <v>голубой</v>
          </cell>
          <cell r="P114" t="str">
            <v>кремовый</v>
          </cell>
          <cell r="Q114" t="str">
            <v>L</v>
          </cell>
        </row>
        <row r="115">
          <cell r="A115" t="str">
            <v>87-77-0206</v>
          </cell>
          <cell r="B115" t="str">
            <v>фото</v>
          </cell>
          <cell r="C115" t="str">
            <v>Ann Kulpa</v>
          </cell>
          <cell r="D115" t="str">
            <v>стандартный</v>
          </cell>
          <cell r="E115">
            <v>250</v>
          </cell>
          <cell r="F115">
            <v>1.41</v>
          </cell>
          <cell r="G115">
            <v>1.81</v>
          </cell>
          <cell r="I115">
            <v>0</v>
          </cell>
          <cell r="J115">
            <v>0</v>
          </cell>
          <cell r="K115" t="str">
            <v>-</v>
          </cell>
          <cell r="L115">
            <v>0</v>
          </cell>
          <cell r="N115" t="str">
            <v xml:space="preserve"> </v>
          </cell>
          <cell r="O115" t="str">
            <v>белый</v>
          </cell>
          <cell r="P115" t="str">
            <v>зеленый</v>
          </cell>
          <cell r="Q115" t="str">
            <v>M</v>
          </cell>
          <cell r="T115" t="str">
            <v xml:space="preserve"> </v>
          </cell>
        </row>
        <row r="116">
          <cell r="A116" t="str">
            <v>87-77-0410</v>
          </cell>
          <cell r="B116" t="str">
            <v>фото</v>
          </cell>
          <cell r="C116" t="str">
            <v>Ann Kulpa</v>
          </cell>
          <cell r="D116" t="str">
            <v>маленький</v>
          </cell>
          <cell r="E116">
            <v>500</v>
          </cell>
          <cell r="F116">
            <v>1.25</v>
          </cell>
          <cell r="G116">
            <v>1.65</v>
          </cell>
          <cell r="I116">
            <v>0</v>
          </cell>
          <cell r="J116">
            <v>0</v>
          </cell>
          <cell r="K116" t="str">
            <v>-</v>
          </cell>
          <cell r="L116">
            <v>0</v>
          </cell>
          <cell r="N116" t="str">
            <v xml:space="preserve"> </v>
          </cell>
          <cell r="O116" t="str">
            <v>белый</v>
          </cell>
          <cell r="P116" t="str">
            <v>зеленый</v>
          </cell>
          <cell r="Q116" t="str">
            <v>M</v>
          </cell>
          <cell r="T116" t="str">
            <v xml:space="preserve"> </v>
          </cell>
        </row>
        <row r="117">
          <cell r="A117" t="str">
            <v>87-77-0131</v>
          </cell>
          <cell r="B117" t="str">
            <v>фото</v>
          </cell>
          <cell r="C117" t="str">
            <v>Anne</v>
          </cell>
          <cell r="D117" t="str">
            <v>большой</v>
          </cell>
          <cell r="E117">
            <v>150</v>
          </cell>
          <cell r="F117">
            <v>0.98</v>
          </cell>
          <cell r="G117">
            <v>1.3800000000000001</v>
          </cell>
          <cell r="I117">
            <v>0</v>
          </cell>
          <cell r="J117">
            <v>0</v>
          </cell>
          <cell r="K117" t="str">
            <v>-</v>
          </cell>
          <cell r="L117">
            <v>0</v>
          </cell>
          <cell r="M117" t="str">
            <v>Special Attention</v>
          </cell>
          <cell r="N117" t="str">
            <v xml:space="preserve"> </v>
          </cell>
          <cell r="O117" t="str">
            <v>темно-зеленый</v>
          </cell>
          <cell r="P117" t="str">
            <v>золотой</v>
          </cell>
          <cell r="Q117" t="str">
            <v>M</v>
          </cell>
          <cell r="T117" t="str">
            <v xml:space="preserve"> </v>
          </cell>
        </row>
        <row r="118">
          <cell r="A118" t="str">
            <v>87-77-0207</v>
          </cell>
          <cell r="B118" t="str">
            <v>фото</v>
          </cell>
          <cell r="C118" t="str">
            <v>Anne</v>
          </cell>
          <cell r="D118" t="str">
            <v>стандартный</v>
          </cell>
          <cell r="E118">
            <v>250</v>
          </cell>
          <cell r="F118">
            <v>0.84</v>
          </cell>
          <cell r="G118">
            <v>1.25</v>
          </cell>
          <cell r="I118">
            <v>0</v>
          </cell>
          <cell r="J118">
            <v>0</v>
          </cell>
          <cell r="K118" t="str">
            <v>-</v>
          </cell>
          <cell r="L118">
            <v>0</v>
          </cell>
          <cell r="M118" t="str">
            <v>Special Attention</v>
          </cell>
          <cell r="N118" t="str">
            <v xml:space="preserve"> </v>
          </cell>
          <cell r="O118" t="str">
            <v>темно-зеленый</v>
          </cell>
          <cell r="P118" t="str">
            <v>золотой</v>
          </cell>
          <cell r="Q118" t="str">
            <v>M</v>
          </cell>
          <cell r="T118" t="str">
            <v xml:space="preserve"> </v>
          </cell>
        </row>
        <row r="119">
          <cell r="A119" t="str">
            <v>87-77-0411</v>
          </cell>
          <cell r="B119" t="str">
            <v>фото</v>
          </cell>
          <cell r="C119" t="str">
            <v>Anne</v>
          </cell>
          <cell r="D119" t="str">
            <v>маленький</v>
          </cell>
          <cell r="E119">
            <v>500</v>
          </cell>
          <cell r="F119">
            <v>0.68</v>
          </cell>
          <cell r="G119">
            <v>1.08</v>
          </cell>
          <cell r="I119">
            <v>0</v>
          </cell>
          <cell r="J119">
            <v>0</v>
          </cell>
          <cell r="K119" t="str">
            <v>-</v>
          </cell>
          <cell r="L119">
            <v>0</v>
          </cell>
          <cell r="M119" t="str">
            <v>Special Attention</v>
          </cell>
          <cell r="N119" t="str">
            <v xml:space="preserve"> </v>
          </cell>
          <cell r="O119" t="str">
            <v>темно-зеленый</v>
          </cell>
          <cell r="P119" t="str">
            <v>золотой</v>
          </cell>
          <cell r="Q119" t="str">
            <v>M</v>
          </cell>
          <cell r="T119" t="str">
            <v xml:space="preserve"> </v>
          </cell>
        </row>
        <row r="120">
          <cell r="A120" t="str">
            <v>87-77-0066</v>
          </cell>
          <cell r="B120" t="str">
            <v>фото</v>
          </cell>
          <cell r="C120" t="str">
            <v>Antioch</v>
          </cell>
          <cell r="D120" t="str">
            <v>большой</v>
          </cell>
          <cell r="E120">
            <v>150</v>
          </cell>
          <cell r="F120">
            <v>0.52</v>
          </cell>
          <cell r="G120">
            <v>0.92</v>
          </cell>
          <cell r="I120">
            <v>0</v>
          </cell>
          <cell r="J120">
            <v>0</v>
          </cell>
          <cell r="K120" t="str">
            <v>-</v>
          </cell>
          <cell r="L120">
            <v>0</v>
          </cell>
          <cell r="N120" t="str">
            <v xml:space="preserve"> </v>
          </cell>
          <cell r="O120" t="str">
            <v>зеленый</v>
          </cell>
          <cell r="P120" t="str">
            <v>кремовый</v>
          </cell>
          <cell r="Q120" t="str">
            <v>ML</v>
          </cell>
          <cell r="T120" t="str">
            <v xml:space="preserve"> </v>
          </cell>
        </row>
        <row r="121">
          <cell r="A121" t="str">
            <v>87-77-0208</v>
          </cell>
          <cell r="B121" t="str">
            <v>фото</v>
          </cell>
          <cell r="C121" t="str">
            <v>Antioch</v>
          </cell>
          <cell r="D121" t="str">
            <v>стандартный</v>
          </cell>
          <cell r="E121">
            <v>250</v>
          </cell>
          <cell r="F121">
            <v>0.44</v>
          </cell>
          <cell r="G121">
            <v>0.84</v>
          </cell>
          <cell r="I121">
            <v>0</v>
          </cell>
          <cell r="J121">
            <v>0</v>
          </cell>
          <cell r="K121" t="str">
            <v>-</v>
          </cell>
          <cell r="L121">
            <v>0</v>
          </cell>
          <cell r="N121" t="str">
            <v xml:space="preserve"> </v>
          </cell>
          <cell r="O121" t="str">
            <v>зеленый</v>
          </cell>
          <cell r="P121" t="str">
            <v>кремовый</v>
          </cell>
          <cell r="Q121" t="str">
            <v>ML</v>
          </cell>
          <cell r="T121" t="str">
            <v xml:space="preserve"> </v>
          </cell>
        </row>
        <row r="122">
          <cell r="A122" t="str">
            <v>87-77-0412</v>
          </cell>
          <cell r="B122" t="str">
            <v>фото</v>
          </cell>
          <cell r="C122" t="str">
            <v>Antioch</v>
          </cell>
          <cell r="D122" t="str">
            <v>маленький</v>
          </cell>
          <cell r="E122">
            <v>500</v>
          </cell>
          <cell r="F122">
            <v>0.33</v>
          </cell>
          <cell r="G122">
            <v>0.73</v>
          </cell>
          <cell r="I122">
            <v>0</v>
          </cell>
          <cell r="J122">
            <v>0</v>
          </cell>
          <cell r="K122" t="str">
            <v>-</v>
          </cell>
          <cell r="L122">
            <v>0</v>
          </cell>
          <cell r="N122" t="str">
            <v xml:space="preserve"> </v>
          </cell>
          <cell r="O122" t="str">
            <v>зеленый</v>
          </cell>
          <cell r="P122" t="str">
            <v>кремовый</v>
          </cell>
          <cell r="Q122" t="str">
            <v>ML</v>
          </cell>
          <cell r="T122" t="str">
            <v xml:space="preserve"> </v>
          </cell>
        </row>
        <row r="123">
          <cell r="A123" t="str">
            <v>87-77-0209</v>
          </cell>
          <cell r="B123" t="str">
            <v>фото</v>
          </cell>
          <cell r="C123" t="str">
            <v>Aphrodite</v>
          </cell>
          <cell r="D123" t="str">
            <v>стандартный</v>
          </cell>
          <cell r="E123">
            <v>250</v>
          </cell>
          <cell r="F123">
            <v>2.0599999999999996</v>
          </cell>
          <cell r="G123">
            <v>2.46</v>
          </cell>
          <cell r="I123">
            <v>0</v>
          </cell>
          <cell r="J123">
            <v>0</v>
          </cell>
          <cell r="K123" t="str">
            <v>-</v>
          </cell>
          <cell r="L123">
            <v>0</v>
          </cell>
          <cell r="N123" t="str">
            <v>светло-зеленый</v>
          </cell>
          <cell r="O123" t="str">
            <v xml:space="preserve"> </v>
          </cell>
          <cell r="P123" t="str">
            <v xml:space="preserve"> </v>
          </cell>
          <cell r="Q123" t="str">
            <v>M</v>
          </cell>
          <cell r="R123" t="str">
            <v>да</v>
          </cell>
          <cell r="T123" t="str">
            <v>ДА</v>
          </cell>
        </row>
        <row r="124">
          <cell r="A124" t="str">
            <v>87-77-0413</v>
          </cell>
          <cell r="B124" t="str">
            <v>фото</v>
          </cell>
          <cell r="C124" t="str">
            <v>Aphrodite</v>
          </cell>
          <cell r="D124" t="str">
            <v>маленький</v>
          </cell>
          <cell r="E124">
            <v>500</v>
          </cell>
          <cell r="F124">
            <v>1.65</v>
          </cell>
          <cell r="G124">
            <v>2.0599999999999996</v>
          </cell>
          <cell r="I124">
            <v>0</v>
          </cell>
          <cell r="J124">
            <v>0</v>
          </cell>
          <cell r="K124" t="str">
            <v>-</v>
          </cell>
          <cell r="L124">
            <v>0</v>
          </cell>
          <cell r="N124" t="str">
            <v>светло-зеленый</v>
          </cell>
          <cell r="O124" t="str">
            <v xml:space="preserve"> </v>
          </cell>
          <cell r="P124" t="str">
            <v xml:space="preserve"> </v>
          </cell>
          <cell r="Q124" t="str">
            <v>M</v>
          </cell>
          <cell r="R124" t="str">
            <v>да</v>
          </cell>
          <cell r="T124" t="str">
            <v>ДА</v>
          </cell>
        </row>
        <row r="125">
          <cell r="A125" t="str">
            <v>87-77-0095</v>
          </cell>
          <cell r="B125" t="str">
            <v>фото</v>
          </cell>
          <cell r="C125" t="str">
            <v>Atlantis</v>
          </cell>
          <cell r="D125" t="str">
            <v>большой</v>
          </cell>
          <cell r="E125">
            <v>150</v>
          </cell>
          <cell r="F125">
            <v>0.84</v>
          </cell>
          <cell r="G125">
            <v>1.25</v>
          </cell>
          <cell r="I125">
            <v>0</v>
          </cell>
          <cell r="J125">
            <v>0</v>
          </cell>
          <cell r="K125" t="str">
            <v>-</v>
          </cell>
          <cell r="L125">
            <v>0</v>
          </cell>
          <cell r="N125" t="str">
            <v xml:space="preserve"> </v>
          </cell>
          <cell r="O125" t="str">
            <v>темно-зеленый</v>
          </cell>
          <cell r="P125" t="str">
            <v>желтый</v>
          </cell>
          <cell r="Q125" t="str">
            <v>L</v>
          </cell>
          <cell r="T125" t="str">
            <v xml:space="preserve"> </v>
          </cell>
        </row>
        <row r="126">
          <cell r="A126" t="str">
            <v>87-77-0210</v>
          </cell>
          <cell r="B126" t="str">
            <v>фото</v>
          </cell>
          <cell r="C126" t="str">
            <v>Atlantis</v>
          </cell>
          <cell r="D126" t="str">
            <v>стандартный</v>
          </cell>
          <cell r="E126">
            <v>250</v>
          </cell>
          <cell r="F126">
            <v>0.68</v>
          </cell>
          <cell r="G126">
            <v>1.08</v>
          </cell>
          <cell r="I126">
            <v>0</v>
          </cell>
          <cell r="J126">
            <v>0</v>
          </cell>
          <cell r="K126" t="str">
            <v>-</v>
          </cell>
          <cell r="L126">
            <v>0</v>
          </cell>
          <cell r="N126" t="str">
            <v xml:space="preserve"> </v>
          </cell>
          <cell r="O126" t="str">
            <v>темно-зеленый</v>
          </cell>
          <cell r="P126" t="str">
            <v>желтый</v>
          </cell>
          <cell r="Q126" t="str">
            <v>L</v>
          </cell>
          <cell r="T126" t="str">
            <v xml:space="preserve"> </v>
          </cell>
        </row>
        <row r="127">
          <cell r="A127" t="str">
            <v>87-77-0414</v>
          </cell>
          <cell r="B127" t="str">
            <v>фото</v>
          </cell>
          <cell r="C127" t="str">
            <v>Atlantis</v>
          </cell>
          <cell r="D127" t="str">
            <v>маленький</v>
          </cell>
          <cell r="E127">
            <v>500</v>
          </cell>
          <cell r="F127">
            <v>0.6</v>
          </cell>
          <cell r="G127">
            <v>1</v>
          </cell>
          <cell r="I127">
            <v>0</v>
          </cell>
          <cell r="J127">
            <v>0</v>
          </cell>
          <cell r="K127" t="str">
            <v>-</v>
          </cell>
          <cell r="L127">
            <v>0</v>
          </cell>
          <cell r="N127" t="str">
            <v xml:space="preserve"> </v>
          </cell>
          <cell r="O127" t="str">
            <v>темно-зеленый</v>
          </cell>
          <cell r="P127" t="str">
            <v>желтый</v>
          </cell>
          <cell r="Q127" t="str">
            <v>L</v>
          </cell>
          <cell r="T127" t="str">
            <v xml:space="preserve"> </v>
          </cell>
        </row>
        <row r="128">
          <cell r="A128" t="str">
            <v>87-77-0067</v>
          </cell>
          <cell r="B128" t="str">
            <v>фото</v>
          </cell>
          <cell r="C128" t="str">
            <v>August Moon</v>
          </cell>
          <cell r="D128" t="str">
            <v>большой</v>
          </cell>
          <cell r="E128">
            <v>150</v>
          </cell>
          <cell r="F128">
            <v>0.52</v>
          </cell>
          <cell r="G128">
            <v>0.92</v>
          </cell>
          <cell r="I128">
            <v>0</v>
          </cell>
          <cell r="J128">
            <v>0</v>
          </cell>
          <cell r="K128" t="str">
            <v>-</v>
          </cell>
          <cell r="L128">
            <v>0</v>
          </cell>
          <cell r="N128" t="str">
            <v>желтый</v>
          </cell>
          <cell r="O128" t="str">
            <v xml:space="preserve"> </v>
          </cell>
          <cell r="P128" t="str">
            <v xml:space="preserve"> </v>
          </cell>
          <cell r="Q128" t="str">
            <v>ML</v>
          </cell>
          <cell r="T128" t="str">
            <v>ДА</v>
          </cell>
        </row>
        <row r="129">
          <cell r="A129" t="str">
            <v>87-77-0211</v>
          </cell>
          <cell r="B129" t="str">
            <v>фото</v>
          </cell>
          <cell r="C129" t="str">
            <v>August Moon</v>
          </cell>
          <cell r="D129" t="str">
            <v>стандартный</v>
          </cell>
          <cell r="E129">
            <v>250</v>
          </cell>
          <cell r="F129">
            <v>0.44</v>
          </cell>
          <cell r="G129">
            <v>0.84</v>
          </cell>
          <cell r="I129">
            <v>0</v>
          </cell>
          <cell r="J129">
            <v>0</v>
          </cell>
          <cell r="K129" t="str">
            <v>-</v>
          </cell>
          <cell r="L129">
            <v>0</v>
          </cell>
          <cell r="N129" t="str">
            <v>желтый</v>
          </cell>
          <cell r="O129" t="str">
            <v xml:space="preserve"> </v>
          </cell>
          <cell r="P129" t="str">
            <v xml:space="preserve"> </v>
          </cell>
          <cell r="Q129" t="str">
            <v>ML</v>
          </cell>
          <cell r="T129" t="str">
            <v>ДА</v>
          </cell>
        </row>
        <row r="130">
          <cell r="A130" t="str">
            <v>87-77-0415</v>
          </cell>
          <cell r="B130" t="str">
            <v>фото</v>
          </cell>
          <cell r="C130" t="str">
            <v>August Moon</v>
          </cell>
          <cell r="D130" t="str">
            <v>маленький</v>
          </cell>
          <cell r="E130">
            <v>500</v>
          </cell>
          <cell r="F130">
            <v>0.33</v>
          </cell>
          <cell r="G130">
            <v>0.73</v>
          </cell>
          <cell r="I130">
            <v>0</v>
          </cell>
          <cell r="J130">
            <v>0</v>
          </cell>
          <cell r="K130" t="str">
            <v>-</v>
          </cell>
          <cell r="L130">
            <v>0</v>
          </cell>
          <cell r="N130" t="str">
            <v>желтый</v>
          </cell>
          <cell r="O130" t="str">
            <v xml:space="preserve"> </v>
          </cell>
          <cell r="P130" t="str">
            <v xml:space="preserve"> </v>
          </cell>
          <cell r="Q130" t="str">
            <v>ML</v>
          </cell>
          <cell r="T130" t="str">
            <v>ДА</v>
          </cell>
        </row>
        <row r="131">
          <cell r="A131" t="str">
            <v>87-77-0086</v>
          </cell>
          <cell r="B131" t="str">
            <v>фото</v>
          </cell>
          <cell r="C131" t="str">
            <v>Austin Dickinson</v>
          </cell>
          <cell r="D131" t="str">
            <v>большой</v>
          </cell>
          <cell r="E131">
            <v>150</v>
          </cell>
          <cell r="F131">
            <v>0.68</v>
          </cell>
          <cell r="G131">
            <v>1.08</v>
          </cell>
          <cell r="I131">
            <v>0</v>
          </cell>
          <cell r="J131">
            <v>0</v>
          </cell>
          <cell r="K131" t="str">
            <v>-</v>
          </cell>
          <cell r="L131">
            <v>0</v>
          </cell>
          <cell r="N131" t="str">
            <v xml:space="preserve"> </v>
          </cell>
          <cell r="O131" t="str">
            <v>зеленый</v>
          </cell>
          <cell r="P131" t="str">
            <v>желтый</v>
          </cell>
          <cell r="Q131" t="str">
            <v>ML</v>
          </cell>
          <cell r="S131" t="str">
            <v>морщинистая</v>
          </cell>
          <cell r="T131" t="str">
            <v xml:space="preserve"> </v>
          </cell>
        </row>
        <row r="132">
          <cell r="A132" t="str">
            <v>87-77-0212</v>
          </cell>
          <cell r="B132" t="str">
            <v>фото</v>
          </cell>
          <cell r="C132" t="str">
            <v>Austin Dickinson</v>
          </cell>
          <cell r="D132" t="str">
            <v>стандартный</v>
          </cell>
          <cell r="E132">
            <v>250</v>
          </cell>
          <cell r="F132">
            <v>0.6</v>
          </cell>
          <cell r="G132">
            <v>1</v>
          </cell>
          <cell r="I132">
            <v>0</v>
          </cell>
          <cell r="J132">
            <v>0</v>
          </cell>
          <cell r="K132" t="str">
            <v>-</v>
          </cell>
          <cell r="L132">
            <v>0</v>
          </cell>
          <cell r="N132" t="str">
            <v xml:space="preserve"> </v>
          </cell>
          <cell r="O132" t="str">
            <v>зеленый</v>
          </cell>
          <cell r="P132" t="str">
            <v>желтый</v>
          </cell>
          <cell r="Q132" t="str">
            <v>ML</v>
          </cell>
          <cell r="S132" t="str">
            <v>морщинистая</v>
          </cell>
          <cell r="T132" t="str">
            <v xml:space="preserve"> </v>
          </cell>
        </row>
        <row r="133">
          <cell r="A133" t="str">
            <v>87-77-0416</v>
          </cell>
          <cell r="B133" t="str">
            <v>фото</v>
          </cell>
          <cell r="C133" t="str">
            <v>Austin Dickinson</v>
          </cell>
          <cell r="D133" t="str">
            <v>маленький</v>
          </cell>
          <cell r="E133">
            <v>500</v>
          </cell>
          <cell r="F133">
            <v>0.52</v>
          </cell>
          <cell r="G133">
            <v>0.92</v>
          </cell>
          <cell r="I133">
            <v>0</v>
          </cell>
          <cell r="J133">
            <v>0</v>
          </cell>
          <cell r="K133" t="str">
            <v>-</v>
          </cell>
          <cell r="L133">
            <v>0</v>
          </cell>
          <cell r="N133" t="str">
            <v xml:space="preserve"> </v>
          </cell>
          <cell r="O133" t="str">
            <v>зеленый</v>
          </cell>
          <cell r="P133" t="str">
            <v>желтый</v>
          </cell>
          <cell r="Q133" t="str">
            <v>ML</v>
          </cell>
          <cell r="S133" t="str">
            <v>морщинистая</v>
          </cell>
          <cell r="T133" t="str">
            <v xml:space="preserve"> </v>
          </cell>
        </row>
        <row r="134">
          <cell r="A134" t="str">
            <v>87-77-0137</v>
          </cell>
          <cell r="B134" t="str">
            <v>фото</v>
          </cell>
          <cell r="C134" t="str">
            <v>Autumn Frost</v>
          </cell>
          <cell r="D134" t="str">
            <v>большой</v>
          </cell>
          <cell r="E134">
            <v>150</v>
          </cell>
          <cell r="F134">
            <v>1.25</v>
          </cell>
          <cell r="G134">
            <v>1.65</v>
          </cell>
          <cell r="I134">
            <v>0</v>
          </cell>
          <cell r="J134">
            <v>0</v>
          </cell>
          <cell r="K134" t="str">
            <v>-</v>
          </cell>
          <cell r="L134">
            <v>0</v>
          </cell>
          <cell r="N134" t="str">
            <v xml:space="preserve"> </v>
          </cell>
          <cell r="O134" t="str">
            <v>голубой</v>
          </cell>
          <cell r="P134" t="str">
            <v>кремово-желтый</v>
          </cell>
          <cell r="Q134" t="str">
            <v>M</v>
          </cell>
          <cell r="T134" t="str">
            <v xml:space="preserve"> </v>
          </cell>
        </row>
        <row r="135">
          <cell r="A135" t="str">
            <v>87-77-0213</v>
          </cell>
          <cell r="B135" t="str">
            <v>фото</v>
          </cell>
          <cell r="C135" t="str">
            <v>Autumn Frost</v>
          </cell>
          <cell r="D135" t="str">
            <v>стандартный</v>
          </cell>
          <cell r="E135">
            <v>250</v>
          </cell>
          <cell r="F135">
            <v>1.08</v>
          </cell>
          <cell r="G135">
            <v>1.49</v>
          </cell>
          <cell r="I135">
            <v>0</v>
          </cell>
          <cell r="J135">
            <v>0</v>
          </cell>
          <cell r="K135" t="str">
            <v>-</v>
          </cell>
          <cell r="L135">
            <v>0</v>
          </cell>
          <cell r="N135" t="str">
            <v xml:space="preserve"> </v>
          </cell>
          <cell r="O135" t="str">
            <v>голубой</v>
          </cell>
          <cell r="P135" t="str">
            <v>кремово-желтый</v>
          </cell>
          <cell r="Q135" t="str">
            <v>M</v>
          </cell>
          <cell r="T135" t="str">
            <v xml:space="preserve"> </v>
          </cell>
        </row>
        <row r="136">
          <cell r="A136" t="str">
            <v>87-77-0417</v>
          </cell>
          <cell r="B136" t="str">
            <v>фото</v>
          </cell>
          <cell r="C136" t="str">
            <v>Autumn Frost</v>
          </cell>
          <cell r="D136" t="str">
            <v>маленький</v>
          </cell>
          <cell r="E136">
            <v>500</v>
          </cell>
          <cell r="F136">
            <v>0.92</v>
          </cell>
          <cell r="G136">
            <v>1.33</v>
          </cell>
          <cell r="I136">
            <v>0</v>
          </cell>
          <cell r="J136">
            <v>0</v>
          </cell>
          <cell r="K136" t="str">
            <v>-</v>
          </cell>
          <cell r="L136">
            <v>0</v>
          </cell>
          <cell r="N136" t="str">
            <v xml:space="preserve"> </v>
          </cell>
          <cell r="O136" t="str">
            <v>голубой</v>
          </cell>
          <cell r="P136" t="str">
            <v>кремово-желтый</v>
          </cell>
          <cell r="Q136" t="str">
            <v>M</v>
          </cell>
          <cell r="T136" t="str">
            <v xml:space="preserve"> </v>
          </cell>
        </row>
        <row r="137">
          <cell r="A137" t="str">
            <v>87-77-0098</v>
          </cell>
          <cell r="B137" t="str">
            <v>фото</v>
          </cell>
          <cell r="C137" t="str">
            <v>Avocado</v>
          </cell>
          <cell r="D137" t="str">
            <v>большой</v>
          </cell>
          <cell r="E137">
            <v>150</v>
          </cell>
          <cell r="F137">
            <v>0.92</v>
          </cell>
          <cell r="G137">
            <v>1.33</v>
          </cell>
          <cell r="I137">
            <v>0</v>
          </cell>
          <cell r="J137">
            <v>0</v>
          </cell>
          <cell r="K137" t="str">
            <v>-</v>
          </cell>
          <cell r="L137">
            <v>0</v>
          </cell>
          <cell r="N137" t="str">
            <v xml:space="preserve"> </v>
          </cell>
          <cell r="O137" t="str">
            <v>желтый</v>
          </cell>
          <cell r="P137" t="str">
            <v>зеленый</v>
          </cell>
          <cell r="Q137" t="str">
            <v>ML</v>
          </cell>
          <cell r="R137" t="str">
            <v>да</v>
          </cell>
          <cell r="T137" t="str">
            <v xml:space="preserve"> </v>
          </cell>
        </row>
        <row r="138">
          <cell r="A138" t="str">
            <v>87-77-0214</v>
          </cell>
          <cell r="B138" t="str">
            <v>фото</v>
          </cell>
          <cell r="C138" t="str">
            <v>Avocado</v>
          </cell>
          <cell r="D138" t="str">
            <v>стандартный</v>
          </cell>
          <cell r="E138">
            <v>250</v>
          </cell>
          <cell r="F138">
            <v>0.76</v>
          </cell>
          <cell r="G138">
            <v>1.17</v>
          </cell>
          <cell r="I138">
            <v>0</v>
          </cell>
          <cell r="J138">
            <v>0</v>
          </cell>
          <cell r="K138" t="str">
            <v>-</v>
          </cell>
          <cell r="L138">
            <v>0</v>
          </cell>
          <cell r="N138" t="str">
            <v xml:space="preserve"> </v>
          </cell>
          <cell r="O138" t="str">
            <v>желтый</v>
          </cell>
          <cell r="P138" t="str">
            <v>зеленый</v>
          </cell>
          <cell r="Q138" t="str">
            <v>ML</v>
          </cell>
          <cell r="R138" t="str">
            <v>да</v>
          </cell>
          <cell r="T138" t="str">
            <v xml:space="preserve"> </v>
          </cell>
        </row>
        <row r="139">
          <cell r="A139" t="str">
            <v>87-77-0418</v>
          </cell>
          <cell r="B139" t="str">
            <v>фото</v>
          </cell>
          <cell r="C139" t="str">
            <v>Avocado</v>
          </cell>
          <cell r="D139" t="str">
            <v>маленький</v>
          </cell>
          <cell r="E139">
            <v>500</v>
          </cell>
          <cell r="F139">
            <v>0.6</v>
          </cell>
          <cell r="G139">
            <v>1</v>
          </cell>
          <cell r="I139">
            <v>0</v>
          </cell>
          <cell r="J139">
            <v>0</v>
          </cell>
          <cell r="K139" t="str">
            <v>-</v>
          </cell>
          <cell r="L139">
            <v>0</v>
          </cell>
          <cell r="N139" t="str">
            <v xml:space="preserve"> </v>
          </cell>
          <cell r="O139" t="str">
            <v>желтый</v>
          </cell>
          <cell r="P139" t="str">
            <v>зеленый</v>
          </cell>
          <cell r="Q139" t="str">
            <v>ML</v>
          </cell>
          <cell r="R139" t="str">
            <v>да</v>
          </cell>
          <cell r="T139" t="str">
            <v xml:space="preserve"> </v>
          </cell>
        </row>
        <row r="140">
          <cell r="A140" t="str">
            <v>87-77-0099</v>
          </cell>
          <cell r="B140" t="str">
            <v>фото</v>
          </cell>
          <cell r="C140" t="str">
            <v>Banana Kid</v>
          </cell>
          <cell r="D140" t="str">
            <v>большой</v>
          </cell>
          <cell r="E140">
            <v>150</v>
          </cell>
          <cell r="F140">
            <v>0.92</v>
          </cell>
          <cell r="G140">
            <v>1.33</v>
          </cell>
          <cell r="I140">
            <v>0</v>
          </cell>
          <cell r="J140">
            <v>0</v>
          </cell>
          <cell r="K140" t="str">
            <v>-</v>
          </cell>
          <cell r="L140">
            <v>0</v>
          </cell>
          <cell r="N140" t="str">
            <v>желтый</v>
          </cell>
          <cell r="O140" t="str">
            <v xml:space="preserve"> </v>
          </cell>
          <cell r="P140" t="str">
            <v xml:space="preserve"> </v>
          </cell>
          <cell r="Q140" t="str">
            <v>M</v>
          </cell>
          <cell r="T140" t="str">
            <v>ДА</v>
          </cell>
        </row>
        <row r="141">
          <cell r="A141" t="str">
            <v>87-77-0215</v>
          </cell>
          <cell r="B141" t="str">
            <v>фото</v>
          </cell>
          <cell r="C141" t="str">
            <v>Banana Kid</v>
          </cell>
          <cell r="D141" t="str">
            <v>стандартный</v>
          </cell>
          <cell r="E141">
            <v>250</v>
          </cell>
          <cell r="F141">
            <v>0.76</v>
          </cell>
          <cell r="G141">
            <v>1.17</v>
          </cell>
          <cell r="I141">
            <v>0</v>
          </cell>
          <cell r="J141">
            <v>0</v>
          </cell>
          <cell r="K141" t="str">
            <v>-</v>
          </cell>
          <cell r="L141">
            <v>0</v>
          </cell>
          <cell r="N141" t="str">
            <v>желтый</v>
          </cell>
          <cell r="O141" t="str">
            <v xml:space="preserve"> </v>
          </cell>
          <cell r="P141" t="str">
            <v xml:space="preserve"> </v>
          </cell>
          <cell r="Q141" t="str">
            <v>M</v>
          </cell>
          <cell r="T141" t="str">
            <v>ДА</v>
          </cell>
        </row>
        <row r="142">
          <cell r="A142" t="str">
            <v>87-77-0419</v>
          </cell>
          <cell r="B142" t="str">
            <v>фото</v>
          </cell>
          <cell r="C142" t="str">
            <v>Banana Kid</v>
          </cell>
          <cell r="D142" t="str">
            <v>маленький</v>
          </cell>
          <cell r="E142">
            <v>500</v>
          </cell>
          <cell r="F142">
            <v>0.6</v>
          </cell>
          <cell r="G142">
            <v>1</v>
          </cell>
          <cell r="I142">
            <v>0</v>
          </cell>
          <cell r="J142">
            <v>0</v>
          </cell>
          <cell r="K142" t="str">
            <v>-</v>
          </cell>
          <cell r="L142">
            <v>0</v>
          </cell>
          <cell r="N142" t="str">
            <v>желтый</v>
          </cell>
          <cell r="O142" t="str">
            <v xml:space="preserve"> </v>
          </cell>
          <cell r="P142" t="str">
            <v xml:space="preserve"> </v>
          </cell>
          <cell r="Q142" t="str">
            <v>M</v>
          </cell>
          <cell r="T142" t="str">
            <v>ДА</v>
          </cell>
        </row>
        <row r="143">
          <cell r="A143" t="str">
            <v>87-77-0157</v>
          </cell>
          <cell r="B143" t="str">
            <v>фото</v>
          </cell>
          <cell r="C143" t="str">
            <v>Beach Boy</v>
          </cell>
          <cell r="D143" t="str">
            <v>большой</v>
          </cell>
          <cell r="E143">
            <v>150</v>
          </cell>
          <cell r="F143">
            <v>1.65</v>
          </cell>
          <cell r="G143">
            <v>2.0599999999999996</v>
          </cell>
          <cell r="I143">
            <v>0</v>
          </cell>
          <cell r="J143">
            <v>0</v>
          </cell>
          <cell r="K143" t="str">
            <v>-</v>
          </cell>
          <cell r="L143">
            <v>0</v>
          </cell>
          <cell r="N143" t="str">
            <v xml:space="preserve"> </v>
          </cell>
          <cell r="O143" t="str">
            <v>светло-зеленый</v>
          </cell>
          <cell r="P143" t="str">
            <v>голубой</v>
          </cell>
          <cell r="Q143" t="str">
            <v>ML</v>
          </cell>
          <cell r="T143" t="str">
            <v xml:space="preserve"> </v>
          </cell>
        </row>
        <row r="144">
          <cell r="A144" t="str">
            <v>87-77-0217</v>
          </cell>
          <cell r="B144" t="str">
            <v>фото</v>
          </cell>
          <cell r="C144" t="str">
            <v>Beach Boy</v>
          </cell>
          <cell r="D144" t="str">
            <v>стандартный</v>
          </cell>
          <cell r="E144">
            <v>250</v>
          </cell>
          <cell r="F144">
            <v>1.41</v>
          </cell>
          <cell r="G144">
            <v>1.81</v>
          </cell>
          <cell r="I144">
            <v>0</v>
          </cell>
          <cell r="J144">
            <v>0</v>
          </cell>
          <cell r="K144" t="str">
            <v>-</v>
          </cell>
          <cell r="L144">
            <v>0</v>
          </cell>
          <cell r="N144" t="str">
            <v xml:space="preserve"> </v>
          </cell>
          <cell r="O144" t="str">
            <v>светло-зеленый</v>
          </cell>
          <cell r="P144" t="str">
            <v>голубой</v>
          </cell>
          <cell r="Q144" t="str">
            <v>ML</v>
          </cell>
          <cell r="T144" t="str">
            <v xml:space="preserve"> </v>
          </cell>
        </row>
        <row r="145">
          <cell r="A145" t="str">
            <v>87-77-0421</v>
          </cell>
          <cell r="B145" t="str">
            <v>фото</v>
          </cell>
          <cell r="C145" t="str">
            <v>Beach Boy</v>
          </cell>
          <cell r="D145" t="str">
            <v>маленький</v>
          </cell>
          <cell r="E145">
            <v>500</v>
          </cell>
          <cell r="F145">
            <v>1.25</v>
          </cell>
          <cell r="G145">
            <v>1.65</v>
          </cell>
          <cell r="I145">
            <v>0</v>
          </cell>
          <cell r="J145">
            <v>0</v>
          </cell>
          <cell r="K145" t="str">
            <v>-</v>
          </cell>
          <cell r="L145">
            <v>0</v>
          </cell>
          <cell r="N145" t="str">
            <v xml:space="preserve"> </v>
          </cell>
          <cell r="O145" t="str">
            <v>светло-зеленый</v>
          </cell>
          <cell r="P145" t="str">
            <v>голубой</v>
          </cell>
          <cell r="Q145" t="str">
            <v>ML</v>
          </cell>
          <cell r="T145" t="str">
            <v xml:space="preserve"> </v>
          </cell>
        </row>
        <row r="146">
          <cell r="A146" t="str">
            <v>87-77-0100</v>
          </cell>
          <cell r="B146" t="str">
            <v>фото</v>
          </cell>
          <cell r="C146" t="str">
            <v>Big Daddy</v>
          </cell>
          <cell r="D146" t="str">
            <v>большой</v>
          </cell>
          <cell r="E146">
            <v>150</v>
          </cell>
          <cell r="F146">
            <v>0.96</v>
          </cell>
          <cell r="G146">
            <v>1.37</v>
          </cell>
          <cell r="I146">
            <v>0</v>
          </cell>
          <cell r="J146">
            <v>0</v>
          </cell>
          <cell r="K146" t="str">
            <v>-</v>
          </cell>
          <cell r="L146">
            <v>0</v>
          </cell>
          <cell r="N146" t="str">
            <v>голубой</v>
          </cell>
          <cell r="O146" t="str">
            <v xml:space="preserve"> </v>
          </cell>
          <cell r="P146" t="str">
            <v xml:space="preserve"> </v>
          </cell>
          <cell r="Q146" t="str">
            <v>VL</v>
          </cell>
          <cell r="S146" t="str">
            <v>морщинистая</v>
          </cell>
          <cell r="T146" t="str">
            <v xml:space="preserve"> </v>
          </cell>
          <cell r="U146" t="str">
            <v>ДА</v>
          </cell>
        </row>
        <row r="147">
          <cell r="A147" t="str">
            <v>87-77-0218</v>
          </cell>
          <cell r="B147" t="str">
            <v>фото</v>
          </cell>
          <cell r="C147" t="str">
            <v>Big Daddy</v>
          </cell>
          <cell r="D147" t="str">
            <v>стандартный</v>
          </cell>
          <cell r="E147">
            <v>250</v>
          </cell>
          <cell r="F147">
            <v>0.8</v>
          </cell>
          <cell r="G147">
            <v>1.21</v>
          </cell>
          <cell r="I147">
            <v>0</v>
          </cell>
          <cell r="J147">
            <v>0</v>
          </cell>
          <cell r="K147" t="str">
            <v>-</v>
          </cell>
          <cell r="L147">
            <v>0</v>
          </cell>
          <cell r="N147" t="str">
            <v>голубой</v>
          </cell>
          <cell r="O147" t="str">
            <v xml:space="preserve"> </v>
          </cell>
          <cell r="P147" t="str">
            <v xml:space="preserve"> </v>
          </cell>
          <cell r="Q147" t="str">
            <v>VL</v>
          </cell>
          <cell r="S147" t="str">
            <v>морщинистая</v>
          </cell>
          <cell r="T147" t="str">
            <v xml:space="preserve"> </v>
          </cell>
          <cell r="U147" t="str">
            <v>ДА</v>
          </cell>
        </row>
        <row r="148">
          <cell r="A148" t="str">
            <v>87-77-0422</v>
          </cell>
          <cell r="B148" t="str">
            <v>фото</v>
          </cell>
          <cell r="C148" t="str">
            <v>Big Daddy</v>
          </cell>
          <cell r="D148" t="str">
            <v>маленький</v>
          </cell>
          <cell r="E148">
            <v>500</v>
          </cell>
          <cell r="F148">
            <v>0.64</v>
          </cell>
          <cell r="G148">
            <v>1.04</v>
          </cell>
          <cell r="I148">
            <v>0</v>
          </cell>
          <cell r="J148">
            <v>0</v>
          </cell>
          <cell r="K148" t="str">
            <v>-</v>
          </cell>
          <cell r="L148">
            <v>0</v>
          </cell>
          <cell r="N148" t="str">
            <v>голубой</v>
          </cell>
          <cell r="O148" t="str">
            <v xml:space="preserve"> </v>
          </cell>
          <cell r="P148" t="str">
            <v xml:space="preserve"> </v>
          </cell>
          <cell r="Q148" t="str">
            <v>VL</v>
          </cell>
          <cell r="S148" t="str">
            <v>морщинистая</v>
          </cell>
          <cell r="T148" t="str">
            <v xml:space="preserve"> </v>
          </cell>
          <cell r="U148" t="str">
            <v>ДА</v>
          </cell>
        </row>
        <row r="149">
          <cell r="A149" t="str">
            <v>87-77-0158</v>
          </cell>
          <cell r="B149" t="str">
            <v>фото</v>
          </cell>
          <cell r="C149" t="str">
            <v>Big Mama</v>
          </cell>
          <cell r="D149" t="str">
            <v>большой</v>
          </cell>
          <cell r="E149">
            <v>150</v>
          </cell>
          <cell r="F149">
            <v>1.65</v>
          </cell>
          <cell r="G149">
            <v>2.0599999999999996</v>
          </cell>
          <cell r="I149">
            <v>0</v>
          </cell>
          <cell r="J149">
            <v>0</v>
          </cell>
          <cell r="K149" t="str">
            <v>-</v>
          </cell>
          <cell r="L149">
            <v>0</v>
          </cell>
          <cell r="N149" t="str">
            <v>голубой</v>
          </cell>
          <cell r="O149" t="str">
            <v xml:space="preserve"> </v>
          </cell>
          <cell r="P149" t="str">
            <v xml:space="preserve"> </v>
          </cell>
          <cell r="Q149" t="str">
            <v>L</v>
          </cell>
          <cell r="T149" t="str">
            <v xml:space="preserve"> </v>
          </cell>
        </row>
        <row r="150">
          <cell r="A150" t="str">
            <v>87-77-0219</v>
          </cell>
          <cell r="B150" t="str">
            <v>фото</v>
          </cell>
          <cell r="C150" t="str">
            <v>Big Mama</v>
          </cell>
          <cell r="D150" t="str">
            <v>стандартный</v>
          </cell>
          <cell r="E150">
            <v>250</v>
          </cell>
          <cell r="F150">
            <v>1.41</v>
          </cell>
          <cell r="G150">
            <v>1.81</v>
          </cell>
          <cell r="I150">
            <v>0</v>
          </cell>
          <cell r="J150">
            <v>0</v>
          </cell>
          <cell r="K150" t="str">
            <v>-</v>
          </cell>
          <cell r="L150">
            <v>0</v>
          </cell>
          <cell r="N150" t="str">
            <v>голубой</v>
          </cell>
          <cell r="O150" t="str">
            <v xml:space="preserve"> </v>
          </cell>
          <cell r="P150" t="str">
            <v xml:space="preserve"> </v>
          </cell>
          <cell r="Q150" t="str">
            <v>L</v>
          </cell>
          <cell r="T150" t="str">
            <v xml:space="preserve"> </v>
          </cell>
        </row>
        <row r="151">
          <cell r="A151" t="str">
            <v>87-77-0423</v>
          </cell>
          <cell r="B151" t="str">
            <v>фото</v>
          </cell>
          <cell r="C151" t="str">
            <v>Big Mama</v>
          </cell>
          <cell r="D151" t="str">
            <v>маленький</v>
          </cell>
          <cell r="E151">
            <v>500</v>
          </cell>
          <cell r="F151">
            <v>1.17</v>
          </cell>
          <cell r="G151">
            <v>1.57</v>
          </cell>
          <cell r="I151">
            <v>0</v>
          </cell>
          <cell r="J151">
            <v>0</v>
          </cell>
          <cell r="K151" t="str">
            <v>-</v>
          </cell>
          <cell r="L151">
            <v>0</v>
          </cell>
          <cell r="N151" t="str">
            <v>голубой</v>
          </cell>
          <cell r="O151" t="str">
            <v xml:space="preserve"> </v>
          </cell>
          <cell r="P151" t="str">
            <v xml:space="preserve"> </v>
          </cell>
          <cell r="Q151" t="str">
            <v>L</v>
          </cell>
          <cell r="T151" t="str">
            <v xml:space="preserve"> </v>
          </cell>
        </row>
        <row r="152">
          <cell r="A152" t="str">
            <v>87-77-0132</v>
          </cell>
          <cell r="B152" t="str">
            <v>фото</v>
          </cell>
          <cell r="C152" t="str">
            <v>Blue Angel</v>
          </cell>
          <cell r="D152" t="str">
            <v>большой</v>
          </cell>
          <cell r="E152">
            <v>150</v>
          </cell>
          <cell r="F152">
            <v>0.98</v>
          </cell>
          <cell r="G152">
            <v>1.3800000000000001</v>
          </cell>
          <cell r="I152">
            <v>0</v>
          </cell>
          <cell r="J152">
            <v>0</v>
          </cell>
          <cell r="K152" t="str">
            <v>-</v>
          </cell>
          <cell r="L152">
            <v>0</v>
          </cell>
          <cell r="N152" t="str">
            <v>голубой/ зеленый</v>
          </cell>
          <cell r="O152" t="str">
            <v xml:space="preserve"> </v>
          </cell>
          <cell r="P152" t="str">
            <v xml:space="preserve"> </v>
          </cell>
          <cell r="Q152" t="str">
            <v>L</v>
          </cell>
          <cell r="T152" t="str">
            <v xml:space="preserve"> </v>
          </cell>
        </row>
        <row r="153">
          <cell r="A153" t="str">
            <v>87-77-0220</v>
          </cell>
          <cell r="B153" t="str">
            <v>фото</v>
          </cell>
          <cell r="C153" t="str">
            <v>Blue Angel</v>
          </cell>
          <cell r="D153" t="str">
            <v>стандартный</v>
          </cell>
          <cell r="E153">
            <v>250</v>
          </cell>
          <cell r="F153">
            <v>0.8</v>
          </cell>
          <cell r="G153">
            <v>1.21</v>
          </cell>
          <cell r="I153">
            <v>0</v>
          </cell>
          <cell r="J153">
            <v>0</v>
          </cell>
          <cell r="K153" t="str">
            <v>-</v>
          </cell>
          <cell r="L153">
            <v>0</v>
          </cell>
          <cell r="N153" t="str">
            <v>голубой/ зеленый</v>
          </cell>
          <cell r="O153" t="str">
            <v xml:space="preserve"> </v>
          </cell>
          <cell r="P153" t="str">
            <v xml:space="preserve"> </v>
          </cell>
          <cell r="Q153" t="str">
            <v>L</v>
          </cell>
          <cell r="T153" t="str">
            <v xml:space="preserve"> </v>
          </cell>
        </row>
        <row r="154">
          <cell r="A154" t="str">
            <v>87-77-0424</v>
          </cell>
          <cell r="B154" t="str">
            <v>фото</v>
          </cell>
          <cell r="C154" t="str">
            <v>Blue Angel</v>
          </cell>
          <cell r="D154" t="str">
            <v>маленький</v>
          </cell>
          <cell r="E154">
            <v>500</v>
          </cell>
          <cell r="F154">
            <v>0.6</v>
          </cell>
          <cell r="G154">
            <v>1</v>
          </cell>
          <cell r="I154">
            <v>0</v>
          </cell>
          <cell r="J154">
            <v>0</v>
          </cell>
          <cell r="K154" t="str">
            <v>-</v>
          </cell>
          <cell r="L154">
            <v>0</v>
          </cell>
          <cell r="N154" t="str">
            <v>голубой/ зеленый</v>
          </cell>
          <cell r="O154" t="str">
            <v xml:space="preserve"> </v>
          </cell>
          <cell r="P154" t="str">
            <v xml:space="preserve"> </v>
          </cell>
          <cell r="Q154" t="str">
            <v>L</v>
          </cell>
          <cell r="T154" t="str">
            <v xml:space="preserve"> </v>
          </cell>
        </row>
        <row r="155">
          <cell r="A155" t="str">
            <v>87-77-0198</v>
          </cell>
          <cell r="B155" t="str">
            <v>фото</v>
          </cell>
          <cell r="C155" t="str">
            <v>Blue Ivory</v>
          </cell>
          <cell r="D155" t="str">
            <v>большой</v>
          </cell>
          <cell r="E155">
            <v>150</v>
          </cell>
          <cell r="F155">
            <v>2.5</v>
          </cell>
          <cell r="G155">
            <v>2.9099999999999997</v>
          </cell>
          <cell r="I155">
            <v>0</v>
          </cell>
          <cell r="J155">
            <v>0</v>
          </cell>
          <cell r="K155" t="str">
            <v>-</v>
          </cell>
          <cell r="L155">
            <v>0</v>
          </cell>
          <cell r="N155" t="str">
            <v xml:space="preserve"> </v>
          </cell>
          <cell r="O155" t="str">
            <v>голубой</v>
          </cell>
          <cell r="P155" t="str">
            <v>белый</v>
          </cell>
          <cell r="Q155" t="str">
            <v>M</v>
          </cell>
          <cell r="T155" t="str">
            <v xml:space="preserve"> </v>
          </cell>
          <cell r="U155" t="str">
            <v>ДА</v>
          </cell>
        </row>
        <row r="156">
          <cell r="A156" t="str">
            <v>87-77-0222</v>
          </cell>
          <cell r="B156" t="str">
            <v>фото</v>
          </cell>
          <cell r="C156" t="str">
            <v>Blue Ivory</v>
          </cell>
          <cell r="D156" t="str">
            <v>стандартный</v>
          </cell>
          <cell r="E156">
            <v>250</v>
          </cell>
          <cell r="F156">
            <v>2.1799999999999997</v>
          </cell>
          <cell r="G156">
            <v>2.5799999999999996</v>
          </cell>
          <cell r="I156">
            <v>0</v>
          </cell>
          <cell r="J156">
            <v>0</v>
          </cell>
          <cell r="K156" t="str">
            <v>-</v>
          </cell>
          <cell r="L156">
            <v>0</v>
          </cell>
          <cell r="N156" t="str">
            <v xml:space="preserve"> </v>
          </cell>
          <cell r="O156" t="str">
            <v>голубой</v>
          </cell>
          <cell r="P156" t="str">
            <v>белый</v>
          </cell>
          <cell r="Q156" t="str">
            <v>M</v>
          </cell>
          <cell r="T156" t="str">
            <v xml:space="preserve"> </v>
          </cell>
          <cell r="U156" t="str">
            <v>ДА</v>
          </cell>
        </row>
        <row r="157">
          <cell r="A157" t="str">
            <v>87-77-0425</v>
          </cell>
          <cell r="B157" t="str">
            <v>фото</v>
          </cell>
          <cell r="C157" t="str">
            <v>Blue Ivory</v>
          </cell>
          <cell r="D157" t="str">
            <v>маленький</v>
          </cell>
          <cell r="E157">
            <v>500</v>
          </cell>
          <cell r="F157">
            <v>1.85</v>
          </cell>
          <cell r="G157">
            <v>2.2599999999999998</v>
          </cell>
          <cell r="I157">
            <v>0</v>
          </cell>
          <cell r="J157">
            <v>0</v>
          </cell>
          <cell r="K157" t="str">
            <v>-</v>
          </cell>
          <cell r="L157">
            <v>0</v>
          </cell>
          <cell r="N157" t="str">
            <v xml:space="preserve"> </v>
          </cell>
          <cell r="O157" t="str">
            <v>голубой</v>
          </cell>
          <cell r="P157" t="str">
            <v>белый</v>
          </cell>
          <cell r="Q157" t="str">
            <v>M</v>
          </cell>
          <cell r="T157" t="str">
            <v xml:space="preserve"> </v>
          </cell>
          <cell r="U157" t="str">
            <v>ДА</v>
          </cell>
        </row>
        <row r="158">
          <cell r="A158" t="str">
            <v>87-77-0159</v>
          </cell>
          <cell r="B158" t="str">
            <v>фото</v>
          </cell>
          <cell r="C158" t="str">
            <v>Blue Mammoth</v>
          </cell>
          <cell r="D158" t="str">
            <v>большой</v>
          </cell>
          <cell r="E158">
            <v>150</v>
          </cell>
          <cell r="F158">
            <v>1.65</v>
          </cell>
          <cell r="G158">
            <v>2.0599999999999996</v>
          </cell>
          <cell r="I158">
            <v>0</v>
          </cell>
          <cell r="J158">
            <v>0</v>
          </cell>
          <cell r="K158" t="str">
            <v>-</v>
          </cell>
          <cell r="L158">
            <v>0</v>
          </cell>
          <cell r="N158" t="str">
            <v>голубой</v>
          </cell>
          <cell r="O158" t="str">
            <v xml:space="preserve"> </v>
          </cell>
          <cell r="P158" t="str">
            <v xml:space="preserve"> </v>
          </cell>
          <cell r="Q158" t="str">
            <v>L</v>
          </cell>
          <cell r="T158" t="str">
            <v xml:space="preserve"> </v>
          </cell>
        </row>
        <row r="159">
          <cell r="A159" t="str">
            <v>87-77-0223</v>
          </cell>
          <cell r="B159" t="str">
            <v>фото</v>
          </cell>
          <cell r="C159" t="str">
            <v>Blue Mammoth</v>
          </cell>
          <cell r="D159" t="str">
            <v>стандартный</v>
          </cell>
          <cell r="E159">
            <v>250</v>
          </cell>
          <cell r="F159">
            <v>1.41</v>
          </cell>
          <cell r="G159">
            <v>1.81</v>
          </cell>
          <cell r="I159">
            <v>0</v>
          </cell>
          <cell r="J159">
            <v>0</v>
          </cell>
          <cell r="K159" t="str">
            <v>-</v>
          </cell>
          <cell r="L159">
            <v>0</v>
          </cell>
          <cell r="N159" t="str">
            <v>голубой</v>
          </cell>
          <cell r="O159" t="str">
            <v xml:space="preserve"> </v>
          </cell>
          <cell r="P159" t="str">
            <v xml:space="preserve"> </v>
          </cell>
          <cell r="Q159" t="str">
            <v>L</v>
          </cell>
          <cell r="T159" t="str">
            <v xml:space="preserve"> </v>
          </cell>
        </row>
        <row r="160">
          <cell r="A160" t="str">
            <v>87-77-0426</v>
          </cell>
          <cell r="B160" t="str">
            <v>фото</v>
          </cell>
          <cell r="C160" t="str">
            <v>Blue Mammoth</v>
          </cell>
          <cell r="D160" t="str">
            <v>маленький</v>
          </cell>
          <cell r="E160">
            <v>500</v>
          </cell>
          <cell r="F160">
            <v>1.17</v>
          </cell>
          <cell r="G160">
            <v>1.57</v>
          </cell>
          <cell r="I160">
            <v>0</v>
          </cell>
          <cell r="J160">
            <v>0</v>
          </cell>
          <cell r="K160" t="str">
            <v>-</v>
          </cell>
          <cell r="L160">
            <v>0</v>
          </cell>
          <cell r="N160" t="str">
            <v>голубой</v>
          </cell>
          <cell r="O160" t="str">
            <v xml:space="preserve"> </v>
          </cell>
          <cell r="P160" t="str">
            <v xml:space="preserve"> </v>
          </cell>
          <cell r="Q160" t="str">
            <v>L</v>
          </cell>
          <cell r="T160" t="str">
            <v xml:space="preserve"> </v>
          </cell>
        </row>
        <row r="161">
          <cell r="A161" t="str">
            <v>87-77-0225</v>
          </cell>
          <cell r="B161" t="str">
            <v>фото</v>
          </cell>
          <cell r="C161" t="str">
            <v>Blue Stilton</v>
          </cell>
          <cell r="D161" t="str">
            <v>стандартный</v>
          </cell>
          <cell r="E161">
            <v>250</v>
          </cell>
          <cell r="F161">
            <v>0.76</v>
          </cell>
          <cell r="G161">
            <v>1.17</v>
          </cell>
          <cell r="I161">
            <v>0</v>
          </cell>
          <cell r="J161">
            <v>0</v>
          </cell>
          <cell r="K161" t="str">
            <v>-</v>
          </cell>
          <cell r="L161">
            <v>0</v>
          </cell>
          <cell r="N161" t="str">
            <v>голубой</v>
          </cell>
          <cell r="O161" t="str">
            <v xml:space="preserve"> </v>
          </cell>
          <cell r="P161" t="str">
            <v xml:space="preserve"> </v>
          </cell>
          <cell r="Q161" t="str">
            <v>M</v>
          </cell>
          <cell r="S161" t="str">
            <v>улучшенная синяя листва</v>
          </cell>
          <cell r="T161" t="str">
            <v xml:space="preserve"> </v>
          </cell>
        </row>
        <row r="162">
          <cell r="A162" t="str">
            <v>87-77-0428</v>
          </cell>
          <cell r="B162" t="str">
            <v>фото</v>
          </cell>
          <cell r="C162" t="str">
            <v>Blue Stilton</v>
          </cell>
          <cell r="D162" t="str">
            <v>маленький</v>
          </cell>
          <cell r="E162">
            <v>500</v>
          </cell>
          <cell r="F162">
            <v>0.6</v>
          </cell>
          <cell r="G162">
            <v>1</v>
          </cell>
          <cell r="I162">
            <v>0</v>
          </cell>
          <cell r="J162">
            <v>0</v>
          </cell>
          <cell r="K162" t="str">
            <v>-</v>
          </cell>
          <cell r="L162">
            <v>0</v>
          </cell>
          <cell r="N162" t="str">
            <v>голубой</v>
          </cell>
          <cell r="O162" t="str">
            <v xml:space="preserve"> </v>
          </cell>
          <cell r="P162" t="str">
            <v xml:space="preserve"> </v>
          </cell>
          <cell r="Q162" t="str">
            <v>M</v>
          </cell>
          <cell r="S162" t="str">
            <v>улучшенная синяя листва</v>
          </cell>
          <cell r="T162" t="str">
            <v xml:space="preserve"> </v>
          </cell>
        </row>
        <row r="163">
          <cell r="A163" t="str">
            <v>87-77-0138</v>
          </cell>
          <cell r="B163" t="str">
            <v>фото</v>
          </cell>
          <cell r="C163" t="str">
            <v>Blue Umbrellas</v>
          </cell>
          <cell r="D163" t="str">
            <v>большой</v>
          </cell>
          <cell r="E163">
            <v>150</v>
          </cell>
          <cell r="F163">
            <v>1.25</v>
          </cell>
          <cell r="G163">
            <v>1.65</v>
          </cell>
          <cell r="I163">
            <v>0</v>
          </cell>
          <cell r="J163">
            <v>0</v>
          </cell>
          <cell r="K163" t="str">
            <v>-</v>
          </cell>
          <cell r="L163">
            <v>0</v>
          </cell>
          <cell r="N163" t="str">
            <v>голубой</v>
          </cell>
          <cell r="O163" t="str">
            <v xml:space="preserve"> </v>
          </cell>
          <cell r="P163" t="str">
            <v xml:space="preserve"> </v>
          </cell>
          <cell r="Q163" t="str">
            <v>L</v>
          </cell>
          <cell r="T163" t="str">
            <v xml:space="preserve"> </v>
          </cell>
        </row>
        <row r="164">
          <cell r="A164" t="str">
            <v>87-77-0226</v>
          </cell>
          <cell r="B164" t="str">
            <v>фото</v>
          </cell>
          <cell r="C164" t="str">
            <v>Blue Umbrellas</v>
          </cell>
          <cell r="D164" t="str">
            <v>стандартный</v>
          </cell>
          <cell r="E164">
            <v>250</v>
          </cell>
          <cell r="F164">
            <v>1.08</v>
          </cell>
          <cell r="G164">
            <v>1.49</v>
          </cell>
          <cell r="I164">
            <v>0</v>
          </cell>
          <cell r="J164">
            <v>0</v>
          </cell>
          <cell r="K164" t="str">
            <v>-</v>
          </cell>
          <cell r="L164">
            <v>0</v>
          </cell>
          <cell r="N164" t="str">
            <v>голубой</v>
          </cell>
          <cell r="O164" t="str">
            <v xml:space="preserve"> </v>
          </cell>
          <cell r="P164" t="str">
            <v xml:space="preserve"> </v>
          </cell>
          <cell r="Q164" t="str">
            <v>L</v>
          </cell>
          <cell r="T164" t="str">
            <v xml:space="preserve"> </v>
          </cell>
        </row>
        <row r="165">
          <cell r="A165" t="str">
            <v>87-77-0429</v>
          </cell>
          <cell r="B165" t="str">
            <v>фото</v>
          </cell>
          <cell r="C165" t="str">
            <v>Blue Umbrellas</v>
          </cell>
          <cell r="D165" t="str">
            <v>маленький</v>
          </cell>
          <cell r="E165">
            <v>500</v>
          </cell>
          <cell r="F165">
            <v>0.92</v>
          </cell>
          <cell r="G165">
            <v>1.33</v>
          </cell>
          <cell r="I165">
            <v>0</v>
          </cell>
          <cell r="J165">
            <v>0</v>
          </cell>
          <cell r="K165" t="str">
            <v>-</v>
          </cell>
          <cell r="L165">
            <v>0</v>
          </cell>
          <cell r="N165" t="str">
            <v>голубой</v>
          </cell>
          <cell r="O165" t="str">
            <v xml:space="preserve"> </v>
          </cell>
          <cell r="P165" t="str">
            <v xml:space="preserve"> </v>
          </cell>
          <cell r="Q165" t="str">
            <v>L</v>
          </cell>
          <cell r="T165" t="str">
            <v xml:space="preserve"> </v>
          </cell>
        </row>
        <row r="166">
          <cell r="A166" t="str">
            <v>87-77-0139</v>
          </cell>
          <cell r="B166" t="str">
            <v>фото</v>
          </cell>
          <cell r="C166" t="str">
            <v>Blue Vision</v>
          </cell>
          <cell r="D166" t="str">
            <v>большой</v>
          </cell>
          <cell r="E166">
            <v>150</v>
          </cell>
          <cell r="F166">
            <v>1.25</v>
          </cell>
          <cell r="G166">
            <v>1.65</v>
          </cell>
          <cell r="I166">
            <v>0</v>
          </cell>
          <cell r="J166">
            <v>0</v>
          </cell>
          <cell r="K166" t="str">
            <v>-</v>
          </cell>
          <cell r="L166">
            <v>0</v>
          </cell>
          <cell r="N166" t="str">
            <v>голубой</v>
          </cell>
          <cell r="O166" t="str">
            <v xml:space="preserve"> </v>
          </cell>
          <cell r="P166" t="str">
            <v xml:space="preserve"> </v>
          </cell>
          <cell r="Q166" t="str">
            <v>VL</v>
          </cell>
          <cell r="T166" t="str">
            <v xml:space="preserve"> </v>
          </cell>
        </row>
        <row r="167">
          <cell r="A167" t="str">
            <v>87-77-0227</v>
          </cell>
          <cell r="B167" t="str">
            <v>фото</v>
          </cell>
          <cell r="C167" t="str">
            <v>Blue Vision</v>
          </cell>
          <cell r="D167" t="str">
            <v>стандартный</v>
          </cell>
          <cell r="E167">
            <v>250</v>
          </cell>
          <cell r="F167">
            <v>1.08</v>
          </cell>
          <cell r="G167">
            <v>1.49</v>
          </cell>
          <cell r="I167">
            <v>0</v>
          </cell>
          <cell r="J167">
            <v>0</v>
          </cell>
          <cell r="K167" t="str">
            <v>-</v>
          </cell>
          <cell r="L167">
            <v>0</v>
          </cell>
          <cell r="N167" t="str">
            <v>голубой</v>
          </cell>
          <cell r="O167" t="str">
            <v xml:space="preserve"> </v>
          </cell>
          <cell r="P167" t="str">
            <v xml:space="preserve"> </v>
          </cell>
          <cell r="Q167" t="str">
            <v>VL</v>
          </cell>
          <cell r="T167" t="str">
            <v xml:space="preserve"> </v>
          </cell>
        </row>
        <row r="168">
          <cell r="A168" t="str">
            <v>87-77-0430</v>
          </cell>
          <cell r="B168" t="str">
            <v>фото</v>
          </cell>
          <cell r="C168" t="str">
            <v>Blue Vision</v>
          </cell>
          <cell r="D168" t="str">
            <v>маленький</v>
          </cell>
          <cell r="E168">
            <v>500</v>
          </cell>
          <cell r="F168">
            <v>0.92</v>
          </cell>
          <cell r="G168">
            <v>1.33</v>
          </cell>
          <cell r="I168">
            <v>0</v>
          </cell>
          <cell r="J168">
            <v>0</v>
          </cell>
          <cell r="K168" t="str">
            <v>-</v>
          </cell>
          <cell r="L168">
            <v>0</v>
          </cell>
          <cell r="N168" t="str">
            <v>голубой</v>
          </cell>
          <cell r="O168" t="str">
            <v xml:space="preserve"> </v>
          </cell>
          <cell r="P168" t="str">
            <v xml:space="preserve"> </v>
          </cell>
          <cell r="Q168" t="str">
            <v>VL</v>
          </cell>
          <cell r="T168" t="str">
            <v xml:space="preserve"> </v>
          </cell>
        </row>
        <row r="169">
          <cell r="A169" t="str">
            <v>87-77-0228</v>
          </cell>
          <cell r="B169" t="str">
            <v>фото</v>
          </cell>
          <cell r="C169" t="str">
            <v>Bobcat</v>
          </cell>
          <cell r="D169" t="str">
            <v>стандартный</v>
          </cell>
          <cell r="E169">
            <v>250</v>
          </cell>
          <cell r="F169">
            <v>1.41</v>
          </cell>
          <cell r="G169">
            <v>1.81</v>
          </cell>
          <cell r="I169">
            <v>0</v>
          </cell>
          <cell r="J169">
            <v>0</v>
          </cell>
          <cell r="K169" t="str">
            <v>-</v>
          </cell>
          <cell r="L169">
            <v>0</v>
          </cell>
          <cell r="N169" t="str">
            <v xml:space="preserve"> </v>
          </cell>
          <cell r="O169" t="str">
            <v>голубой</v>
          </cell>
          <cell r="P169" t="str">
            <v>кремовый</v>
          </cell>
          <cell r="Q169" t="str">
            <v>M</v>
          </cell>
          <cell r="T169" t="str">
            <v xml:space="preserve"> </v>
          </cell>
        </row>
        <row r="170">
          <cell r="A170" t="str">
            <v>87-77-0101</v>
          </cell>
          <cell r="B170" t="str">
            <v>фото</v>
          </cell>
          <cell r="C170" t="str">
            <v>Brim Cup</v>
          </cell>
          <cell r="D170" t="str">
            <v>большой</v>
          </cell>
          <cell r="E170">
            <v>150</v>
          </cell>
          <cell r="F170">
            <v>0.92</v>
          </cell>
          <cell r="G170">
            <v>1.33</v>
          </cell>
          <cell r="I170">
            <v>0</v>
          </cell>
          <cell r="J170">
            <v>0</v>
          </cell>
          <cell r="K170" t="str">
            <v>-</v>
          </cell>
          <cell r="L170">
            <v>0</v>
          </cell>
          <cell r="N170" t="str">
            <v xml:space="preserve"> </v>
          </cell>
          <cell r="O170" t="str">
            <v>темно-зеленый</v>
          </cell>
          <cell r="P170" t="str">
            <v>желтый</v>
          </cell>
          <cell r="Q170" t="str">
            <v>M</v>
          </cell>
          <cell r="S170" t="str">
            <v>чашевидная</v>
          </cell>
          <cell r="T170" t="str">
            <v xml:space="preserve"> </v>
          </cell>
        </row>
        <row r="171">
          <cell r="A171" t="str">
            <v>87-77-0230</v>
          </cell>
          <cell r="B171" t="str">
            <v>фото</v>
          </cell>
          <cell r="C171" t="str">
            <v>Brim Cup</v>
          </cell>
          <cell r="D171" t="str">
            <v>стандартный</v>
          </cell>
          <cell r="E171">
            <v>250</v>
          </cell>
          <cell r="F171">
            <v>0.8</v>
          </cell>
          <cell r="G171">
            <v>1.21</v>
          </cell>
          <cell r="I171">
            <v>0</v>
          </cell>
          <cell r="J171">
            <v>0</v>
          </cell>
          <cell r="K171" t="str">
            <v>-</v>
          </cell>
          <cell r="L171">
            <v>0</v>
          </cell>
          <cell r="N171" t="str">
            <v xml:space="preserve"> </v>
          </cell>
          <cell r="O171" t="str">
            <v>темно-зеленый</v>
          </cell>
          <cell r="P171" t="str">
            <v>желтый</v>
          </cell>
          <cell r="Q171" t="str">
            <v>M</v>
          </cell>
          <cell r="S171" t="str">
            <v>чашевидная</v>
          </cell>
          <cell r="T171" t="str">
            <v xml:space="preserve"> </v>
          </cell>
        </row>
        <row r="172">
          <cell r="A172" t="str">
            <v>87-77-0432</v>
          </cell>
          <cell r="B172" t="str">
            <v>фото</v>
          </cell>
          <cell r="C172" t="str">
            <v>Brim Cup</v>
          </cell>
          <cell r="D172" t="str">
            <v>маленький</v>
          </cell>
          <cell r="E172">
            <v>500</v>
          </cell>
          <cell r="F172">
            <v>0.64</v>
          </cell>
          <cell r="G172">
            <v>1.04</v>
          </cell>
          <cell r="I172">
            <v>0</v>
          </cell>
          <cell r="J172">
            <v>0</v>
          </cell>
          <cell r="K172" t="str">
            <v>-</v>
          </cell>
          <cell r="L172">
            <v>0</v>
          </cell>
          <cell r="N172" t="str">
            <v xml:space="preserve"> </v>
          </cell>
          <cell r="O172" t="str">
            <v>темно-зеленый</v>
          </cell>
          <cell r="P172" t="str">
            <v>желтый</v>
          </cell>
          <cell r="Q172" t="str">
            <v>M</v>
          </cell>
          <cell r="S172" t="str">
            <v>чашевидная</v>
          </cell>
          <cell r="T172" t="str">
            <v xml:space="preserve"> </v>
          </cell>
        </row>
        <row r="173">
          <cell r="A173" t="str">
            <v>87-77-0231</v>
          </cell>
          <cell r="B173" t="str">
            <v>фото</v>
          </cell>
          <cell r="C173" t="str">
            <v>Broad Street</v>
          </cell>
          <cell r="D173" t="str">
            <v>стандартный</v>
          </cell>
          <cell r="E173">
            <v>250</v>
          </cell>
          <cell r="F173">
            <v>2.0599999999999996</v>
          </cell>
          <cell r="G173">
            <v>2.46</v>
          </cell>
          <cell r="I173">
            <v>0</v>
          </cell>
          <cell r="J173">
            <v>0</v>
          </cell>
          <cell r="K173" t="str">
            <v>-</v>
          </cell>
          <cell r="L173">
            <v>0</v>
          </cell>
          <cell r="N173" t="str">
            <v>желтый</v>
          </cell>
          <cell r="O173" t="str">
            <v>кремовый</v>
          </cell>
          <cell r="P173" t="str">
            <v>зеленый</v>
          </cell>
          <cell r="Q173" t="str">
            <v>ML</v>
          </cell>
          <cell r="T173" t="str">
            <v xml:space="preserve"> </v>
          </cell>
        </row>
        <row r="174">
          <cell r="A174" t="str">
            <v>87-77-2180</v>
          </cell>
          <cell r="B174" t="str">
            <v>фото</v>
          </cell>
          <cell r="C174" t="str">
            <v>Broadband</v>
          </cell>
          <cell r="D174" t="str">
            <v>стандартный</v>
          </cell>
          <cell r="E174">
            <v>250</v>
          </cell>
          <cell r="F174">
            <v>2.0599999999999996</v>
          </cell>
          <cell r="G174">
            <v>2.46</v>
          </cell>
          <cell r="I174">
            <v>0</v>
          </cell>
          <cell r="J174">
            <v>0</v>
          </cell>
          <cell r="K174" t="str">
            <v>-</v>
          </cell>
          <cell r="L174">
            <v>0</v>
          </cell>
          <cell r="M174" t="str">
            <v>new</v>
          </cell>
          <cell r="N174" t="str">
            <v>Зеленый</v>
          </cell>
          <cell r="O174" t="str">
            <v>зеленый с переходом в желтый</v>
          </cell>
          <cell r="P174" t="str">
            <v>желтый</v>
          </cell>
          <cell r="Q174" t="str">
            <v>M</v>
          </cell>
          <cell r="S174" t="str">
            <v>скругленные листья</v>
          </cell>
          <cell r="T174" t="str">
            <v xml:space="preserve"> </v>
          </cell>
        </row>
        <row r="175">
          <cell r="A175" t="str">
            <v>87-77-0160</v>
          </cell>
          <cell r="B175" t="str">
            <v>фото</v>
          </cell>
          <cell r="C175" t="str">
            <v>Broadway</v>
          </cell>
          <cell r="D175" t="str">
            <v>большой</v>
          </cell>
          <cell r="E175">
            <v>150</v>
          </cell>
          <cell r="F175">
            <v>1.65</v>
          </cell>
          <cell r="G175">
            <v>2.0599999999999996</v>
          </cell>
          <cell r="I175">
            <v>0</v>
          </cell>
          <cell r="J175">
            <v>0</v>
          </cell>
          <cell r="K175" t="str">
            <v>-</v>
          </cell>
          <cell r="L175">
            <v>0</v>
          </cell>
          <cell r="N175" t="str">
            <v>зеленый</v>
          </cell>
          <cell r="O175" t="str">
            <v xml:space="preserve"> </v>
          </cell>
          <cell r="P175" t="str">
            <v>белый</v>
          </cell>
          <cell r="Q175" t="str">
            <v>M</v>
          </cell>
          <cell r="T175" t="str">
            <v>ДА</v>
          </cell>
          <cell r="U175" t="str">
            <v>ДА</v>
          </cell>
        </row>
        <row r="176">
          <cell r="A176" t="str">
            <v>87-77-0232</v>
          </cell>
          <cell r="B176" t="str">
            <v>фото</v>
          </cell>
          <cell r="C176" t="str">
            <v>Broadway</v>
          </cell>
          <cell r="D176" t="str">
            <v>стандартный</v>
          </cell>
          <cell r="E176">
            <v>250</v>
          </cell>
          <cell r="F176">
            <v>1.41</v>
          </cell>
          <cell r="G176">
            <v>1.81</v>
          </cell>
          <cell r="I176">
            <v>0</v>
          </cell>
          <cell r="J176">
            <v>0</v>
          </cell>
          <cell r="K176" t="str">
            <v>-</v>
          </cell>
          <cell r="L176">
            <v>0</v>
          </cell>
          <cell r="N176" t="str">
            <v>зеленый</v>
          </cell>
          <cell r="O176" t="str">
            <v xml:space="preserve"> </v>
          </cell>
          <cell r="P176" t="str">
            <v>белый</v>
          </cell>
          <cell r="Q176" t="str">
            <v>M</v>
          </cell>
          <cell r="T176" t="str">
            <v>ДА</v>
          </cell>
          <cell r="U176" t="str">
            <v>ДА</v>
          </cell>
        </row>
        <row r="177">
          <cell r="A177" t="str">
            <v>87-77-0433</v>
          </cell>
          <cell r="B177" t="str">
            <v>фото</v>
          </cell>
          <cell r="C177" t="str">
            <v>Broadway</v>
          </cell>
          <cell r="D177" t="str">
            <v>маленький</v>
          </cell>
          <cell r="E177">
            <v>500</v>
          </cell>
          <cell r="F177">
            <v>1.25</v>
          </cell>
          <cell r="G177">
            <v>1.65</v>
          </cell>
          <cell r="I177">
            <v>0</v>
          </cell>
          <cell r="J177">
            <v>0</v>
          </cell>
          <cell r="K177" t="str">
            <v>-</v>
          </cell>
          <cell r="L177">
            <v>0</v>
          </cell>
          <cell r="N177" t="str">
            <v>зеленый</v>
          </cell>
          <cell r="O177" t="str">
            <v xml:space="preserve"> </v>
          </cell>
          <cell r="P177" t="str">
            <v>белый</v>
          </cell>
          <cell r="Q177" t="str">
            <v>M</v>
          </cell>
          <cell r="T177" t="str">
            <v>ДА</v>
          </cell>
          <cell r="U177" t="str">
            <v>ДА</v>
          </cell>
        </row>
        <row r="178">
          <cell r="A178" t="str">
            <v>87-77-0102</v>
          </cell>
          <cell r="B178" t="str">
            <v>фото</v>
          </cell>
          <cell r="C178" t="str">
            <v>Buckshaw Blue</v>
          </cell>
          <cell r="D178" t="str">
            <v>большой</v>
          </cell>
          <cell r="E178">
            <v>150</v>
          </cell>
          <cell r="F178">
            <v>0.92</v>
          </cell>
          <cell r="G178">
            <v>1.33</v>
          </cell>
          <cell r="I178">
            <v>0</v>
          </cell>
          <cell r="J178">
            <v>0</v>
          </cell>
          <cell r="K178" t="str">
            <v>-</v>
          </cell>
          <cell r="L178">
            <v>0</v>
          </cell>
          <cell r="N178" t="str">
            <v>голубой</v>
          </cell>
          <cell r="O178" t="str">
            <v xml:space="preserve"> </v>
          </cell>
          <cell r="P178" t="str">
            <v xml:space="preserve"> </v>
          </cell>
          <cell r="Q178" t="str">
            <v>M</v>
          </cell>
          <cell r="T178" t="str">
            <v xml:space="preserve"> </v>
          </cell>
        </row>
        <row r="179">
          <cell r="A179" t="str">
            <v>87-77-0233</v>
          </cell>
          <cell r="B179" t="str">
            <v>фото</v>
          </cell>
          <cell r="C179" t="str">
            <v>Buckshaw Blue</v>
          </cell>
          <cell r="D179" t="str">
            <v>стандартный</v>
          </cell>
          <cell r="E179">
            <v>250</v>
          </cell>
          <cell r="F179">
            <v>0.76</v>
          </cell>
          <cell r="G179">
            <v>1.17</v>
          </cell>
          <cell r="I179">
            <v>0</v>
          </cell>
          <cell r="J179">
            <v>0</v>
          </cell>
          <cell r="K179" t="str">
            <v>-</v>
          </cell>
          <cell r="L179">
            <v>0</v>
          </cell>
          <cell r="N179" t="str">
            <v>голубой</v>
          </cell>
          <cell r="O179" t="str">
            <v xml:space="preserve"> </v>
          </cell>
          <cell r="P179" t="str">
            <v xml:space="preserve"> </v>
          </cell>
          <cell r="Q179" t="str">
            <v>M</v>
          </cell>
          <cell r="T179" t="str">
            <v xml:space="preserve"> </v>
          </cell>
        </row>
        <row r="180">
          <cell r="A180" t="str">
            <v>87-77-0434</v>
          </cell>
          <cell r="B180" t="str">
            <v>фото</v>
          </cell>
          <cell r="C180" t="str">
            <v>Buckshaw Blue</v>
          </cell>
          <cell r="D180" t="str">
            <v>маленький</v>
          </cell>
          <cell r="E180">
            <v>500</v>
          </cell>
          <cell r="F180">
            <v>0.6</v>
          </cell>
          <cell r="G180">
            <v>1</v>
          </cell>
          <cell r="I180">
            <v>0</v>
          </cell>
          <cell r="J180">
            <v>0</v>
          </cell>
          <cell r="K180" t="str">
            <v>-</v>
          </cell>
          <cell r="L180">
            <v>0</v>
          </cell>
          <cell r="N180" t="str">
            <v>голубой</v>
          </cell>
          <cell r="O180" t="str">
            <v xml:space="preserve"> </v>
          </cell>
          <cell r="P180" t="str">
            <v xml:space="preserve"> </v>
          </cell>
          <cell r="Q180" t="str">
            <v>M</v>
          </cell>
          <cell r="T180" t="str">
            <v xml:space="preserve"> </v>
          </cell>
        </row>
        <row r="181">
          <cell r="A181" t="str">
            <v>87-77-0234</v>
          </cell>
          <cell r="B181" t="str">
            <v>фото</v>
          </cell>
          <cell r="C181" t="str">
            <v>Bullet Proof</v>
          </cell>
          <cell r="D181" t="str">
            <v>стандартный</v>
          </cell>
          <cell r="E181">
            <v>250</v>
          </cell>
          <cell r="F181">
            <v>2.0599999999999996</v>
          </cell>
          <cell r="G181">
            <v>2.46</v>
          </cell>
          <cell r="I181">
            <v>0</v>
          </cell>
          <cell r="J181">
            <v>0</v>
          </cell>
          <cell r="K181" t="str">
            <v>-</v>
          </cell>
          <cell r="L181">
            <v>0</v>
          </cell>
          <cell r="N181" t="str">
            <v>голубой</v>
          </cell>
          <cell r="O181" t="str">
            <v xml:space="preserve"> </v>
          </cell>
          <cell r="P181" t="str">
            <v xml:space="preserve"> </v>
          </cell>
          <cell r="Q181" t="str">
            <v>M</v>
          </cell>
          <cell r="T181" t="str">
            <v xml:space="preserve"> </v>
          </cell>
        </row>
        <row r="182">
          <cell r="A182" t="str">
            <v>87-77-0435</v>
          </cell>
          <cell r="B182" t="str">
            <v>фото</v>
          </cell>
          <cell r="C182" t="str">
            <v>Bullet Proof</v>
          </cell>
          <cell r="D182" t="str">
            <v>маленький</v>
          </cell>
          <cell r="E182">
            <v>500</v>
          </cell>
          <cell r="F182">
            <v>1.65</v>
          </cell>
          <cell r="G182">
            <v>2.0599999999999996</v>
          </cell>
          <cell r="I182">
            <v>0</v>
          </cell>
          <cell r="J182">
            <v>0</v>
          </cell>
          <cell r="K182" t="str">
            <v>-</v>
          </cell>
          <cell r="L182">
            <v>0</v>
          </cell>
          <cell r="N182" t="str">
            <v>голубой</v>
          </cell>
          <cell r="O182" t="str">
            <v xml:space="preserve"> </v>
          </cell>
          <cell r="P182" t="str">
            <v xml:space="preserve"> </v>
          </cell>
          <cell r="Q182" t="str">
            <v>M</v>
          </cell>
          <cell r="T182" t="str">
            <v xml:space="preserve"> </v>
          </cell>
        </row>
        <row r="183">
          <cell r="A183" t="str">
            <v>87-77-0087</v>
          </cell>
          <cell r="B183" t="str">
            <v>фото</v>
          </cell>
          <cell r="C183" t="str">
            <v>Canadian Blue</v>
          </cell>
          <cell r="D183" t="str">
            <v>большой</v>
          </cell>
          <cell r="E183">
            <v>150</v>
          </cell>
          <cell r="F183">
            <v>0.68</v>
          </cell>
          <cell r="G183">
            <v>1.08</v>
          </cell>
          <cell r="I183">
            <v>0</v>
          </cell>
          <cell r="J183">
            <v>0</v>
          </cell>
          <cell r="K183" t="str">
            <v>-</v>
          </cell>
          <cell r="L183">
            <v>0</v>
          </cell>
          <cell r="N183" t="str">
            <v>голубой</v>
          </cell>
          <cell r="O183" t="str">
            <v xml:space="preserve"> </v>
          </cell>
          <cell r="P183" t="str">
            <v xml:space="preserve"> </v>
          </cell>
          <cell r="Q183" t="str">
            <v>SM</v>
          </cell>
          <cell r="T183" t="str">
            <v xml:space="preserve"> </v>
          </cell>
        </row>
        <row r="184">
          <cell r="A184" t="str">
            <v>87-77-0235</v>
          </cell>
          <cell r="B184" t="str">
            <v>фото</v>
          </cell>
          <cell r="C184" t="str">
            <v>Canadian Blue</v>
          </cell>
          <cell r="D184" t="str">
            <v>стандартный</v>
          </cell>
          <cell r="E184">
            <v>250</v>
          </cell>
          <cell r="F184">
            <v>0.6</v>
          </cell>
          <cell r="G184">
            <v>1</v>
          </cell>
          <cell r="I184">
            <v>0</v>
          </cell>
          <cell r="J184">
            <v>0</v>
          </cell>
          <cell r="K184" t="str">
            <v>-</v>
          </cell>
          <cell r="L184">
            <v>0</v>
          </cell>
          <cell r="N184" t="str">
            <v>голубой</v>
          </cell>
          <cell r="O184" t="str">
            <v xml:space="preserve"> </v>
          </cell>
          <cell r="P184" t="str">
            <v xml:space="preserve"> </v>
          </cell>
          <cell r="Q184" t="str">
            <v>SM</v>
          </cell>
          <cell r="T184" t="str">
            <v xml:space="preserve"> </v>
          </cell>
        </row>
        <row r="185">
          <cell r="A185" t="str">
            <v>87-77-0436</v>
          </cell>
          <cell r="B185" t="str">
            <v>фото</v>
          </cell>
          <cell r="C185" t="str">
            <v>Canadian Blue</v>
          </cell>
          <cell r="D185" t="str">
            <v>маленький</v>
          </cell>
          <cell r="E185">
            <v>500</v>
          </cell>
          <cell r="F185">
            <v>0.52</v>
          </cell>
          <cell r="G185">
            <v>0.92</v>
          </cell>
          <cell r="I185">
            <v>0</v>
          </cell>
          <cell r="J185">
            <v>0</v>
          </cell>
          <cell r="K185" t="str">
            <v>-</v>
          </cell>
          <cell r="L185">
            <v>0</v>
          </cell>
          <cell r="N185" t="str">
            <v>голубой</v>
          </cell>
          <cell r="O185" t="str">
            <v xml:space="preserve"> </v>
          </cell>
          <cell r="P185" t="str">
            <v xml:space="preserve"> </v>
          </cell>
          <cell r="Q185" t="str">
            <v>SM</v>
          </cell>
          <cell r="T185" t="str">
            <v xml:space="preserve"> </v>
          </cell>
        </row>
        <row r="186">
          <cell r="A186" t="str">
            <v>87-77-0140</v>
          </cell>
          <cell r="B186" t="str">
            <v>фото</v>
          </cell>
          <cell r="C186" t="str">
            <v>Captain's Adventure</v>
          </cell>
          <cell r="D186" t="str">
            <v>большой</v>
          </cell>
          <cell r="E186">
            <v>150</v>
          </cell>
          <cell r="F186">
            <v>1.25</v>
          </cell>
          <cell r="G186">
            <v>1.65</v>
          </cell>
          <cell r="I186">
            <v>0</v>
          </cell>
          <cell r="J186">
            <v>0</v>
          </cell>
          <cell r="K186" t="str">
            <v>-</v>
          </cell>
          <cell r="L186">
            <v>0</v>
          </cell>
          <cell r="N186" t="str">
            <v>желтый</v>
          </cell>
          <cell r="O186" t="str">
            <v>кремовый</v>
          </cell>
          <cell r="P186" t="str">
            <v>желтый</v>
          </cell>
          <cell r="Q186" t="str">
            <v>ML</v>
          </cell>
          <cell r="S186" t="str">
            <v>сложный лист</v>
          </cell>
          <cell r="T186" t="str">
            <v xml:space="preserve"> </v>
          </cell>
        </row>
        <row r="187">
          <cell r="A187" t="str">
            <v>87-77-0236</v>
          </cell>
          <cell r="B187" t="str">
            <v>фото</v>
          </cell>
          <cell r="C187" t="str">
            <v>Captain's Adventure</v>
          </cell>
          <cell r="D187" t="str">
            <v>стандартный</v>
          </cell>
          <cell r="E187">
            <v>250</v>
          </cell>
          <cell r="F187">
            <v>1.08</v>
          </cell>
          <cell r="G187">
            <v>1.49</v>
          </cell>
          <cell r="I187">
            <v>0</v>
          </cell>
          <cell r="J187">
            <v>0</v>
          </cell>
          <cell r="K187" t="str">
            <v>-</v>
          </cell>
          <cell r="L187">
            <v>0</v>
          </cell>
          <cell r="N187" t="str">
            <v>желтый</v>
          </cell>
          <cell r="O187" t="str">
            <v>кремовый</v>
          </cell>
          <cell r="P187" t="str">
            <v>желтый</v>
          </cell>
          <cell r="Q187" t="str">
            <v>ML</v>
          </cell>
          <cell r="S187" t="str">
            <v>сложный лист</v>
          </cell>
          <cell r="T187" t="str">
            <v xml:space="preserve"> </v>
          </cell>
        </row>
        <row r="188">
          <cell r="A188" t="str">
            <v>87-77-0437</v>
          </cell>
          <cell r="B188" t="str">
            <v>фото</v>
          </cell>
          <cell r="C188" t="str">
            <v>Captain's Adventure</v>
          </cell>
          <cell r="D188" t="str">
            <v>маленький</v>
          </cell>
          <cell r="E188">
            <v>500</v>
          </cell>
          <cell r="F188">
            <v>0.92</v>
          </cell>
          <cell r="G188">
            <v>1.33</v>
          </cell>
          <cell r="I188">
            <v>0</v>
          </cell>
          <cell r="J188">
            <v>0</v>
          </cell>
          <cell r="K188" t="str">
            <v>-</v>
          </cell>
          <cell r="L188">
            <v>0</v>
          </cell>
          <cell r="N188" t="str">
            <v>желтый</v>
          </cell>
          <cell r="O188" t="str">
            <v>кремовый</v>
          </cell>
          <cell r="P188" t="str">
            <v>желтый</v>
          </cell>
          <cell r="Q188" t="str">
            <v>ML</v>
          </cell>
          <cell r="S188" t="str">
            <v>сложный лист</v>
          </cell>
          <cell r="T188" t="str">
            <v xml:space="preserve"> </v>
          </cell>
        </row>
        <row r="189">
          <cell r="A189" t="str">
            <v>87-77-0060</v>
          </cell>
          <cell r="B189" t="str">
            <v>фото</v>
          </cell>
          <cell r="C189" t="str">
            <v>Carol</v>
          </cell>
          <cell r="D189" t="str">
            <v>большой</v>
          </cell>
          <cell r="E189">
            <v>150</v>
          </cell>
          <cell r="F189">
            <v>0.52</v>
          </cell>
          <cell r="G189">
            <v>0.92</v>
          </cell>
          <cell r="I189">
            <v>0</v>
          </cell>
          <cell r="J189">
            <v>0</v>
          </cell>
          <cell r="K189" t="str">
            <v>-</v>
          </cell>
          <cell r="L189">
            <v>0</v>
          </cell>
          <cell r="N189" t="str">
            <v xml:space="preserve"> </v>
          </cell>
          <cell r="O189" t="str">
            <v>зеленый</v>
          </cell>
          <cell r="P189" t="str">
            <v>белый</v>
          </cell>
          <cell r="Q189" t="str">
            <v>ML</v>
          </cell>
          <cell r="T189" t="str">
            <v xml:space="preserve"> </v>
          </cell>
        </row>
        <row r="190">
          <cell r="A190" t="str">
            <v>87-77-0237</v>
          </cell>
          <cell r="B190" t="str">
            <v>фото</v>
          </cell>
          <cell r="C190" t="str">
            <v>Carol</v>
          </cell>
          <cell r="D190" t="str">
            <v>стандартный</v>
          </cell>
          <cell r="E190">
            <v>250</v>
          </cell>
          <cell r="F190">
            <v>0.42</v>
          </cell>
          <cell r="G190">
            <v>0.83</v>
          </cell>
          <cell r="I190">
            <v>0</v>
          </cell>
          <cell r="J190">
            <v>0</v>
          </cell>
          <cell r="K190" t="str">
            <v>-</v>
          </cell>
          <cell r="L190">
            <v>0</v>
          </cell>
          <cell r="N190" t="str">
            <v xml:space="preserve"> </v>
          </cell>
          <cell r="O190" t="str">
            <v>зеленый</v>
          </cell>
          <cell r="P190" t="str">
            <v>белый</v>
          </cell>
          <cell r="Q190" t="str">
            <v>ML</v>
          </cell>
          <cell r="T190" t="str">
            <v xml:space="preserve"> </v>
          </cell>
        </row>
        <row r="191">
          <cell r="A191" t="str">
            <v>87-77-0438</v>
          </cell>
          <cell r="B191" t="str">
            <v>фото</v>
          </cell>
          <cell r="C191" t="str">
            <v>Carol</v>
          </cell>
          <cell r="D191" t="str">
            <v>маленький</v>
          </cell>
          <cell r="E191">
            <v>500</v>
          </cell>
          <cell r="F191">
            <v>0.36</v>
          </cell>
          <cell r="G191">
            <v>0.76</v>
          </cell>
          <cell r="I191">
            <v>0</v>
          </cell>
          <cell r="J191">
            <v>0</v>
          </cell>
          <cell r="K191" t="str">
            <v>-</v>
          </cell>
          <cell r="L191">
            <v>0</v>
          </cell>
          <cell r="N191" t="str">
            <v xml:space="preserve"> </v>
          </cell>
          <cell r="O191" t="str">
            <v>зеленый</v>
          </cell>
          <cell r="P191" t="str">
            <v>белый</v>
          </cell>
          <cell r="Q191" t="str">
            <v>ML</v>
          </cell>
          <cell r="T191" t="str">
            <v xml:space="preserve"> </v>
          </cell>
        </row>
        <row r="192">
          <cell r="A192" t="str">
            <v>87-77-0238</v>
          </cell>
          <cell r="B192" t="str">
            <v>фото</v>
          </cell>
          <cell r="C192" t="str">
            <v>Cathedral Windows</v>
          </cell>
          <cell r="D192" t="str">
            <v>стандартный</v>
          </cell>
          <cell r="E192">
            <v>250</v>
          </cell>
          <cell r="F192">
            <v>1.41</v>
          </cell>
          <cell r="G192">
            <v>1.81</v>
          </cell>
          <cell r="I192">
            <v>0</v>
          </cell>
          <cell r="J192">
            <v>0</v>
          </cell>
          <cell r="K192" t="str">
            <v>-</v>
          </cell>
          <cell r="L192">
            <v>0</v>
          </cell>
          <cell r="N192" t="str">
            <v xml:space="preserve"> </v>
          </cell>
          <cell r="O192" t="str">
            <v>желтый</v>
          </cell>
          <cell r="P192" t="str">
            <v>зеленый</v>
          </cell>
          <cell r="Q192" t="str">
            <v>L</v>
          </cell>
          <cell r="R192" t="str">
            <v>да</v>
          </cell>
          <cell r="T192" t="str">
            <v>ДА</v>
          </cell>
        </row>
        <row r="193">
          <cell r="A193" t="str">
            <v>87-77-0439</v>
          </cell>
          <cell r="B193" t="str">
            <v>фото</v>
          </cell>
          <cell r="C193" t="str">
            <v>Cathedral Windows</v>
          </cell>
          <cell r="D193" t="str">
            <v>маленький</v>
          </cell>
          <cell r="E193">
            <v>500</v>
          </cell>
          <cell r="F193">
            <v>1.25</v>
          </cell>
          <cell r="G193">
            <v>1.65</v>
          </cell>
          <cell r="I193">
            <v>0</v>
          </cell>
          <cell r="J193">
            <v>0</v>
          </cell>
          <cell r="K193" t="str">
            <v>-</v>
          </cell>
          <cell r="L193">
            <v>0</v>
          </cell>
          <cell r="N193" t="str">
            <v xml:space="preserve"> </v>
          </cell>
          <cell r="O193" t="str">
            <v>желтый</v>
          </cell>
          <cell r="P193" t="str">
            <v>зеленый</v>
          </cell>
          <cell r="Q193" t="str">
            <v>L</v>
          </cell>
          <cell r="R193" t="str">
            <v>да</v>
          </cell>
          <cell r="T193" t="str">
            <v>ДА</v>
          </cell>
        </row>
        <row r="194">
          <cell r="A194" t="str">
            <v>87-77-0141</v>
          </cell>
          <cell r="B194" t="str">
            <v>фото</v>
          </cell>
          <cell r="C194" t="str">
            <v>Catherine</v>
          </cell>
          <cell r="D194" t="str">
            <v>большой</v>
          </cell>
          <cell r="E194">
            <v>150</v>
          </cell>
          <cell r="F194">
            <v>1.25</v>
          </cell>
          <cell r="G194">
            <v>1.65</v>
          </cell>
          <cell r="I194">
            <v>0</v>
          </cell>
          <cell r="J194">
            <v>0</v>
          </cell>
          <cell r="K194" t="str">
            <v>-</v>
          </cell>
          <cell r="L194">
            <v>0</v>
          </cell>
          <cell r="N194" t="str">
            <v xml:space="preserve"> </v>
          </cell>
          <cell r="O194" t="str">
            <v>кремовый</v>
          </cell>
          <cell r="P194" t="str">
            <v>голубой</v>
          </cell>
          <cell r="Q194" t="str">
            <v>ML</v>
          </cell>
          <cell r="T194" t="str">
            <v xml:space="preserve"> </v>
          </cell>
          <cell r="U194" t="str">
            <v>ДА</v>
          </cell>
        </row>
        <row r="195">
          <cell r="A195" t="str">
            <v>87-77-0239</v>
          </cell>
          <cell r="B195" t="str">
            <v>фото</v>
          </cell>
          <cell r="C195" t="str">
            <v>Catherine</v>
          </cell>
          <cell r="D195" t="str">
            <v>стандартный</v>
          </cell>
          <cell r="E195">
            <v>250</v>
          </cell>
          <cell r="F195">
            <v>1.08</v>
          </cell>
          <cell r="G195">
            <v>1.49</v>
          </cell>
          <cell r="I195">
            <v>0</v>
          </cell>
          <cell r="J195">
            <v>0</v>
          </cell>
          <cell r="K195" t="str">
            <v>-</v>
          </cell>
          <cell r="L195">
            <v>0</v>
          </cell>
          <cell r="N195" t="str">
            <v xml:space="preserve"> </v>
          </cell>
          <cell r="O195" t="str">
            <v>кремовый</v>
          </cell>
          <cell r="P195" t="str">
            <v>голубой</v>
          </cell>
          <cell r="Q195" t="str">
            <v>ML</v>
          </cell>
          <cell r="T195" t="str">
            <v xml:space="preserve"> </v>
          </cell>
          <cell r="U195" t="str">
            <v>ДА</v>
          </cell>
        </row>
        <row r="196">
          <cell r="A196" t="str">
            <v>87-77-0440</v>
          </cell>
          <cell r="B196" t="str">
            <v>фото</v>
          </cell>
          <cell r="C196" t="str">
            <v>Catherine</v>
          </cell>
          <cell r="D196" t="str">
            <v>маленький</v>
          </cell>
          <cell r="E196">
            <v>500</v>
          </cell>
          <cell r="F196">
            <v>0.92</v>
          </cell>
          <cell r="G196">
            <v>1.33</v>
          </cell>
          <cell r="I196">
            <v>0</v>
          </cell>
          <cell r="J196">
            <v>0</v>
          </cell>
          <cell r="K196" t="str">
            <v>-</v>
          </cell>
          <cell r="L196">
            <v>0</v>
          </cell>
          <cell r="N196" t="str">
            <v xml:space="preserve"> </v>
          </cell>
          <cell r="O196" t="str">
            <v>кремовый</v>
          </cell>
          <cell r="P196" t="str">
            <v>голубой</v>
          </cell>
          <cell r="Q196" t="str">
            <v>ML</v>
          </cell>
          <cell r="T196" t="str">
            <v xml:space="preserve"> </v>
          </cell>
          <cell r="U196" t="str">
            <v>ДА</v>
          </cell>
        </row>
        <row r="197">
          <cell r="A197" t="str">
            <v>87-77-0161</v>
          </cell>
          <cell r="B197" t="str">
            <v>фото</v>
          </cell>
          <cell r="C197" t="str">
            <v>Chain Lightning</v>
          </cell>
          <cell r="D197" t="str">
            <v>большой</v>
          </cell>
          <cell r="E197">
            <v>150</v>
          </cell>
          <cell r="F197">
            <v>1.65</v>
          </cell>
          <cell r="G197">
            <v>2.0599999999999996</v>
          </cell>
          <cell r="I197">
            <v>0</v>
          </cell>
          <cell r="J197">
            <v>0</v>
          </cell>
          <cell r="K197" t="str">
            <v>-</v>
          </cell>
          <cell r="L197">
            <v>0</v>
          </cell>
          <cell r="M197" t="str">
            <v>Special Attention</v>
          </cell>
          <cell r="N197" t="str">
            <v xml:space="preserve"> </v>
          </cell>
          <cell r="O197" t="str">
            <v>белый</v>
          </cell>
          <cell r="P197" t="str">
            <v>зеленый</v>
          </cell>
          <cell r="Q197" t="str">
            <v>M</v>
          </cell>
          <cell r="T197" t="str">
            <v xml:space="preserve"> </v>
          </cell>
        </row>
        <row r="198">
          <cell r="A198" t="str">
            <v>87-77-0240</v>
          </cell>
          <cell r="B198" t="str">
            <v>фото</v>
          </cell>
          <cell r="C198" t="str">
            <v>Chain Lightning</v>
          </cell>
          <cell r="D198" t="str">
            <v>стандартный</v>
          </cell>
          <cell r="E198">
            <v>250</v>
          </cell>
          <cell r="F198">
            <v>1.41</v>
          </cell>
          <cell r="G198">
            <v>1.81</v>
          </cell>
          <cell r="I198">
            <v>0</v>
          </cell>
          <cell r="J198">
            <v>0</v>
          </cell>
          <cell r="K198" t="str">
            <v>-</v>
          </cell>
          <cell r="L198">
            <v>0</v>
          </cell>
          <cell r="M198" t="str">
            <v>Special Attention</v>
          </cell>
          <cell r="N198" t="str">
            <v xml:space="preserve"> </v>
          </cell>
          <cell r="O198" t="str">
            <v>белый</v>
          </cell>
          <cell r="P198" t="str">
            <v>зеленый</v>
          </cell>
          <cell r="Q198" t="str">
            <v>M</v>
          </cell>
          <cell r="T198" t="str">
            <v xml:space="preserve"> </v>
          </cell>
        </row>
        <row r="199">
          <cell r="A199" t="str">
            <v>87-77-0441</v>
          </cell>
          <cell r="B199" t="str">
            <v>фото</v>
          </cell>
          <cell r="C199" t="str">
            <v>Chain Lightning</v>
          </cell>
          <cell r="D199" t="str">
            <v>маленький</v>
          </cell>
          <cell r="E199">
            <v>500</v>
          </cell>
          <cell r="F199">
            <v>1.25</v>
          </cell>
          <cell r="G199">
            <v>1.65</v>
          </cell>
          <cell r="I199">
            <v>0</v>
          </cell>
          <cell r="J199">
            <v>0</v>
          </cell>
          <cell r="K199" t="str">
            <v>-</v>
          </cell>
          <cell r="L199">
            <v>0</v>
          </cell>
          <cell r="M199" t="str">
            <v>Special Attention</v>
          </cell>
          <cell r="N199" t="str">
            <v xml:space="preserve"> </v>
          </cell>
          <cell r="O199" t="str">
            <v>белый</v>
          </cell>
          <cell r="P199" t="str">
            <v>зеленый</v>
          </cell>
          <cell r="Q199" t="str">
            <v>M</v>
          </cell>
          <cell r="T199" t="str">
            <v xml:space="preserve"> </v>
          </cell>
        </row>
        <row r="200">
          <cell r="A200" t="str">
            <v>87-77-0162</v>
          </cell>
          <cell r="B200" t="str">
            <v>фото</v>
          </cell>
          <cell r="C200" t="str">
            <v>Christmas Candy</v>
          </cell>
          <cell r="D200" t="str">
            <v>большой</v>
          </cell>
          <cell r="E200">
            <v>150</v>
          </cell>
          <cell r="F200">
            <v>1.85</v>
          </cell>
          <cell r="G200">
            <v>2.2599999999999998</v>
          </cell>
          <cell r="I200">
            <v>0</v>
          </cell>
          <cell r="J200">
            <v>0</v>
          </cell>
          <cell r="K200" t="str">
            <v>-</v>
          </cell>
          <cell r="L200">
            <v>0</v>
          </cell>
          <cell r="N200" t="str">
            <v xml:space="preserve"> </v>
          </cell>
          <cell r="O200" t="str">
            <v>белый</v>
          </cell>
          <cell r="P200" t="str">
            <v>темно-зеленый</v>
          </cell>
          <cell r="Q200" t="str">
            <v>M</v>
          </cell>
          <cell r="T200" t="str">
            <v xml:space="preserve"> </v>
          </cell>
        </row>
        <row r="201">
          <cell r="A201" t="str">
            <v>87-77-0242</v>
          </cell>
          <cell r="B201" t="str">
            <v>фото</v>
          </cell>
          <cell r="C201" t="str">
            <v>Christmas Candy</v>
          </cell>
          <cell r="D201" t="str">
            <v>стандартный</v>
          </cell>
          <cell r="E201">
            <v>250</v>
          </cell>
          <cell r="F201">
            <v>1.61</v>
          </cell>
          <cell r="G201">
            <v>2.0199999999999996</v>
          </cell>
          <cell r="I201">
            <v>0</v>
          </cell>
          <cell r="J201">
            <v>0</v>
          </cell>
          <cell r="K201" t="str">
            <v>-</v>
          </cell>
          <cell r="L201">
            <v>0</v>
          </cell>
          <cell r="N201" t="str">
            <v xml:space="preserve"> </v>
          </cell>
          <cell r="O201" t="str">
            <v>белый</v>
          </cell>
          <cell r="P201" t="str">
            <v>темно-зеленый</v>
          </cell>
          <cell r="Q201" t="str">
            <v>M</v>
          </cell>
          <cell r="T201" t="str">
            <v xml:space="preserve"> </v>
          </cell>
        </row>
        <row r="202">
          <cell r="A202" t="str">
            <v>87-77-0442</v>
          </cell>
          <cell r="B202" t="str">
            <v>фото</v>
          </cell>
          <cell r="C202" t="str">
            <v>Christmas Candy</v>
          </cell>
          <cell r="D202" t="str">
            <v>маленький</v>
          </cell>
          <cell r="E202">
            <v>500</v>
          </cell>
          <cell r="F202">
            <v>1.37</v>
          </cell>
          <cell r="G202">
            <v>1.77</v>
          </cell>
          <cell r="I202">
            <v>0</v>
          </cell>
          <cell r="J202">
            <v>0</v>
          </cell>
          <cell r="K202" t="str">
            <v>-</v>
          </cell>
          <cell r="L202">
            <v>0</v>
          </cell>
          <cell r="N202" t="str">
            <v xml:space="preserve"> </v>
          </cell>
          <cell r="O202" t="str">
            <v>белый</v>
          </cell>
          <cell r="P202" t="str">
            <v>темно-зеленый</v>
          </cell>
          <cell r="Q202" t="str">
            <v>M</v>
          </cell>
          <cell r="T202" t="str">
            <v xml:space="preserve"> </v>
          </cell>
        </row>
        <row r="203">
          <cell r="A203" t="str">
            <v>87-77-0243</v>
          </cell>
          <cell r="B203" t="str">
            <v>фото</v>
          </cell>
          <cell r="C203" t="str">
            <v>Christmas Island</v>
          </cell>
          <cell r="D203" t="str">
            <v>стандартный</v>
          </cell>
          <cell r="E203">
            <v>250</v>
          </cell>
          <cell r="F203">
            <v>1.41</v>
          </cell>
          <cell r="G203">
            <v>1.81</v>
          </cell>
          <cell r="I203">
            <v>0</v>
          </cell>
          <cell r="J203">
            <v>0</v>
          </cell>
          <cell r="K203" t="str">
            <v>-</v>
          </cell>
          <cell r="L203">
            <v>0</v>
          </cell>
          <cell r="N203" t="str">
            <v xml:space="preserve"> </v>
          </cell>
          <cell r="O203" t="str">
            <v>белый</v>
          </cell>
          <cell r="P203" t="str">
            <v>темно-зеленый</v>
          </cell>
          <cell r="Q203" t="str">
            <v>M</v>
          </cell>
          <cell r="S203" t="str">
            <v>з-х цветная</v>
          </cell>
          <cell r="T203" t="str">
            <v xml:space="preserve"> </v>
          </cell>
        </row>
        <row r="204">
          <cell r="A204" t="str">
            <v>87-77-0068</v>
          </cell>
          <cell r="B204" t="str">
            <v>фото</v>
          </cell>
          <cell r="C204" t="str">
            <v>Christmas Tree</v>
          </cell>
          <cell r="D204" t="str">
            <v>большой</v>
          </cell>
          <cell r="E204">
            <v>150</v>
          </cell>
          <cell r="F204">
            <v>0.57000000000000006</v>
          </cell>
          <cell r="G204">
            <v>0.98</v>
          </cell>
          <cell r="I204">
            <v>0</v>
          </cell>
          <cell r="J204">
            <v>0</v>
          </cell>
          <cell r="K204" t="str">
            <v>-</v>
          </cell>
          <cell r="L204">
            <v>0</v>
          </cell>
          <cell r="N204" t="str">
            <v xml:space="preserve"> </v>
          </cell>
          <cell r="O204" t="str">
            <v>темно-зеленый</v>
          </cell>
          <cell r="P204" t="str">
            <v>желтый</v>
          </cell>
          <cell r="Q204" t="str">
            <v>ML</v>
          </cell>
          <cell r="S204" t="str">
            <v>морщинистая</v>
          </cell>
          <cell r="T204" t="str">
            <v xml:space="preserve"> </v>
          </cell>
        </row>
        <row r="205">
          <cell r="A205" t="str">
            <v>87-77-0244</v>
          </cell>
          <cell r="B205" t="str">
            <v>фото</v>
          </cell>
          <cell r="C205" t="str">
            <v>Christmas Tree</v>
          </cell>
          <cell r="D205" t="str">
            <v>стандартный</v>
          </cell>
          <cell r="E205">
            <v>250</v>
          </cell>
          <cell r="F205">
            <v>0.49</v>
          </cell>
          <cell r="G205">
            <v>0.9</v>
          </cell>
          <cell r="I205">
            <v>0</v>
          </cell>
          <cell r="J205">
            <v>0</v>
          </cell>
          <cell r="K205" t="str">
            <v>-</v>
          </cell>
          <cell r="L205">
            <v>0</v>
          </cell>
          <cell r="N205" t="str">
            <v xml:space="preserve"> </v>
          </cell>
          <cell r="O205" t="str">
            <v>темно-зеленый</v>
          </cell>
          <cell r="P205" t="str">
            <v>желтый</v>
          </cell>
          <cell r="Q205" t="str">
            <v>ML</v>
          </cell>
          <cell r="S205" t="str">
            <v>морщинистая</v>
          </cell>
          <cell r="T205" t="str">
            <v xml:space="preserve"> </v>
          </cell>
        </row>
        <row r="206">
          <cell r="A206" t="str">
            <v>87-77-0443</v>
          </cell>
          <cell r="B206" t="str">
            <v>фото</v>
          </cell>
          <cell r="C206" t="str">
            <v>Christmas Tree</v>
          </cell>
          <cell r="D206" t="str">
            <v>маленький</v>
          </cell>
          <cell r="E206">
            <v>500</v>
          </cell>
          <cell r="F206">
            <v>0.42</v>
          </cell>
          <cell r="G206">
            <v>0.83</v>
          </cell>
          <cell r="I206">
            <v>0</v>
          </cell>
          <cell r="J206">
            <v>0</v>
          </cell>
          <cell r="K206" t="str">
            <v>-</v>
          </cell>
          <cell r="L206">
            <v>0</v>
          </cell>
          <cell r="N206" t="str">
            <v xml:space="preserve"> </v>
          </cell>
          <cell r="O206" t="str">
            <v>темно-зеленый</v>
          </cell>
          <cell r="P206" t="str">
            <v>желтый</v>
          </cell>
          <cell r="Q206" t="str">
            <v>ML</v>
          </cell>
          <cell r="S206" t="str">
            <v>морщинистая</v>
          </cell>
          <cell r="T206" t="str">
            <v xml:space="preserve"> </v>
          </cell>
        </row>
        <row r="207">
          <cell r="A207" t="str">
            <v>87-77-0184</v>
          </cell>
          <cell r="B207" t="str">
            <v>фото</v>
          </cell>
          <cell r="C207" t="str">
            <v>Color Festival ®</v>
          </cell>
          <cell r="D207" t="str">
            <v>большой</v>
          </cell>
          <cell r="E207">
            <v>150</v>
          </cell>
          <cell r="F207">
            <v>2.0599999999999996</v>
          </cell>
          <cell r="G207">
            <v>2.46</v>
          </cell>
          <cell r="I207">
            <v>0</v>
          </cell>
          <cell r="J207">
            <v>0</v>
          </cell>
          <cell r="K207" t="str">
            <v>-</v>
          </cell>
          <cell r="L207">
            <v>0</v>
          </cell>
          <cell r="M207" t="str">
            <v>Special Attention</v>
          </cell>
          <cell r="N207" t="str">
            <v>белый</v>
          </cell>
          <cell r="O207" t="str">
            <v>желтый</v>
          </cell>
          <cell r="P207" t="str">
            <v>зеленый</v>
          </cell>
          <cell r="Q207" t="str">
            <v>SM</v>
          </cell>
          <cell r="S207" t="str">
            <v>з-х цветная</v>
          </cell>
          <cell r="T207" t="str">
            <v xml:space="preserve"> </v>
          </cell>
        </row>
        <row r="208">
          <cell r="A208" t="str">
            <v>87-77-0246</v>
          </cell>
          <cell r="B208" t="str">
            <v>фото</v>
          </cell>
          <cell r="C208" t="str">
            <v>Color Festival ®</v>
          </cell>
          <cell r="D208" t="str">
            <v>стандартный</v>
          </cell>
          <cell r="E208">
            <v>250</v>
          </cell>
          <cell r="F208">
            <v>1.65</v>
          </cell>
          <cell r="G208">
            <v>2.0599999999999996</v>
          </cell>
          <cell r="I208">
            <v>0</v>
          </cell>
          <cell r="J208">
            <v>0</v>
          </cell>
          <cell r="K208" t="str">
            <v>-</v>
          </cell>
          <cell r="L208">
            <v>0</v>
          </cell>
          <cell r="M208" t="str">
            <v>Special Attention</v>
          </cell>
          <cell r="N208" t="str">
            <v>белый</v>
          </cell>
          <cell r="O208" t="str">
            <v>желтый</v>
          </cell>
          <cell r="P208" t="str">
            <v>зеленый</v>
          </cell>
          <cell r="Q208" t="str">
            <v>SM</v>
          </cell>
          <cell r="S208" t="str">
            <v>з-х цветная</v>
          </cell>
          <cell r="T208" t="str">
            <v xml:space="preserve"> </v>
          </cell>
        </row>
        <row r="209">
          <cell r="A209" t="str">
            <v>87-77-0445</v>
          </cell>
          <cell r="B209" t="str">
            <v>фото</v>
          </cell>
          <cell r="C209" t="str">
            <v>Color Festival ®</v>
          </cell>
          <cell r="D209" t="str">
            <v>маленький</v>
          </cell>
          <cell r="E209">
            <v>500</v>
          </cell>
          <cell r="F209">
            <v>1.41</v>
          </cell>
          <cell r="G209">
            <v>1.81</v>
          </cell>
          <cell r="I209">
            <v>0</v>
          </cell>
          <cell r="J209">
            <v>0</v>
          </cell>
          <cell r="K209" t="str">
            <v>-</v>
          </cell>
          <cell r="L209">
            <v>0</v>
          </cell>
          <cell r="M209" t="str">
            <v>Special Attention</v>
          </cell>
          <cell r="N209" t="str">
            <v>белый</v>
          </cell>
          <cell r="O209" t="str">
            <v>желтый</v>
          </cell>
          <cell r="P209" t="str">
            <v>зеленый</v>
          </cell>
          <cell r="Q209" t="str">
            <v>SM</v>
          </cell>
          <cell r="S209" t="str">
            <v>з-х цветная</v>
          </cell>
          <cell r="T209" t="str">
            <v xml:space="preserve"> </v>
          </cell>
        </row>
        <row r="210">
          <cell r="A210" t="str">
            <v>87-77-0142</v>
          </cell>
          <cell r="B210" t="str">
            <v>фото</v>
          </cell>
          <cell r="C210" t="str">
            <v>Color Glory</v>
          </cell>
          <cell r="D210" t="str">
            <v>большой</v>
          </cell>
          <cell r="E210">
            <v>150</v>
          </cell>
          <cell r="F210">
            <v>1.25</v>
          </cell>
          <cell r="G210">
            <v>1.65</v>
          </cell>
          <cell r="I210">
            <v>0</v>
          </cell>
          <cell r="J210">
            <v>0</v>
          </cell>
          <cell r="K210" t="str">
            <v>-</v>
          </cell>
          <cell r="L210">
            <v>0</v>
          </cell>
          <cell r="N210" t="str">
            <v xml:space="preserve"> </v>
          </cell>
          <cell r="O210" t="str">
            <v>кремовый</v>
          </cell>
          <cell r="P210" t="str">
            <v>голубой</v>
          </cell>
          <cell r="Q210" t="str">
            <v>ML</v>
          </cell>
          <cell r="T210" t="str">
            <v xml:space="preserve"> </v>
          </cell>
        </row>
        <row r="211">
          <cell r="A211" t="str">
            <v>87-77-0247</v>
          </cell>
          <cell r="B211" t="str">
            <v>фото</v>
          </cell>
          <cell r="C211" t="str">
            <v>Color Glory</v>
          </cell>
          <cell r="D211" t="str">
            <v>стандартный</v>
          </cell>
          <cell r="E211">
            <v>250</v>
          </cell>
          <cell r="F211">
            <v>1.08</v>
          </cell>
          <cell r="G211">
            <v>1.49</v>
          </cell>
          <cell r="I211">
            <v>0</v>
          </cell>
          <cell r="J211">
            <v>0</v>
          </cell>
          <cell r="K211" t="str">
            <v>-</v>
          </cell>
          <cell r="L211">
            <v>0</v>
          </cell>
          <cell r="N211" t="str">
            <v xml:space="preserve"> </v>
          </cell>
          <cell r="O211" t="str">
            <v>кремовый</v>
          </cell>
          <cell r="P211" t="str">
            <v>голубой</v>
          </cell>
          <cell r="Q211" t="str">
            <v>ML</v>
          </cell>
          <cell r="T211" t="str">
            <v xml:space="preserve"> </v>
          </cell>
        </row>
        <row r="212">
          <cell r="A212" t="str">
            <v>87-77-0446</v>
          </cell>
          <cell r="B212" t="str">
            <v>фото</v>
          </cell>
          <cell r="C212" t="str">
            <v>Color Glory</v>
          </cell>
          <cell r="D212" t="str">
            <v>маленький</v>
          </cell>
          <cell r="E212">
            <v>500</v>
          </cell>
          <cell r="F212">
            <v>0.92</v>
          </cell>
          <cell r="G212">
            <v>1.33</v>
          </cell>
          <cell r="I212">
            <v>0</v>
          </cell>
          <cell r="J212">
            <v>0</v>
          </cell>
          <cell r="K212" t="str">
            <v>-</v>
          </cell>
          <cell r="L212">
            <v>0</v>
          </cell>
          <cell r="N212" t="str">
            <v xml:space="preserve"> </v>
          </cell>
          <cell r="O212" t="str">
            <v>кремовый</v>
          </cell>
          <cell r="P212" t="str">
            <v>голубой</v>
          </cell>
          <cell r="Q212" t="str">
            <v>ML</v>
          </cell>
          <cell r="T212" t="str">
            <v xml:space="preserve"> </v>
          </cell>
        </row>
        <row r="213">
          <cell r="A213" t="str">
            <v>87-77-0076</v>
          </cell>
          <cell r="B213" t="str">
            <v>фото</v>
          </cell>
          <cell r="C213" t="str">
            <v>Colored Hulk</v>
          </cell>
          <cell r="D213" t="str">
            <v>большой</v>
          </cell>
          <cell r="E213">
            <v>150</v>
          </cell>
          <cell r="F213">
            <v>0.57000000000000006</v>
          </cell>
          <cell r="G213">
            <v>0.98</v>
          </cell>
          <cell r="I213">
            <v>0</v>
          </cell>
          <cell r="J213">
            <v>0</v>
          </cell>
          <cell r="K213" t="str">
            <v>-</v>
          </cell>
          <cell r="L213">
            <v>0</v>
          </cell>
          <cell r="N213" t="str">
            <v xml:space="preserve"> </v>
          </cell>
          <cell r="O213" t="str">
            <v>белый</v>
          </cell>
          <cell r="P213" t="str">
            <v>зеленый</v>
          </cell>
          <cell r="Q213" t="str">
            <v>M</v>
          </cell>
          <cell r="S213" t="str">
            <v>меняет цвет</v>
          </cell>
          <cell r="T213" t="str">
            <v>ДА</v>
          </cell>
        </row>
        <row r="214">
          <cell r="A214" t="str">
            <v>87-77-0248</v>
          </cell>
          <cell r="B214" t="str">
            <v>фото</v>
          </cell>
          <cell r="C214" t="str">
            <v>Colored Hulk</v>
          </cell>
          <cell r="D214" t="str">
            <v>стандартный</v>
          </cell>
          <cell r="E214">
            <v>250</v>
          </cell>
          <cell r="F214">
            <v>0.49</v>
          </cell>
          <cell r="G214">
            <v>0.9</v>
          </cell>
          <cell r="I214">
            <v>0</v>
          </cell>
          <cell r="J214">
            <v>0</v>
          </cell>
          <cell r="K214" t="str">
            <v>-</v>
          </cell>
          <cell r="L214">
            <v>0</v>
          </cell>
          <cell r="N214" t="str">
            <v xml:space="preserve"> </v>
          </cell>
          <cell r="O214" t="str">
            <v>белый</v>
          </cell>
          <cell r="P214" t="str">
            <v>зеленый</v>
          </cell>
          <cell r="Q214" t="str">
            <v>M</v>
          </cell>
          <cell r="S214" t="str">
            <v>меняет цвет</v>
          </cell>
          <cell r="T214" t="str">
            <v>ДА</v>
          </cell>
        </row>
        <row r="215">
          <cell r="A215" t="str">
            <v>87-77-0447</v>
          </cell>
          <cell r="B215" t="str">
            <v>фото</v>
          </cell>
          <cell r="C215" t="str">
            <v>Colored Hulk</v>
          </cell>
          <cell r="D215" t="str">
            <v>маленький</v>
          </cell>
          <cell r="E215">
            <v>500</v>
          </cell>
          <cell r="F215">
            <v>0.42</v>
          </cell>
          <cell r="G215">
            <v>0.83</v>
          </cell>
          <cell r="I215">
            <v>0</v>
          </cell>
          <cell r="J215">
            <v>0</v>
          </cell>
          <cell r="K215" t="str">
            <v>-</v>
          </cell>
          <cell r="L215">
            <v>0</v>
          </cell>
          <cell r="N215" t="str">
            <v xml:space="preserve"> </v>
          </cell>
          <cell r="O215" t="str">
            <v>белый</v>
          </cell>
          <cell r="P215" t="str">
            <v>зеленый</v>
          </cell>
          <cell r="Q215" t="str">
            <v>M</v>
          </cell>
          <cell r="S215" t="str">
            <v>меняет цвет</v>
          </cell>
          <cell r="T215" t="str">
            <v>ДА</v>
          </cell>
        </row>
        <row r="216">
          <cell r="A216" t="str">
            <v>87-77-0103</v>
          </cell>
          <cell r="B216" t="str">
            <v>фото</v>
          </cell>
          <cell r="C216" t="str">
            <v>Delta Dawn</v>
          </cell>
          <cell r="D216" t="str">
            <v>большой</v>
          </cell>
          <cell r="E216">
            <v>150</v>
          </cell>
          <cell r="F216">
            <v>0.92</v>
          </cell>
          <cell r="G216">
            <v>1.33</v>
          </cell>
          <cell r="I216">
            <v>0</v>
          </cell>
          <cell r="J216">
            <v>0</v>
          </cell>
          <cell r="K216" t="str">
            <v>-</v>
          </cell>
          <cell r="L216">
            <v>0</v>
          </cell>
          <cell r="N216" t="str">
            <v xml:space="preserve"> </v>
          </cell>
          <cell r="O216" t="str">
            <v>светло-зеленый</v>
          </cell>
          <cell r="P216" t="str">
            <v>белый</v>
          </cell>
          <cell r="Q216" t="str">
            <v>L</v>
          </cell>
          <cell r="T216" t="str">
            <v xml:space="preserve"> </v>
          </cell>
        </row>
        <row r="217">
          <cell r="A217" t="str">
            <v>87-77-0249</v>
          </cell>
          <cell r="B217" t="str">
            <v>фото</v>
          </cell>
          <cell r="C217" t="str">
            <v>Delta Dawn</v>
          </cell>
          <cell r="D217" t="str">
            <v>стандартный</v>
          </cell>
          <cell r="E217">
            <v>250</v>
          </cell>
          <cell r="F217">
            <v>0.76</v>
          </cell>
          <cell r="G217">
            <v>1.17</v>
          </cell>
          <cell r="I217">
            <v>0</v>
          </cell>
          <cell r="J217">
            <v>0</v>
          </cell>
          <cell r="K217" t="str">
            <v>-</v>
          </cell>
          <cell r="L217">
            <v>0</v>
          </cell>
          <cell r="N217" t="str">
            <v xml:space="preserve"> </v>
          </cell>
          <cell r="O217" t="str">
            <v>светло-зеленый</v>
          </cell>
          <cell r="P217" t="str">
            <v>белый</v>
          </cell>
          <cell r="Q217" t="str">
            <v>L</v>
          </cell>
          <cell r="T217" t="str">
            <v xml:space="preserve"> </v>
          </cell>
        </row>
        <row r="218">
          <cell r="A218" t="str">
            <v>87-77-0448</v>
          </cell>
          <cell r="B218" t="str">
            <v>фото</v>
          </cell>
          <cell r="C218" t="str">
            <v>Delta Dawn</v>
          </cell>
          <cell r="D218" t="str">
            <v>маленький</v>
          </cell>
          <cell r="E218">
            <v>500</v>
          </cell>
          <cell r="F218">
            <v>0.6</v>
          </cell>
          <cell r="G218">
            <v>1</v>
          </cell>
          <cell r="I218">
            <v>0</v>
          </cell>
          <cell r="J218">
            <v>0</v>
          </cell>
          <cell r="K218" t="str">
            <v>-</v>
          </cell>
          <cell r="L218">
            <v>0</v>
          </cell>
          <cell r="N218" t="str">
            <v xml:space="preserve"> </v>
          </cell>
          <cell r="O218" t="str">
            <v>светло-зеленый</v>
          </cell>
          <cell r="P218" t="str">
            <v>белый</v>
          </cell>
          <cell r="Q218" t="str">
            <v>L</v>
          </cell>
          <cell r="T218" t="str">
            <v xml:space="preserve"> </v>
          </cell>
        </row>
        <row r="219">
          <cell r="A219" t="str">
            <v>87-77-0250</v>
          </cell>
          <cell r="B219" t="str">
            <v>фото</v>
          </cell>
          <cell r="C219" t="str">
            <v>Devon Green</v>
          </cell>
          <cell r="D219" t="str">
            <v>стандартный</v>
          </cell>
          <cell r="E219">
            <v>250</v>
          </cell>
          <cell r="F219">
            <v>0.84</v>
          </cell>
          <cell r="G219">
            <v>1.25</v>
          </cell>
          <cell r="I219">
            <v>0</v>
          </cell>
          <cell r="J219">
            <v>0</v>
          </cell>
          <cell r="K219" t="str">
            <v>-</v>
          </cell>
          <cell r="L219">
            <v>0</v>
          </cell>
          <cell r="N219" t="str">
            <v>темно- зеленый</v>
          </cell>
          <cell r="O219" t="str">
            <v xml:space="preserve"> </v>
          </cell>
          <cell r="P219" t="str">
            <v xml:space="preserve"> </v>
          </cell>
          <cell r="Q219" t="str">
            <v>M</v>
          </cell>
          <cell r="S219" t="str">
            <v>глянцевые листья</v>
          </cell>
          <cell r="T219" t="str">
            <v xml:space="preserve"> </v>
          </cell>
          <cell r="U219" t="str">
            <v>ДА</v>
          </cell>
        </row>
        <row r="220">
          <cell r="A220" t="str">
            <v>87-77-0251</v>
          </cell>
          <cell r="B220" t="str">
            <v>фото</v>
          </cell>
          <cell r="C220" t="str">
            <v>Diamond Tiara</v>
          </cell>
          <cell r="D220" t="str">
            <v>стандартный</v>
          </cell>
          <cell r="E220">
            <v>250</v>
          </cell>
          <cell r="F220">
            <v>1.65</v>
          </cell>
          <cell r="G220">
            <v>2.0599999999999996</v>
          </cell>
          <cell r="I220">
            <v>0</v>
          </cell>
          <cell r="J220">
            <v>0</v>
          </cell>
          <cell r="K220" t="str">
            <v>-</v>
          </cell>
          <cell r="L220">
            <v>0</v>
          </cell>
          <cell r="N220" t="str">
            <v>зеленый</v>
          </cell>
          <cell r="O220" t="str">
            <v xml:space="preserve"> </v>
          </cell>
          <cell r="P220" t="str">
            <v>белый</v>
          </cell>
          <cell r="Q220" t="str">
            <v>SM</v>
          </cell>
          <cell r="T220" t="str">
            <v xml:space="preserve"> </v>
          </cell>
        </row>
        <row r="221">
          <cell r="A221" t="str">
            <v>87-77-0104</v>
          </cell>
          <cell r="B221" t="str">
            <v>фото</v>
          </cell>
          <cell r="C221" t="str">
            <v>Diana Remembered</v>
          </cell>
          <cell r="D221" t="str">
            <v>большой</v>
          </cell>
          <cell r="E221">
            <v>150</v>
          </cell>
          <cell r="F221">
            <v>0.92</v>
          </cell>
          <cell r="G221">
            <v>1.33</v>
          </cell>
          <cell r="I221">
            <v>0</v>
          </cell>
          <cell r="J221">
            <v>0</v>
          </cell>
          <cell r="K221" t="str">
            <v>-</v>
          </cell>
          <cell r="L221">
            <v>0</v>
          </cell>
          <cell r="N221" t="str">
            <v xml:space="preserve"> </v>
          </cell>
          <cell r="O221" t="str">
            <v>зеленый</v>
          </cell>
          <cell r="P221" t="str">
            <v>кремовый</v>
          </cell>
          <cell r="Q221" t="str">
            <v>M</v>
          </cell>
          <cell r="R221" t="str">
            <v>да</v>
          </cell>
          <cell r="T221" t="str">
            <v xml:space="preserve"> </v>
          </cell>
        </row>
        <row r="222">
          <cell r="A222" t="str">
            <v>87-77-0252</v>
          </cell>
          <cell r="B222" t="str">
            <v>фото</v>
          </cell>
          <cell r="C222" t="str">
            <v>Diana Remembered</v>
          </cell>
          <cell r="D222" t="str">
            <v>стандартный</v>
          </cell>
          <cell r="E222">
            <v>250</v>
          </cell>
          <cell r="F222">
            <v>0.76</v>
          </cell>
          <cell r="G222">
            <v>1.17</v>
          </cell>
          <cell r="I222">
            <v>0</v>
          </cell>
          <cell r="J222">
            <v>0</v>
          </cell>
          <cell r="K222" t="str">
            <v>-</v>
          </cell>
          <cell r="L222">
            <v>0</v>
          </cell>
          <cell r="N222" t="str">
            <v xml:space="preserve"> </v>
          </cell>
          <cell r="O222" t="str">
            <v>зеленый</v>
          </cell>
          <cell r="P222" t="str">
            <v>кремовый</v>
          </cell>
          <cell r="Q222" t="str">
            <v>M</v>
          </cell>
          <cell r="R222" t="str">
            <v>да</v>
          </cell>
          <cell r="T222" t="str">
            <v xml:space="preserve"> </v>
          </cell>
        </row>
        <row r="223">
          <cell r="A223" t="str">
            <v>87-77-0449</v>
          </cell>
          <cell r="B223" t="str">
            <v>фото</v>
          </cell>
          <cell r="C223" t="str">
            <v>Diana Remembered</v>
          </cell>
          <cell r="D223" t="str">
            <v>маленький</v>
          </cell>
          <cell r="E223">
            <v>500</v>
          </cell>
          <cell r="F223">
            <v>0.6</v>
          </cell>
          <cell r="G223">
            <v>1</v>
          </cell>
          <cell r="I223">
            <v>0</v>
          </cell>
          <cell r="J223">
            <v>0</v>
          </cell>
          <cell r="K223" t="str">
            <v>-</v>
          </cell>
          <cell r="L223">
            <v>0</v>
          </cell>
          <cell r="N223" t="str">
            <v xml:space="preserve"> </v>
          </cell>
          <cell r="O223" t="str">
            <v>зеленый</v>
          </cell>
          <cell r="P223" t="str">
            <v>кремовый</v>
          </cell>
          <cell r="Q223" t="str">
            <v>M</v>
          </cell>
          <cell r="R223" t="str">
            <v>да</v>
          </cell>
          <cell r="T223" t="str">
            <v xml:space="preserve"> </v>
          </cell>
        </row>
        <row r="224">
          <cell r="A224" t="str">
            <v>87-77-0077</v>
          </cell>
          <cell r="B224" t="str">
            <v>фото</v>
          </cell>
          <cell r="C224" t="str">
            <v>Don Stevens</v>
          </cell>
          <cell r="D224" t="str">
            <v>большой</v>
          </cell>
          <cell r="E224">
            <v>150</v>
          </cell>
          <cell r="F224">
            <v>0.57000000000000006</v>
          </cell>
          <cell r="G224">
            <v>0.98</v>
          </cell>
          <cell r="I224">
            <v>0</v>
          </cell>
          <cell r="J224">
            <v>0</v>
          </cell>
          <cell r="K224" t="str">
            <v>-</v>
          </cell>
          <cell r="L224">
            <v>0</v>
          </cell>
          <cell r="N224" t="str">
            <v xml:space="preserve"> </v>
          </cell>
          <cell r="O224" t="str">
            <v>зеленый</v>
          </cell>
          <cell r="P224" t="str">
            <v>желтый</v>
          </cell>
          <cell r="Q224" t="str">
            <v>M</v>
          </cell>
          <cell r="S224" t="str">
            <v>блестящая с красными стеблями</v>
          </cell>
          <cell r="T224" t="str">
            <v xml:space="preserve"> </v>
          </cell>
        </row>
        <row r="225">
          <cell r="A225" t="str">
            <v>87-77-0253</v>
          </cell>
          <cell r="B225" t="str">
            <v>фото</v>
          </cell>
          <cell r="C225" t="str">
            <v>Don Stevens</v>
          </cell>
          <cell r="D225" t="str">
            <v>стандартный</v>
          </cell>
          <cell r="E225">
            <v>250</v>
          </cell>
          <cell r="F225">
            <v>0.49</v>
          </cell>
          <cell r="G225">
            <v>0.9</v>
          </cell>
          <cell r="I225">
            <v>0</v>
          </cell>
          <cell r="J225">
            <v>0</v>
          </cell>
          <cell r="K225" t="str">
            <v>-</v>
          </cell>
          <cell r="L225">
            <v>0</v>
          </cell>
          <cell r="N225" t="str">
            <v xml:space="preserve"> </v>
          </cell>
          <cell r="O225" t="str">
            <v>зеленый</v>
          </cell>
          <cell r="P225" t="str">
            <v>желтый</v>
          </cell>
          <cell r="Q225" t="str">
            <v>M</v>
          </cell>
          <cell r="S225" t="str">
            <v>блестящая с красными стеблями</v>
          </cell>
          <cell r="T225" t="str">
            <v xml:space="preserve"> </v>
          </cell>
        </row>
        <row r="226">
          <cell r="A226" t="str">
            <v>87-77-0450</v>
          </cell>
          <cell r="B226" t="str">
            <v>фото</v>
          </cell>
          <cell r="C226" t="str">
            <v>Don Stevens</v>
          </cell>
          <cell r="D226" t="str">
            <v>маленький</v>
          </cell>
          <cell r="E226">
            <v>500</v>
          </cell>
          <cell r="F226">
            <v>0.42</v>
          </cell>
          <cell r="G226">
            <v>0.83</v>
          </cell>
          <cell r="I226">
            <v>0</v>
          </cell>
          <cell r="J226">
            <v>0</v>
          </cell>
          <cell r="K226" t="str">
            <v>-</v>
          </cell>
          <cell r="L226">
            <v>0</v>
          </cell>
          <cell r="N226" t="str">
            <v xml:space="preserve"> </v>
          </cell>
          <cell r="O226" t="str">
            <v>зеленый</v>
          </cell>
          <cell r="P226" t="str">
            <v>желтый</v>
          </cell>
          <cell r="Q226" t="str">
            <v>M</v>
          </cell>
          <cell r="S226" t="str">
            <v>блестящая с красными стеблями</v>
          </cell>
          <cell r="T226" t="str">
            <v xml:space="preserve"> </v>
          </cell>
        </row>
        <row r="227">
          <cell r="A227" t="str">
            <v>87-77-0165</v>
          </cell>
          <cell r="B227" t="str">
            <v>фото</v>
          </cell>
          <cell r="C227" t="str">
            <v>Dream Weaver</v>
          </cell>
          <cell r="D227" t="str">
            <v>большой</v>
          </cell>
          <cell r="E227">
            <v>150</v>
          </cell>
          <cell r="F227">
            <v>1.65</v>
          </cell>
          <cell r="G227">
            <v>2.0599999999999996</v>
          </cell>
          <cell r="I227">
            <v>0</v>
          </cell>
          <cell r="J227">
            <v>0</v>
          </cell>
          <cell r="K227" t="str">
            <v>-</v>
          </cell>
          <cell r="L227">
            <v>0</v>
          </cell>
          <cell r="N227" t="str">
            <v xml:space="preserve"> </v>
          </cell>
          <cell r="O227" t="str">
            <v>кремовый</v>
          </cell>
          <cell r="P227" t="str">
            <v>голубой</v>
          </cell>
          <cell r="Q227" t="str">
            <v>ML</v>
          </cell>
          <cell r="T227" t="str">
            <v xml:space="preserve"> </v>
          </cell>
        </row>
        <row r="228">
          <cell r="A228" t="str">
            <v>87-77-0255</v>
          </cell>
          <cell r="B228" t="str">
            <v>фото</v>
          </cell>
          <cell r="C228" t="str">
            <v>Dream Weaver</v>
          </cell>
          <cell r="D228" t="str">
            <v>стандартный</v>
          </cell>
          <cell r="E228">
            <v>250</v>
          </cell>
          <cell r="F228">
            <v>1.41</v>
          </cell>
          <cell r="G228">
            <v>1.81</v>
          </cell>
          <cell r="I228">
            <v>0</v>
          </cell>
          <cell r="J228">
            <v>0</v>
          </cell>
          <cell r="K228" t="str">
            <v>-</v>
          </cell>
          <cell r="L228">
            <v>0</v>
          </cell>
          <cell r="N228" t="str">
            <v xml:space="preserve"> </v>
          </cell>
          <cell r="O228" t="str">
            <v>кремовый</v>
          </cell>
          <cell r="P228" t="str">
            <v>голубой</v>
          </cell>
          <cell r="Q228" t="str">
            <v>ML</v>
          </cell>
          <cell r="T228" t="str">
            <v xml:space="preserve"> </v>
          </cell>
        </row>
        <row r="229">
          <cell r="A229" t="str">
            <v>87-77-0452</v>
          </cell>
          <cell r="B229" t="str">
            <v>фото</v>
          </cell>
          <cell r="C229" t="str">
            <v>Dream Weaver</v>
          </cell>
          <cell r="D229" t="str">
            <v>маленький</v>
          </cell>
          <cell r="E229">
            <v>500</v>
          </cell>
          <cell r="F229">
            <v>1.17</v>
          </cell>
          <cell r="G229">
            <v>1.57</v>
          </cell>
          <cell r="I229">
            <v>0</v>
          </cell>
          <cell r="J229">
            <v>0</v>
          </cell>
          <cell r="K229" t="str">
            <v>-</v>
          </cell>
          <cell r="L229">
            <v>0</v>
          </cell>
          <cell r="N229" t="str">
            <v xml:space="preserve"> </v>
          </cell>
          <cell r="O229" t="str">
            <v>кремовый</v>
          </cell>
          <cell r="P229" t="str">
            <v>голубой</v>
          </cell>
          <cell r="Q229" t="str">
            <v>ML</v>
          </cell>
          <cell r="T229" t="str">
            <v xml:space="preserve"> </v>
          </cell>
        </row>
        <row r="230">
          <cell r="A230" t="str">
            <v>87-77-0105</v>
          </cell>
          <cell r="B230" t="str">
            <v>фото</v>
          </cell>
          <cell r="C230" t="str">
            <v>Elisabeth</v>
          </cell>
          <cell r="D230" t="str">
            <v>большой</v>
          </cell>
          <cell r="E230">
            <v>150</v>
          </cell>
          <cell r="F230">
            <v>0.92</v>
          </cell>
          <cell r="G230">
            <v>1.33</v>
          </cell>
          <cell r="I230">
            <v>0</v>
          </cell>
          <cell r="J230">
            <v>0</v>
          </cell>
          <cell r="K230" t="str">
            <v>-</v>
          </cell>
          <cell r="L230">
            <v>0</v>
          </cell>
          <cell r="N230" t="str">
            <v>зеленый</v>
          </cell>
          <cell r="O230" t="str">
            <v xml:space="preserve"> </v>
          </cell>
          <cell r="P230" t="str">
            <v xml:space="preserve"> </v>
          </cell>
          <cell r="Q230" t="str">
            <v>M</v>
          </cell>
          <cell r="S230" t="str">
            <v>много цветов</v>
          </cell>
          <cell r="T230" t="str">
            <v xml:space="preserve"> </v>
          </cell>
        </row>
        <row r="231">
          <cell r="A231" t="str">
            <v>87-77-0259</v>
          </cell>
          <cell r="B231" t="str">
            <v>фото</v>
          </cell>
          <cell r="C231" t="str">
            <v>Elisabeth</v>
          </cell>
          <cell r="D231" t="str">
            <v>стандартный</v>
          </cell>
          <cell r="E231">
            <v>250</v>
          </cell>
          <cell r="F231">
            <v>0.76</v>
          </cell>
          <cell r="G231">
            <v>1.17</v>
          </cell>
          <cell r="I231">
            <v>0</v>
          </cell>
          <cell r="J231">
            <v>0</v>
          </cell>
          <cell r="K231" t="str">
            <v>-</v>
          </cell>
          <cell r="L231">
            <v>0</v>
          </cell>
          <cell r="N231" t="str">
            <v>зеленый</v>
          </cell>
          <cell r="O231" t="str">
            <v xml:space="preserve"> </v>
          </cell>
          <cell r="P231" t="str">
            <v xml:space="preserve"> </v>
          </cell>
          <cell r="Q231" t="str">
            <v>M</v>
          </cell>
          <cell r="S231" t="str">
            <v>много цветов</v>
          </cell>
          <cell r="T231" t="str">
            <v xml:space="preserve"> </v>
          </cell>
        </row>
        <row r="232">
          <cell r="A232" t="str">
            <v>87-77-0456</v>
          </cell>
          <cell r="B232" t="str">
            <v>фото</v>
          </cell>
          <cell r="C232" t="str">
            <v>Elisabeth</v>
          </cell>
          <cell r="D232" t="str">
            <v>маленький</v>
          </cell>
          <cell r="E232">
            <v>500</v>
          </cell>
          <cell r="F232">
            <v>0.6</v>
          </cell>
          <cell r="G232">
            <v>1</v>
          </cell>
          <cell r="I232">
            <v>0</v>
          </cell>
          <cell r="J232">
            <v>0</v>
          </cell>
          <cell r="K232" t="str">
            <v>-</v>
          </cell>
          <cell r="L232">
            <v>0</v>
          </cell>
          <cell r="N232" t="str">
            <v>зеленый</v>
          </cell>
          <cell r="O232" t="str">
            <v xml:space="preserve"> </v>
          </cell>
          <cell r="P232" t="str">
            <v xml:space="preserve"> </v>
          </cell>
          <cell r="Q232" t="str">
            <v>M</v>
          </cell>
          <cell r="S232" t="str">
            <v>много цветов</v>
          </cell>
          <cell r="T232" t="str">
            <v xml:space="preserve"> </v>
          </cell>
        </row>
        <row r="233">
          <cell r="A233" t="str">
            <v>87-77-0260</v>
          </cell>
          <cell r="B233" t="str">
            <v>фото</v>
          </cell>
          <cell r="C233" t="str">
            <v>Emerald Charger</v>
          </cell>
          <cell r="D233" t="str">
            <v>стандартный</v>
          </cell>
          <cell r="E233">
            <v>250</v>
          </cell>
          <cell r="F233">
            <v>1.65</v>
          </cell>
          <cell r="G233">
            <v>2.0599999999999996</v>
          </cell>
          <cell r="I233">
            <v>0</v>
          </cell>
          <cell r="J233">
            <v>0</v>
          </cell>
          <cell r="K233" t="str">
            <v>-</v>
          </cell>
          <cell r="L233">
            <v>0</v>
          </cell>
          <cell r="N233" t="str">
            <v xml:space="preserve"> </v>
          </cell>
          <cell r="O233" t="str">
            <v>желтый</v>
          </cell>
          <cell r="P233" t="str">
            <v>темно-зеленый</v>
          </cell>
          <cell r="Q233" t="str">
            <v>M</v>
          </cell>
          <cell r="R233" t="str">
            <v>да</v>
          </cell>
          <cell r="S233" t="str">
            <v>волнистые листья</v>
          </cell>
          <cell r="T233" t="str">
            <v xml:space="preserve"> </v>
          </cell>
        </row>
        <row r="234">
          <cell r="A234" t="str">
            <v>87-77-0457</v>
          </cell>
          <cell r="B234" t="str">
            <v>фото</v>
          </cell>
          <cell r="C234" t="str">
            <v>Emerald Charger</v>
          </cell>
          <cell r="D234" t="str">
            <v>маленький</v>
          </cell>
          <cell r="E234">
            <v>500</v>
          </cell>
          <cell r="F234">
            <v>1.41</v>
          </cell>
          <cell r="G234">
            <v>1.81</v>
          </cell>
          <cell r="I234">
            <v>0</v>
          </cell>
          <cell r="J234">
            <v>0</v>
          </cell>
          <cell r="K234" t="str">
            <v>-</v>
          </cell>
          <cell r="L234">
            <v>0</v>
          </cell>
          <cell r="N234" t="str">
            <v xml:space="preserve"> </v>
          </cell>
          <cell r="O234" t="str">
            <v>желтый</v>
          </cell>
          <cell r="P234" t="str">
            <v>темно-зеленый</v>
          </cell>
          <cell r="Q234" t="str">
            <v>M</v>
          </cell>
          <cell r="R234" t="str">
            <v>да</v>
          </cell>
          <cell r="S234" t="str">
            <v>волнистые листья</v>
          </cell>
          <cell r="T234" t="str">
            <v xml:space="preserve"> </v>
          </cell>
        </row>
        <row r="235">
          <cell r="A235" t="str">
            <v>87-77-0185</v>
          </cell>
          <cell r="B235" t="str">
            <v>фото</v>
          </cell>
          <cell r="C235" t="str">
            <v>Enchiladas</v>
          </cell>
          <cell r="D235" t="str">
            <v>большой</v>
          </cell>
          <cell r="E235">
            <v>150</v>
          </cell>
          <cell r="F235">
            <v>2.0599999999999996</v>
          </cell>
          <cell r="G235">
            <v>2.46</v>
          </cell>
          <cell r="I235">
            <v>0</v>
          </cell>
          <cell r="J235">
            <v>0</v>
          </cell>
          <cell r="K235" t="str">
            <v>-</v>
          </cell>
          <cell r="L235">
            <v>0</v>
          </cell>
          <cell r="N235" t="str">
            <v xml:space="preserve"> </v>
          </cell>
          <cell r="O235" t="str">
            <v>желтый</v>
          </cell>
          <cell r="P235" t="str">
            <v>зеленый</v>
          </cell>
          <cell r="Q235" t="str">
            <v>L</v>
          </cell>
          <cell r="R235" t="str">
            <v>да</v>
          </cell>
          <cell r="T235" t="str">
            <v>ДА</v>
          </cell>
        </row>
        <row r="236">
          <cell r="A236" t="str">
            <v>87-77-0261</v>
          </cell>
          <cell r="B236" t="str">
            <v>фото</v>
          </cell>
          <cell r="C236" t="str">
            <v>Enchiladas</v>
          </cell>
          <cell r="D236" t="str">
            <v>стандартный</v>
          </cell>
          <cell r="E236">
            <v>250</v>
          </cell>
          <cell r="F236">
            <v>1.65</v>
          </cell>
          <cell r="G236">
            <v>2.0599999999999996</v>
          </cell>
          <cell r="I236">
            <v>0</v>
          </cell>
          <cell r="J236">
            <v>0</v>
          </cell>
          <cell r="K236" t="str">
            <v>-</v>
          </cell>
          <cell r="L236">
            <v>0</v>
          </cell>
          <cell r="N236" t="str">
            <v xml:space="preserve"> </v>
          </cell>
          <cell r="O236" t="str">
            <v>желтый</v>
          </cell>
          <cell r="P236" t="str">
            <v>зеленый</v>
          </cell>
          <cell r="Q236" t="str">
            <v>L</v>
          </cell>
          <cell r="R236" t="str">
            <v>да</v>
          </cell>
          <cell r="T236" t="str">
            <v>ДА</v>
          </cell>
        </row>
        <row r="237">
          <cell r="A237" t="str">
            <v>87-77-0458</v>
          </cell>
          <cell r="B237" t="str">
            <v>фото</v>
          </cell>
          <cell r="C237" t="str">
            <v>Enchiladas</v>
          </cell>
          <cell r="D237" t="str">
            <v>маленький</v>
          </cell>
          <cell r="E237">
            <v>500</v>
          </cell>
          <cell r="F237">
            <v>1.41</v>
          </cell>
          <cell r="G237">
            <v>1.81</v>
          </cell>
          <cell r="I237">
            <v>0</v>
          </cell>
          <cell r="J237">
            <v>0</v>
          </cell>
          <cell r="K237" t="str">
            <v>-</v>
          </cell>
          <cell r="L237">
            <v>0</v>
          </cell>
          <cell r="N237" t="str">
            <v xml:space="preserve"> </v>
          </cell>
          <cell r="O237" t="str">
            <v>желтый</v>
          </cell>
          <cell r="P237" t="str">
            <v>зеленый</v>
          </cell>
          <cell r="Q237" t="str">
            <v>L</v>
          </cell>
          <cell r="R237" t="str">
            <v>да</v>
          </cell>
          <cell r="T237" t="str">
            <v>ДА</v>
          </cell>
        </row>
        <row r="238">
          <cell r="A238" t="str">
            <v>87-77-0186</v>
          </cell>
          <cell r="B238" t="str">
            <v>фото</v>
          </cell>
          <cell r="C238" t="str">
            <v>Enterprise</v>
          </cell>
          <cell r="D238" t="str">
            <v>большой</v>
          </cell>
          <cell r="E238">
            <v>150</v>
          </cell>
          <cell r="F238">
            <v>2.0599999999999996</v>
          </cell>
          <cell r="G238">
            <v>2.46</v>
          </cell>
          <cell r="I238">
            <v>0</v>
          </cell>
          <cell r="J238">
            <v>0</v>
          </cell>
          <cell r="K238" t="str">
            <v>-</v>
          </cell>
          <cell r="L238">
            <v>0</v>
          </cell>
          <cell r="N238" t="str">
            <v xml:space="preserve"> </v>
          </cell>
          <cell r="O238" t="str">
            <v>белый</v>
          </cell>
          <cell r="P238" t="str">
            <v>темно-зеленый</v>
          </cell>
          <cell r="Q238" t="str">
            <v>M</v>
          </cell>
          <cell r="S238" t="str">
            <v>фактурные листья</v>
          </cell>
          <cell r="T238" t="str">
            <v xml:space="preserve"> </v>
          </cell>
        </row>
        <row r="239">
          <cell r="A239" t="str">
            <v>87-77-0262</v>
          </cell>
          <cell r="B239" t="str">
            <v>фото</v>
          </cell>
          <cell r="C239" t="str">
            <v>Enterprise</v>
          </cell>
          <cell r="D239" t="str">
            <v>стандартный</v>
          </cell>
          <cell r="E239">
            <v>250</v>
          </cell>
          <cell r="F239">
            <v>1.65</v>
          </cell>
          <cell r="G239">
            <v>2.0599999999999996</v>
          </cell>
          <cell r="I239">
            <v>0</v>
          </cell>
          <cell r="J239">
            <v>0</v>
          </cell>
          <cell r="K239" t="str">
            <v>-</v>
          </cell>
          <cell r="L239">
            <v>0</v>
          </cell>
          <cell r="N239" t="str">
            <v xml:space="preserve"> </v>
          </cell>
          <cell r="O239" t="str">
            <v>белый</v>
          </cell>
          <cell r="P239" t="str">
            <v>темно-зеленый</v>
          </cell>
          <cell r="Q239" t="str">
            <v>M</v>
          </cell>
          <cell r="S239" t="str">
            <v>фактурные листья</v>
          </cell>
          <cell r="T239" t="str">
            <v xml:space="preserve"> </v>
          </cell>
        </row>
        <row r="240">
          <cell r="A240" t="str">
            <v>87-77-0459</v>
          </cell>
          <cell r="B240" t="str">
            <v>фото</v>
          </cell>
          <cell r="C240" t="str">
            <v>Enterprise</v>
          </cell>
          <cell r="D240" t="str">
            <v>маленький</v>
          </cell>
          <cell r="E240">
            <v>500</v>
          </cell>
          <cell r="F240">
            <v>1.41</v>
          </cell>
          <cell r="G240">
            <v>1.81</v>
          </cell>
          <cell r="I240">
            <v>0</v>
          </cell>
          <cell r="J240">
            <v>0</v>
          </cell>
          <cell r="K240" t="str">
            <v>-</v>
          </cell>
          <cell r="L240">
            <v>0</v>
          </cell>
          <cell r="N240" t="str">
            <v xml:space="preserve"> </v>
          </cell>
          <cell r="O240" t="str">
            <v>белый</v>
          </cell>
          <cell r="P240" t="str">
            <v>темно-зеленый</v>
          </cell>
          <cell r="Q240" t="str">
            <v>M</v>
          </cell>
          <cell r="S240" t="str">
            <v>фактурные листья</v>
          </cell>
          <cell r="T240" t="str">
            <v xml:space="preserve"> </v>
          </cell>
        </row>
        <row r="241">
          <cell r="A241" t="str">
            <v>87-77-0263</v>
          </cell>
          <cell r="B241" t="str">
            <v>фото</v>
          </cell>
          <cell r="C241" t="str">
            <v>Final Victory</v>
          </cell>
          <cell r="D241" t="str">
            <v>стандартный</v>
          </cell>
          <cell r="E241">
            <v>250</v>
          </cell>
          <cell r="F241">
            <v>2.0599999999999996</v>
          </cell>
          <cell r="G241">
            <v>2.46</v>
          </cell>
          <cell r="I241">
            <v>0</v>
          </cell>
          <cell r="J241">
            <v>0</v>
          </cell>
          <cell r="K241" t="str">
            <v>-</v>
          </cell>
          <cell r="L241">
            <v>0</v>
          </cell>
          <cell r="N241" t="str">
            <v>зеленый</v>
          </cell>
          <cell r="O241" t="str">
            <v xml:space="preserve"> </v>
          </cell>
          <cell r="P241" t="str">
            <v>желтый</v>
          </cell>
          <cell r="Q241" t="str">
            <v>XL</v>
          </cell>
          <cell r="S241" t="str">
            <v>плотные листья с волнистыми краями</v>
          </cell>
          <cell r="T241" t="str">
            <v xml:space="preserve"> </v>
          </cell>
        </row>
        <row r="242">
          <cell r="A242" t="str">
            <v>87-77-0264</v>
          </cell>
          <cell r="B242" t="str">
            <v>фото</v>
          </cell>
          <cell r="C242" t="str">
            <v>Fire and Ice</v>
          </cell>
          <cell r="D242" t="str">
            <v>стандартный</v>
          </cell>
          <cell r="E242">
            <v>250</v>
          </cell>
          <cell r="F242">
            <v>1.49</v>
          </cell>
          <cell r="G242">
            <v>1.89</v>
          </cell>
          <cell r="I242">
            <v>0</v>
          </cell>
          <cell r="J242">
            <v>0</v>
          </cell>
          <cell r="K242" t="str">
            <v>-</v>
          </cell>
          <cell r="L242">
            <v>0</v>
          </cell>
          <cell r="M242" t="str">
            <v>Special Attention</v>
          </cell>
          <cell r="N242" t="str">
            <v xml:space="preserve"> </v>
          </cell>
          <cell r="O242" t="str">
            <v>белый</v>
          </cell>
          <cell r="P242" t="str">
            <v>зеленый</v>
          </cell>
          <cell r="Q242" t="str">
            <v>M</v>
          </cell>
          <cell r="T242" t="str">
            <v xml:space="preserve"> </v>
          </cell>
        </row>
        <row r="243">
          <cell r="A243" t="str">
            <v>87-77-0460</v>
          </cell>
          <cell r="B243" t="str">
            <v>фото</v>
          </cell>
          <cell r="C243" t="str">
            <v>Fire and Ice</v>
          </cell>
          <cell r="D243" t="str">
            <v>маленький</v>
          </cell>
          <cell r="E243">
            <v>500</v>
          </cell>
          <cell r="F243">
            <v>1.25</v>
          </cell>
          <cell r="G243">
            <v>1.65</v>
          </cell>
          <cell r="I243">
            <v>0</v>
          </cell>
          <cell r="J243">
            <v>0</v>
          </cell>
          <cell r="K243" t="str">
            <v>-</v>
          </cell>
          <cell r="L243">
            <v>0</v>
          </cell>
          <cell r="M243" t="str">
            <v>Special Attention</v>
          </cell>
          <cell r="N243" t="str">
            <v xml:space="preserve"> </v>
          </cell>
          <cell r="O243" t="str">
            <v>белый</v>
          </cell>
          <cell r="P243" t="str">
            <v>зеленый</v>
          </cell>
          <cell r="Q243" t="str">
            <v>M</v>
          </cell>
          <cell r="T243" t="str">
            <v xml:space="preserve"> </v>
          </cell>
        </row>
        <row r="244">
          <cell r="A244" t="str">
            <v>87-77-0166</v>
          </cell>
          <cell r="B244" t="str">
            <v>фото</v>
          </cell>
          <cell r="C244" t="str">
            <v>Firn Line</v>
          </cell>
          <cell r="D244" t="str">
            <v>большой</v>
          </cell>
          <cell r="E244">
            <v>150</v>
          </cell>
          <cell r="F244">
            <v>1.65</v>
          </cell>
          <cell r="G244">
            <v>2.0599999999999996</v>
          </cell>
          <cell r="I244">
            <v>0</v>
          </cell>
          <cell r="J244">
            <v>0</v>
          </cell>
          <cell r="K244" t="str">
            <v>-</v>
          </cell>
          <cell r="L244">
            <v>0</v>
          </cell>
          <cell r="N244" t="str">
            <v>голубой</v>
          </cell>
          <cell r="O244" t="str">
            <v xml:space="preserve"> </v>
          </cell>
          <cell r="P244" t="str">
            <v>желтый</v>
          </cell>
          <cell r="Q244" t="str">
            <v>M</v>
          </cell>
          <cell r="T244" t="str">
            <v xml:space="preserve"> </v>
          </cell>
          <cell r="U244" t="str">
            <v>ДА</v>
          </cell>
        </row>
        <row r="245">
          <cell r="A245" t="str">
            <v>87-77-0265</v>
          </cell>
          <cell r="B245" t="str">
            <v>фото</v>
          </cell>
          <cell r="C245" t="str">
            <v>Firn Line</v>
          </cell>
          <cell r="D245" t="str">
            <v>стандартный</v>
          </cell>
          <cell r="E245">
            <v>250</v>
          </cell>
          <cell r="F245">
            <v>1.41</v>
          </cell>
          <cell r="G245">
            <v>1.81</v>
          </cell>
          <cell r="I245">
            <v>0</v>
          </cell>
          <cell r="J245">
            <v>0</v>
          </cell>
          <cell r="K245" t="str">
            <v>-</v>
          </cell>
          <cell r="L245">
            <v>0</v>
          </cell>
          <cell r="N245" t="str">
            <v>голубой</v>
          </cell>
          <cell r="O245" t="str">
            <v xml:space="preserve"> </v>
          </cell>
          <cell r="P245" t="str">
            <v>желтый</v>
          </cell>
          <cell r="Q245" t="str">
            <v>M</v>
          </cell>
          <cell r="T245" t="str">
            <v xml:space="preserve"> </v>
          </cell>
          <cell r="U245" t="str">
            <v>ДА</v>
          </cell>
        </row>
        <row r="246">
          <cell r="A246" t="str">
            <v>87-77-0461</v>
          </cell>
          <cell r="B246" t="str">
            <v>фото</v>
          </cell>
          <cell r="C246" t="str">
            <v>Firn Line</v>
          </cell>
          <cell r="D246" t="str">
            <v>маленький</v>
          </cell>
          <cell r="E246">
            <v>500</v>
          </cell>
          <cell r="F246">
            <v>1.25</v>
          </cell>
          <cell r="G246">
            <v>1.65</v>
          </cell>
          <cell r="I246">
            <v>0</v>
          </cell>
          <cell r="J246">
            <v>0</v>
          </cell>
          <cell r="K246" t="str">
            <v>-</v>
          </cell>
          <cell r="L246">
            <v>0</v>
          </cell>
          <cell r="N246" t="str">
            <v>голубой</v>
          </cell>
          <cell r="O246" t="str">
            <v xml:space="preserve"> </v>
          </cell>
          <cell r="P246" t="str">
            <v>желтый</v>
          </cell>
          <cell r="Q246" t="str">
            <v>M</v>
          </cell>
          <cell r="T246" t="str">
            <v xml:space="preserve"> </v>
          </cell>
          <cell r="U246" t="str">
            <v>ДА</v>
          </cell>
        </row>
        <row r="247">
          <cell r="A247" t="str">
            <v>87-77-0094</v>
          </cell>
          <cell r="B247" t="str">
            <v>фото</v>
          </cell>
          <cell r="C247" t="str">
            <v>First Frost</v>
          </cell>
          <cell r="D247" t="str">
            <v>большой</v>
          </cell>
          <cell r="E247">
            <v>150</v>
          </cell>
          <cell r="F247">
            <v>0.76</v>
          </cell>
          <cell r="G247">
            <v>1.17</v>
          </cell>
          <cell r="I247">
            <v>0</v>
          </cell>
          <cell r="J247">
            <v>0</v>
          </cell>
          <cell r="K247" t="str">
            <v>-</v>
          </cell>
          <cell r="L247">
            <v>0</v>
          </cell>
          <cell r="M247" t="str">
            <v>Хоста 2010 года</v>
          </cell>
          <cell r="N247" t="str">
            <v xml:space="preserve"> </v>
          </cell>
          <cell r="O247" t="str">
            <v>голубой</v>
          </cell>
          <cell r="P247" t="str">
            <v>кремовый</v>
          </cell>
          <cell r="Q247" t="str">
            <v>SM</v>
          </cell>
          <cell r="T247" t="str">
            <v xml:space="preserve"> </v>
          </cell>
          <cell r="U247" t="str">
            <v>ДА</v>
          </cell>
        </row>
        <row r="248">
          <cell r="A248" t="str">
            <v>87-77-0266</v>
          </cell>
          <cell r="B248" t="str">
            <v>фото</v>
          </cell>
          <cell r="C248" t="str">
            <v>First Frost</v>
          </cell>
          <cell r="D248" t="str">
            <v>стандартный</v>
          </cell>
          <cell r="E248">
            <v>250</v>
          </cell>
          <cell r="F248">
            <v>0.68</v>
          </cell>
          <cell r="G248">
            <v>1.08</v>
          </cell>
          <cell r="I248">
            <v>0</v>
          </cell>
          <cell r="J248">
            <v>0</v>
          </cell>
          <cell r="K248" t="str">
            <v>-</v>
          </cell>
          <cell r="L248">
            <v>0</v>
          </cell>
          <cell r="M248" t="str">
            <v>Хоста 2010 года</v>
          </cell>
          <cell r="N248" t="str">
            <v xml:space="preserve"> </v>
          </cell>
          <cell r="O248" t="str">
            <v>голубой</v>
          </cell>
          <cell r="P248" t="str">
            <v>кремовый</v>
          </cell>
          <cell r="Q248" t="str">
            <v>SM</v>
          </cell>
          <cell r="T248" t="str">
            <v xml:space="preserve"> </v>
          </cell>
          <cell r="U248" t="str">
            <v>ДА</v>
          </cell>
        </row>
        <row r="249">
          <cell r="A249" t="str">
            <v>87-77-0462</v>
          </cell>
          <cell r="B249" t="str">
            <v>фото</v>
          </cell>
          <cell r="C249" t="str">
            <v>First Frost</v>
          </cell>
          <cell r="D249" t="str">
            <v>маленький</v>
          </cell>
          <cell r="E249">
            <v>500</v>
          </cell>
          <cell r="F249">
            <v>0.52</v>
          </cell>
          <cell r="G249">
            <v>0.92</v>
          </cell>
          <cell r="I249">
            <v>0</v>
          </cell>
          <cell r="J249">
            <v>0</v>
          </cell>
          <cell r="K249" t="str">
            <v>-</v>
          </cell>
          <cell r="L249">
            <v>0</v>
          </cell>
          <cell r="M249" t="str">
            <v>Хоста 2010 года</v>
          </cell>
          <cell r="N249" t="str">
            <v xml:space="preserve"> </v>
          </cell>
          <cell r="O249" t="str">
            <v>голубой</v>
          </cell>
          <cell r="P249" t="str">
            <v>кремовый</v>
          </cell>
          <cell r="Q249" t="str">
            <v>SM</v>
          </cell>
          <cell r="T249" t="str">
            <v xml:space="preserve"> </v>
          </cell>
          <cell r="U249" t="str">
            <v>ДА</v>
          </cell>
        </row>
        <row r="250">
          <cell r="A250" t="str">
            <v>87-77-2181</v>
          </cell>
          <cell r="B250" t="str">
            <v>фото</v>
          </cell>
          <cell r="C250" t="str">
            <v>First Blush</v>
          </cell>
          <cell r="D250" t="str">
            <v>стандартный</v>
          </cell>
          <cell r="E250">
            <v>250</v>
          </cell>
          <cell r="F250">
            <v>3.2699999999999996</v>
          </cell>
          <cell r="G250">
            <v>3.6799999999999997</v>
          </cell>
          <cell r="I250">
            <v>0</v>
          </cell>
          <cell r="J250">
            <v>0</v>
          </cell>
          <cell r="K250" t="str">
            <v>-</v>
          </cell>
          <cell r="L250">
            <v>0</v>
          </cell>
          <cell r="M250" t="str">
            <v>new</v>
          </cell>
          <cell r="N250" t="str">
            <v>Зеленый</v>
          </cell>
          <cell r="O250" t="str">
            <v>зеленый с бордовыми прожилками</v>
          </cell>
          <cell r="P250" t="str">
            <v>бордовый</v>
          </cell>
          <cell r="Q250" t="str">
            <v>M</v>
          </cell>
          <cell r="R250" t="str">
            <v xml:space="preserve"> </v>
          </cell>
          <cell r="S250" t="str">
            <v>красные края и черешки</v>
          </cell>
          <cell r="T250" t="str">
            <v xml:space="preserve"> </v>
          </cell>
        </row>
        <row r="251">
          <cell r="A251" t="str">
            <v>87-77-0061</v>
          </cell>
          <cell r="B251" t="str">
            <v>фото</v>
          </cell>
          <cell r="C251" t="str">
            <v>Fortunei Aureomarginata</v>
          </cell>
          <cell r="D251" t="str">
            <v>большой</v>
          </cell>
          <cell r="E251">
            <v>150</v>
          </cell>
          <cell r="F251">
            <v>0.52</v>
          </cell>
          <cell r="G251">
            <v>0.92</v>
          </cell>
          <cell r="I251">
            <v>0</v>
          </cell>
          <cell r="J251">
            <v>0</v>
          </cell>
          <cell r="K251" t="str">
            <v>-</v>
          </cell>
          <cell r="L251">
            <v>0</v>
          </cell>
          <cell r="N251" t="str">
            <v xml:space="preserve"> </v>
          </cell>
          <cell r="O251" t="str">
            <v>зеленый</v>
          </cell>
          <cell r="P251" t="str">
            <v>желтый</v>
          </cell>
          <cell r="Q251" t="str">
            <v>ML</v>
          </cell>
          <cell r="T251" t="str">
            <v xml:space="preserve"> </v>
          </cell>
        </row>
        <row r="252">
          <cell r="A252" t="str">
            <v>87-77-0267</v>
          </cell>
          <cell r="B252" t="str">
            <v>фото</v>
          </cell>
          <cell r="C252" t="str">
            <v>Fortunei Aureomarginata</v>
          </cell>
          <cell r="D252" t="str">
            <v>стандартный</v>
          </cell>
          <cell r="E252">
            <v>250</v>
          </cell>
          <cell r="F252">
            <v>0.42</v>
          </cell>
          <cell r="G252">
            <v>0.83</v>
          </cell>
          <cell r="I252">
            <v>0</v>
          </cell>
          <cell r="J252">
            <v>0</v>
          </cell>
          <cell r="K252" t="str">
            <v>-</v>
          </cell>
          <cell r="L252">
            <v>0</v>
          </cell>
          <cell r="N252" t="str">
            <v xml:space="preserve"> </v>
          </cell>
          <cell r="O252" t="str">
            <v>зеленый</v>
          </cell>
          <cell r="P252" t="str">
            <v>желтый</v>
          </cell>
          <cell r="Q252" t="str">
            <v>ML</v>
          </cell>
          <cell r="T252" t="str">
            <v xml:space="preserve"> </v>
          </cell>
        </row>
        <row r="253">
          <cell r="A253" t="str">
            <v>87-77-0463</v>
          </cell>
          <cell r="B253" t="str">
            <v>фото</v>
          </cell>
          <cell r="C253" t="str">
            <v>Fortunei Aureomarginata</v>
          </cell>
          <cell r="D253" t="str">
            <v>маленький</v>
          </cell>
          <cell r="E253">
            <v>500</v>
          </cell>
          <cell r="F253">
            <v>0.36</v>
          </cell>
          <cell r="G253">
            <v>0.76</v>
          </cell>
          <cell r="I253">
            <v>0</v>
          </cell>
          <cell r="J253">
            <v>0</v>
          </cell>
          <cell r="K253" t="str">
            <v>-</v>
          </cell>
          <cell r="L253">
            <v>0</v>
          </cell>
          <cell r="N253" t="str">
            <v xml:space="preserve"> </v>
          </cell>
          <cell r="O253" t="str">
            <v>зеленый</v>
          </cell>
          <cell r="P253" t="str">
            <v>желтый</v>
          </cell>
          <cell r="Q253" t="str">
            <v>ML</v>
          </cell>
          <cell r="T253" t="str">
            <v xml:space="preserve"> </v>
          </cell>
        </row>
        <row r="254">
          <cell r="A254" t="str">
            <v>87-77-0106</v>
          </cell>
          <cell r="B254" t="str">
            <v>фото</v>
          </cell>
          <cell r="C254" t="str">
            <v>Fragrant Blue</v>
          </cell>
          <cell r="D254" t="str">
            <v>большой</v>
          </cell>
          <cell r="E254">
            <v>150</v>
          </cell>
          <cell r="F254">
            <v>0.92</v>
          </cell>
          <cell r="G254">
            <v>1.33</v>
          </cell>
          <cell r="I254">
            <v>0</v>
          </cell>
          <cell r="J254">
            <v>0</v>
          </cell>
          <cell r="K254" t="str">
            <v>-</v>
          </cell>
          <cell r="L254">
            <v>0</v>
          </cell>
          <cell r="N254" t="str">
            <v>голубой</v>
          </cell>
          <cell r="O254" t="str">
            <v xml:space="preserve"> </v>
          </cell>
          <cell r="P254" t="str">
            <v xml:space="preserve"> </v>
          </cell>
          <cell r="Q254" t="str">
            <v>SM</v>
          </cell>
          <cell r="R254" t="str">
            <v>да</v>
          </cell>
          <cell r="T254" t="str">
            <v xml:space="preserve"> </v>
          </cell>
        </row>
        <row r="255">
          <cell r="A255" t="str">
            <v>87-77-0268</v>
          </cell>
          <cell r="B255" t="str">
            <v>фото</v>
          </cell>
          <cell r="C255" t="str">
            <v>Fragrant Blue</v>
          </cell>
          <cell r="D255" t="str">
            <v>стандартный</v>
          </cell>
          <cell r="E255">
            <v>250</v>
          </cell>
          <cell r="F255">
            <v>0.76</v>
          </cell>
          <cell r="G255">
            <v>1.17</v>
          </cell>
          <cell r="I255">
            <v>0</v>
          </cell>
          <cell r="J255">
            <v>0</v>
          </cell>
          <cell r="K255" t="str">
            <v>-</v>
          </cell>
          <cell r="L255">
            <v>0</v>
          </cell>
          <cell r="N255" t="str">
            <v>голубой</v>
          </cell>
          <cell r="O255" t="str">
            <v xml:space="preserve"> </v>
          </cell>
          <cell r="P255" t="str">
            <v xml:space="preserve"> </v>
          </cell>
          <cell r="Q255" t="str">
            <v>SM</v>
          </cell>
          <cell r="R255" t="str">
            <v>да</v>
          </cell>
          <cell r="T255" t="str">
            <v xml:space="preserve"> </v>
          </cell>
        </row>
        <row r="256">
          <cell r="A256" t="str">
            <v>87-77-0464</v>
          </cell>
          <cell r="B256" t="str">
            <v>фото</v>
          </cell>
          <cell r="C256" t="str">
            <v>Fragrant Blue</v>
          </cell>
          <cell r="D256" t="str">
            <v>маленький</v>
          </cell>
          <cell r="E256">
            <v>500</v>
          </cell>
          <cell r="F256">
            <v>0.6</v>
          </cell>
          <cell r="G256">
            <v>1</v>
          </cell>
          <cell r="I256">
            <v>0</v>
          </cell>
          <cell r="J256">
            <v>0</v>
          </cell>
          <cell r="K256" t="str">
            <v>-</v>
          </cell>
          <cell r="L256">
            <v>0</v>
          </cell>
          <cell r="N256" t="str">
            <v>голубой</v>
          </cell>
          <cell r="O256" t="str">
            <v xml:space="preserve"> </v>
          </cell>
          <cell r="P256" t="str">
            <v xml:space="preserve"> </v>
          </cell>
          <cell r="Q256" t="str">
            <v>SM</v>
          </cell>
          <cell r="R256" t="str">
            <v>да</v>
          </cell>
          <cell r="T256" t="str">
            <v xml:space="preserve"> </v>
          </cell>
        </row>
        <row r="257">
          <cell r="A257" t="str">
            <v>87-77-0107</v>
          </cell>
          <cell r="B257" t="str">
            <v>фото</v>
          </cell>
          <cell r="C257" t="str">
            <v>Fragrant Dream</v>
          </cell>
          <cell r="D257" t="str">
            <v>большой</v>
          </cell>
          <cell r="E257">
            <v>150</v>
          </cell>
          <cell r="F257">
            <v>0.92</v>
          </cell>
          <cell r="G257">
            <v>1.33</v>
          </cell>
          <cell r="I257">
            <v>0</v>
          </cell>
          <cell r="J257">
            <v>0</v>
          </cell>
          <cell r="K257" t="str">
            <v>-</v>
          </cell>
          <cell r="L257">
            <v>0</v>
          </cell>
          <cell r="N257" t="str">
            <v xml:space="preserve"> </v>
          </cell>
          <cell r="O257" t="str">
            <v>зеленый</v>
          </cell>
          <cell r="P257" t="str">
            <v>желтый</v>
          </cell>
          <cell r="Q257" t="str">
            <v>ML</v>
          </cell>
          <cell r="R257" t="str">
            <v>да</v>
          </cell>
          <cell r="T257" t="str">
            <v xml:space="preserve"> </v>
          </cell>
        </row>
        <row r="258">
          <cell r="A258" t="str">
            <v>87-77-0270</v>
          </cell>
          <cell r="B258" t="str">
            <v>фото</v>
          </cell>
          <cell r="C258" t="str">
            <v>Fragrant Dream</v>
          </cell>
          <cell r="D258" t="str">
            <v>стандартный</v>
          </cell>
          <cell r="E258">
            <v>250</v>
          </cell>
          <cell r="F258">
            <v>0.76</v>
          </cell>
          <cell r="G258">
            <v>1.17</v>
          </cell>
          <cell r="I258">
            <v>0</v>
          </cell>
          <cell r="J258">
            <v>0</v>
          </cell>
          <cell r="K258" t="str">
            <v>-</v>
          </cell>
          <cell r="L258">
            <v>0</v>
          </cell>
          <cell r="N258" t="str">
            <v xml:space="preserve"> </v>
          </cell>
          <cell r="O258" t="str">
            <v>зеленый</v>
          </cell>
          <cell r="P258" t="str">
            <v>желтый</v>
          </cell>
          <cell r="Q258" t="str">
            <v>ML</v>
          </cell>
          <cell r="R258" t="str">
            <v>да</v>
          </cell>
          <cell r="T258" t="str">
            <v xml:space="preserve"> </v>
          </cell>
        </row>
        <row r="259">
          <cell r="A259" t="str">
            <v>87-77-0466</v>
          </cell>
          <cell r="B259" t="str">
            <v>фото</v>
          </cell>
          <cell r="C259" t="str">
            <v>Fragrant Dream</v>
          </cell>
          <cell r="D259" t="str">
            <v>маленький</v>
          </cell>
          <cell r="E259">
            <v>500</v>
          </cell>
          <cell r="F259">
            <v>0.6</v>
          </cell>
          <cell r="G259">
            <v>1</v>
          </cell>
          <cell r="I259">
            <v>0</v>
          </cell>
          <cell r="J259">
            <v>0</v>
          </cell>
          <cell r="K259" t="str">
            <v>-</v>
          </cell>
          <cell r="L259">
            <v>0</v>
          </cell>
          <cell r="N259" t="str">
            <v xml:space="preserve"> </v>
          </cell>
          <cell r="O259" t="str">
            <v>зеленый</v>
          </cell>
          <cell r="P259" t="str">
            <v>желтый</v>
          </cell>
          <cell r="Q259" t="str">
            <v>ML</v>
          </cell>
          <cell r="R259" t="str">
            <v>да</v>
          </cell>
          <cell r="T259" t="str">
            <v xml:space="preserve"> </v>
          </cell>
        </row>
        <row r="260">
          <cell r="A260" t="str">
            <v>87-77-0108</v>
          </cell>
          <cell r="B260" t="str">
            <v>фото</v>
          </cell>
          <cell r="C260" t="str">
            <v>Fragrant Fire</v>
          </cell>
          <cell r="D260" t="str">
            <v>большой</v>
          </cell>
          <cell r="E260">
            <v>150</v>
          </cell>
          <cell r="F260">
            <v>0.92</v>
          </cell>
          <cell r="G260">
            <v>1.33</v>
          </cell>
          <cell r="I260">
            <v>0</v>
          </cell>
          <cell r="J260">
            <v>0</v>
          </cell>
          <cell r="K260" t="str">
            <v>-</v>
          </cell>
          <cell r="L260">
            <v>0</v>
          </cell>
          <cell r="N260" t="str">
            <v xml:space="preserve"> </v>
          </cell>
          <cell r="O260" t="str">
            <v>темно-зеленый</v>
          </cell>
          <cell r="P260" t="str">
            <v>белый</v>
          </cell>
          <cell r="Q260" t="str">
            <v>L</v>
          </cell>
          <cell r="R260" t="str">
            <v>да</v>
          </cell>
          <cell r="T260" t="str">
            <v xml:space="preserve"> </v>
          </cell>
        </row>
        <row r="261">
          <cell r="A261" t="str">
            <v>87-77-0271</v>
          </cell>
          <cell r="B261" t="str">
            <v>фото</v>
          </cell>
          <cell r="C261" t="str">
            <v>Fragrant Fire</v>
          </cell>
          <cell r="D261" t="str">
            <v>стандартный</v>
          </cell>
          <cell r="E261">
            <v>250</v>
          </cell>
          <cell r="F261">
            <v>0.76</v>
          </cell>
          <cell r="G261">
            <v>1.17</v>
          </cell>
          <cell r="I261">
            <v>0</v>
          </cell>
          <cell r="J261">
            <v>0</v>
          </cell>
          <cell r="K261" t="str">
            <v>-</v>
          </cell>
          <cell r="L261">
            <v>0</v>
          </cell>
          <cell r="N261" t="str">
            <v xml:space="preserve"> </v>
          </cell>
          <cell r="O261" t="str">
            <v>темно-зеленый</v>
          </cell>
          <cell r="P261" t="str">
            <v>белый</v>
          </cell>
          <cell r="Q261" t="str">
            <v>L</v>
          </cell>
          <cell r="R261" t="str">
            <v>да</v>
          </cell>
          <cell r="T261" t="str">
            <v xml:space="preserve"> </v>
          </cell>
        </row>
        <row r="262">
          <cell r="A262" t="str">
            <v>87-77-0467</v>
          </cell>
          <cell r="B262" t="str">
            <v>фото</v>
          </cell>
          <cell r="C262" t="str">
            <v>Fragrant Fire</v>
          </cell>
          <cell r="D262" t="str">
            <v>маленький</v>
          </cell>
          <cell r="E262">
            <v>500</v>
          </cell>
          <cell r="F262">
            <v>0.6</v>
          </cell>
          <cell r="G262">
            <v>1</v>
          </cell>
          <cell r="I262">
            <v>0</v>
          </cell>
          <cell r="J262">
            <v>0</v>
          </cell>
          <cell r="K262" t="str">
            <v>-</v>
          </cell>
          <cell r="L262">
            <v>0</v>
          </cell>
          <cell r="N262" t="str">
            <v xml:space="preserve"> </v>
          </cell>
          <cell r="O262" t="str">
            <v>темно-зеленый</v>
          </cell>
          <cell r="P262" t="str">
            <v>белый</v>
          </cell>
          <cell r="Q262" t="str">
            <v>L</v>
          </cell>
          <cell r="R262" t="str">
            <v>да</v>
          </cell>
          <cell r="T262" t="str">
            <v xml:space="preserve"> </v>
          </cell>
        </row>
        <row r="263">
          <cell r="A263" t="str">
            <v>87-77-0070</v>
          </cell>
          <cell r="B263" t="str">
            <v>фото</v>
          </cell>
          <cell r="C263" t="str">
            <v>Frances Williams</v>
          </cell>
          <cell r="D263" t="str">
            <v>большой</v>
          </cell>
          <cell r="E263">
            <v>150</v>
          </cell>
          <cell r="F263">
            <v>0.52</v>
          </cell>
          <cell r="G263">
            <v>0.92</v>
          </cell>
          <cell r="I263">
            <v>0</v>
          </cell>
          <cell r="J263">
            <v>0</v>
          </cell>
          <cell r="K263" t="str">
            <v>-</v>
          </cell>
          <cell r="L263">
            <v>0</v>
          </cell>
          <cell r="M263" t="str">
            <v>Special Attention</v>
          </cell>
          <cell r="N263" t="str">
            <v xml:space="preserve"> </v>
          </cell>
          <cell r="O263" t="str">
            <v>голубой</v>
          </cell>
          <cell r="P263" t="str">
            <v>желтый</v>
          </cell>
          <cell r="Q263" t="str">
            <v>ML</v>
          </cell>
          <cell r="T263" t="str">
            <v xml:space="preserve"> </v>
          </cell>
        </row>
        <row r="264">
          <cell r="A264" t="str">
            <v>87-77-0273</v>
          </cell>
          <cell r="B264" t="str">
            <v>фото</v>
          </cell>
          <cell r="C264" t="str">
            <v>Frances Williams</v>
          </cell>
          <cell r="D264" t="str">
            <v>стандартный</v>
          </cell>
          <cell r="E264">
            <v>250</v>
          </cell>
          <cell r="F264">
            <v>0.44</v>
          </cell>
          <cell r="G264">
            <v>0.84</v>
          </cell>
          <cell r="I264">
            <v>0</v>
          </cell>
          <cell r="J264">
            <v>0</v>
          </cell>
          <cell r="K264" t="str">
            <v>-</v>
          </cell>
          <cell r="L264">
            <v>0</v>
          </cell>
          <cell r="M264" t="str">
            <v>Special Attention</v>
          </cell>
          <cell r="N264" t="str">
            <v xml:space="preserve"> </v>
          </cell>
          <cell r="O264" t="str">
            <v>голубой</v>
          </cell>
          <cell r="P264" t="str">
            <v>желтый</v>
          </cell>
          <cell r="Q264" t="str">
            <v>ML</v>
          </cell>
          <cell r="T264" t="str">
            <v xml:space="preserve"> </v>
          </cell>
        </row>
        <row r="265">
          <cell r="A265" t="str">
            <v>87-77-0469</v>
          </cell>
          <cell r="B265" t="str">
            <v>фото</v>
          </cell>
          <cell r="C265" t="str">
            <v>Frances Williams</v>
          </cell>
          <cell r="D265" t="str">
            <v>маленький</v>
          </cell>
          <cell r="E265">
            <v>500</v>
          </cell>
          <cell r="F265">
            <v>0.33</v>
          </cell>
          <cell r="G265">
            <v>0.73</v>
          </cell>
          <cell r="I265">
            <v>0</v>
          </cell>
          <cell r="J265">
            <v>0</v>
          </cell>
          <cell r="K265" t="str">
            <v>-</v>
          </cell>
          <cell r="L265">
            <v>0</v>
          </cell>
          <cell r="M265" t="str">
            <v>Special Attention</v>
          </cell>
          <cell r="N265" t="str">
            <v xml:space="preserve"> </v>
          </cell>
          <cell r="O265" t="str">
            <v>голубой</v>
          </cell>
          <cell r="P265" t="str">
            <v>желтый</v>
          </cell>
          <cell r="Q265" t="str">
            <v>ML</v>
          </cell>
          <cell r="T265" t="str">
            <v xml:space="preserve"> </v>
          </cell>
        </row>
        <row r="266">
          <cell r="A266" t="str">
            <v>87-77-0109</v>
          </cell>
          <cell r="B266" t="str">
            <v>фото</v>
          </cell>
          <cell r="C266" t="str">
            <v>Fried Bananas</v>
          </cell>
          <cell r="D266" t="str">
            <v>большой</v>
          </cell>
          <cell r="E266">
            <v>150</v>
          </cell>
          <cell r="F266">
            <v>0.92</v>
          </cell>
          <cell r="G266">
            <v>1.33</v>
          </cell>
          <cell r="I266">
            <v>0</v>
          </cell>
          <cell r="J266">
            <v>0</v>
          </cell>
          <cell r="K266" t="str">
            <v>-</v>
          </cell>
          <cell r="L266">
            <v>0</v>
          </cell>
          <cell r="N266" t="str">
            <v>желтый</v>
          </cell>
          <cell r="O266" t="str">
            <v xml:space="preserve"> </v>
          </cell>
          <cell r="P266" t="str">
            <v xml:space="preserve"> </v>
          </cell>
          <cell r="Q266" t="str">
            <v>ML</v>
          </cell>
          <cell r="S266" t="str">
            <v>золотистые листья</v>
          </cell>
          <cell r="T266" t="str">
            <v>ДА</v>
          </cell>
        </row>
        <row r="267">
          <cell r="A267" t="str">
            <v>87-77-0274</v>
          </cell>
          <cell r="B267" t="str">
            <v>фото</v>
          </cell>
          <cell r="C267" t="str">
            <v>Fried Bananas</v>
          </cell>
          <cell r="D267" t="str">
            <v>стандартный</v>
          </cell>
          <cell r="E267">
            <v>250</v>
          </cell>
          <cell r="F267">
            <v>0.8</v>
          </cell>
          <cell r="G267">
            <v>1.21</v>
          </cell>
          <cell r="I267">
            <v>0</v>
          </cell>
          <cell r="J267">
            <v>0</v>
          </cell>
          <cell r="K267" t="str">
            <v>-</v>
          </cell>
          <cell r="L267">
            <v>0</v>
          </cell>
          <cell r="N267" t="str">
            <v>желтый</v>
          </cell>
          <cell r="O267" t="str">
            <v xml:space="preserve"> </v>
          </cell>
          <cell r="P267" t="str">
            <v xml:space="preserve"> </v>
          </cell>
          <cell r="Q267" t="str">
            <v>ML</v>
          </cell>
          <cell r="S267" t="str">
            <v>золотистые листья</v>
          </cell>
          <cell r="T267" t="str">
            <v>ДА</v>
          </cell>
        </row>
        <row r="268">
          <cell r="A268" t="str">
            <v>87-77-0470</v>
          </cell>
          <cell r="B268" t="str">
            <v>фото</v>
          </cell>
          <cell r="C268" t="str">
            <v>Fried Bananas</v>
          </cell>
          <cell r="D268" t="str">
            <v>маленький</v>
          </cell>
          <cell r="E268">
            <v>500</v>
          </cell>
          <cell r="F268">
            <v>0.64</v>
          </cell>
          <cell r="G268">
            <v>1.04</v>
          </cell>
          <cell r="I268">
            <v>0</v>
          </cell>
          <cell r="J268">
            <v>0</v>
          </cell>
          <cell r="K268" t="str">
            <v>-</v>
          </cell>
          <cell r="L268">
            <v>0</v>
          </cell>
          <cell r="N268" t="str">
            <v>желтый</v>
          </cell>
          <cell r="O268" t="str">
            <v xml:space="preserve"> </v>
          </cell>
          <cell r="P268" t="str">
            <v xml:space="preserve"> </v>
          </cell>
          <cell r="Q268" t="str">
            <v>ML</v>
          </cell>
          <cell r="S268" t="str">
            <v>золотистые листья</v>
          </cell>
          <cell r="T268" t="str">
            <v>ДА</v>
          </cell>
        </row>
        <row r="269">
          <cell r="A269" t="str">
            <v>87-77-0275</v>
          </cell>
          <cell r="B269" t="str">
            <v>фото</v>
          </cell>
          <cell r="C269" t="str">
            <v>Georgia Sweetheart</v>
          </cell>
          <cell r="D269" t="str">
            <v>стандартный</v>
          </cell>
          <cell r="E269">
            <v>250</v>
          </cell>
          <cell r="F269">
            <v>2.0599999999999996</v>
          </cell>
          <cell r="G269">
            <v>2.46</v>
          </cell>
          <cell r="I269">
            <v>0</v>
          </cell>
          <cell r="J269">
            <v>0</v>
          </cell>
          <cell r="K269" t="str">
            <v>-</v>
          </cell>
          <cell r="L269">
            <v>0</v>
          </cell>
          <cell r="N269" t="str">
            <v>желтый</v>
          </cell>
          <cell r="O269" t="str">
            <v xml:space="preserve"> </v>
          </cell>
          <cell r="P269" t="str">
            <v>зеленый</v>
          </cell>
          <cell r="Q269" t="str">
            <v>M</v>
          </cell>
          <cell r="T269" t="str">
            <v xml:space="preserve"> </v>
          </cell>
        </row>
        <row r="270">
          <cell r="A270" t="str">
            <v>87-77-0276</v>
          </cell>
          <cell r="B270" t="str">
            <v>фото</v>
          </cell>
          <cell r="C270" t="str">
            <v>Get Nekkid</v>
          </cell>
          <cell r="D270" t="str">
            <v>стандартный</v>
          </cell>
          <cell r="E270">
            <v>250</v>
          </cell>
          <cell r="F270">
            <v>1.41</v>
          </cell>
          <cell r="G270">
            <v>1.81</v>
          </cell>
          <cell r="I270">
            <v>0</v>
          </cell>
          <cell r="J270">
            <v>0</v>
          </cell>
          <cell r="K270" t="str">
            <v>-</v>
          </cell>
          <cell r="L270">
            <v>0</v>
          </cell>
          <cell r="N270" t="str">
            <v>зеленый</v>
          </cell>
          <cell r="O270" t="str">
            <v xml:space="preserve"> </v>
          </cell>
          <cell r="P270" t="str">
            <v xml:space="preserve"> </v>
          </cell>
          <cell r="Q270" t="str">
            <v>M</v>
          </cell>
          <cell r="S270" t="str">
            <v>глянцевые листья</v>
          </cell>
          <cell r="T270" t="str">
            <v xml:space="preserve"> </v>
          </cell>
        </row>
        <row r="271">
          <cell r="A271" t="str">
            <v>87-77-0277</v>
          </cell>
          <cell r="B271" t="str">
            <v>фото</v>
          </cell>
          <cell r="C271" t="str">
            <v>Glad Tidings</v>
          </cell>
          <cell r="D271" t="str">
            <v>стандартный</v>
          </cell>
          <cell r="E271">
            <v>250</v>
          </cell>
          <cell r="F271">
            <v>1.41</v>
          </cell>
          <cell r="G271">
            <v>1.81</v>
          </cell>
          <cell r="I271">
            <v>0</v>
          </cell>
          <cell r="J271">
            <v>0</v>
          </cell>
          <cell r="K271" t="str">
            <v>-</v>
          </cell>
          <cell r="L271">
            <v>0</v>
          </cell>
          <cell r="N271" t="str">
            <v>желтый</v>
          </cell>
          <cell r="O271" t="str">
            <v xml:space="preserve"> </v>
          </cell>
          <cell r="P271" t="str">
            <v xml:space="preserve"> </v>
          </cell>
          <cell r="Q271" t="str">
            <v>M</v>
          </cell>
          <cell r="S271" t="str">
            <v>сердцевидной формы</v>
          </cell>
          <cell r="T271" t="str">
            <v xml:space="preserve"> </v>
          </cell>
        </row>
        <row r="272">
          <cell r="A272" t="str">
            <v>87-77-0471</v>
          </cell>
          <cell r="B272" t="str">
            <v>фото</v>
          </cell>
          <cell r="C272" t="str">
            <v>Glad Tidings</v>
          </cell>
          <cell r="D272" t="str">
            <v>маленький</v>
          </cell>
          <cell r="E272">
            <v>500</v>
          </cell>
          <cell r="F272">
            <v>1.17</v>
          </cell>
          <cell r="G272">
            <v>1.57</v>
          </cell>
          <cell r="I272">
            <v>0</v>
          </cell>
          <cell r="J272">
            <v>0</v>
          </cell>
          <cell r="K272" t="str">
            <v>-</v>
          </cell>
          <cell r="L272">
            <v>0</v>
          </cell>
          <cell r="N272" t="str">
            <v>желтый</v>
          </cell>
          <cell r="O272" t="str">
            <v xml:space="preserve"> </v>
          </cell>
          <cell r="P272" t="str">
            <v xml:space="preserve"> </v>
          </cell>
          <cell r="Q272" t="str">
            <v>M</v>
          </cell>
          <cell r="S272" t="str">
            <v>сердцевидной формы</v>
          </cell>
          <cell r="T272" t="str">
            <v xml:space="preserve"> </v>
          </cell>
        </row>
        <row r="273">
          <cell r="A273" t="str">
            <v>87-77-0278</v>
          </cell>
          <cell r="B273" t="str">
            <v>фото</v>
          </cell>
          <cell r="C273" t="str">
            <v>Gold Standard</v>
          </cell>
          <cell r="D273" t="str">
            <v>стандартный</v>
          </cell>
          <cell r="E273">
            <v>250</v>
          </cell>
          <cell r="F273">
            <v>0.49</v>
          </cell>
          <cell r="G273">
            <v>0.9</v>
          </cell>
          <cell r="I273">
            <v>0</v>
          </cell>
          <cell r="J273">
            <v>0</v>
          </cell>
          <cell r="K273" t="str">
            <v>-</v>
          </cell>
          <cell r="L273">
            <v>0</v>
          </cell>
          <cell r="N273" t="str">
            <v xml:space="preserve"> </v>
          </cell>
          <cell r="O273" t="str">
            <v>желтый</v>
          </cell>
          <cell r="P273" t="str">
            <v>зеленый</v>
          </cell>
          <cell r="Q273" t="str">
            <v>ML</v>
          </cell>
          <cell r="T273" t="str">
            <v xml:space="preserve"> </v>
          </cell>
        </row>
        <row r="274">
          <cell r="A274" t="str">
            <v>87-77-0279</v>
          </cell>
          <cell r="B274" t="str">
            <v>фото</v>
          </cell>
          <cell r="C274" t="str">
            <v>Golden Meadows</v>
          </cell>
          <cell r="D274" t="str">
            <v>стандартный</v>
          </cell>
          <cell r="E274">
            <v>250</v>
          </cell>
          <cell r="F274">
            <v>1.41</v>
          </cell>
          <cell r="G274">
            <v>1.81</v>
          </cell>
          <cell r="I274">
            <v>0</v>
          </cell>
          <cell r="J274">
            <v>0</v>
          </cell>
          <cell r="K274" t="str">
            <v>-</v>
          </cell>
          <cell r="L274">
            <v>0</v>
          </cell>
          <cell r="N274" t="str">
            <v xml:space="preserve"> </v>
          </cell>
          <cell r="O274" t="str">
            <v>светло-зеленый</v>
          </cell>
          <cell r="P274" t="str">
            <v>темно-зеленый</v>
          </cell>
          <cell r="Q274" t="str">
            <v>ML</v>
          </cell>
          <cell r="S274" t="str">
            <v>зеленые полосы</v>
          </cell>
          <cell r="T274" t="str">
            <v xml:space="preserve"> </v>
          </cell>
        </row>
        <row r="275">
          <cell r="A275" t="str">
            <v>87-77-0088</v>
          </cell>
          <cell r="B275" t="str">
            <v>фото</v>
          </cell>
          <cell r="C275" t="str">
            <v>Golden Medallion</v>
          </cell>
          <cell r="D275" t="str">
            <v>большой</v>
          </cell>
          <cell r="E275">
            <v>150</v>
          </cell>
          <cell r="F275">
            <v>0.68</v>
          </cell>
          <cell r="G275">
            <v>1.08</v>
          </cell>
          <cell r="I275">
            <v>0</v>
          </cell>
          <cell r="J275">
            <v>0</v>
          </cell>
          <cell r="K275" t="str">
            <v>-</v>
          </cell>
          <cell r="L275">
            <v>0</v>
          </cell>
          <cell r="N275" t="str">
            <v>желтый</v>
          </cell>
          <cell r="O275" t="str">
            <v xml:space="preserve"> </v>
          </cell>
          <cell r="P275" t="str">
            <v xml:space="preserve"> </v>
          </cell>
          <cell r="Q275" t="str">
            <v>M</v>
          </cell>
          <cell r="T275" t="str">
            <v xml:space="preserve"> </v>
          </cell>
        </row>
        <row r="276">
          <cell r="A276" t="str">
            <v>87-77-0280</v>
          </cell>
          <cell r="B276" t="str">
            <v>фото</v>
          </cell>
          <cell r="C276" t="str">
            <v>Golden Medallion</v>
          </cell>
          <cell r="D276" t="str">
            <v>стандартный</v>
          </cell>
          <cell r="E276">
            <v>250</v>
          </cell>
          <cell r="F276">
            <v>0.6</v>
          </cell>
          <cell r="G276">
            <v>1</v>
          </cell>
          <cell r="I276">
            <v>0</v>
          </cell>
          <cell r="J276">
            <v>0</v>
          </cell>
          <cell r="K276" t="str">
            <v>-</v>
          </cell>
          <cell r="L276">
            <v>0</v>
          </cell>
          <cell r="N276" t="str">
            <v>желтый</v>
          </cell>
          <cell r="O276" t="str">
            <v xml:space="preserve"> </v>
          </cell>
          <cell r="P276" t="str">
            <v xml:space="preserve"> </v>
          </cell>
          <cell r="Q276" t="str">
            <v>M</v>
          </cell>
          <cell r="T276" t="str">
            <v xml:space="preserve"> </v>
          </cell>
        </row>
        <row r="277">
          <cell r="A277" t="str">
            <v>87-77-0472</v>
          </cell>
          <cell r="B277" t="str">
            <v>фото</v>
          </cell>
          <cell r="C277" t="str">
            <v>Golden Medallion</v>
          </cell>
          <cell r="D277" t="str">
            <v>маленький</v>
          </cell>
          <cell r="E277">
            <v>500</v>
          </cell>
          <cell r="F277">
            <v>0.52</v>
          </cell>
          <cell r="G277">
            <v>0.92</v>
          </cell>
          <cell r="I277">
            <v>0</v>
          </cell>
          <cell r="J277">
            <v>0</v>
          </cell>
          <cell r="K277" t="str">
            <v>-</v>
          </cell>
          <cell r="L277">
            <v>0</v>
          </cell>
          <cell r="N277" t="str">
            <v>желтый</v>
          </cell>
          <cell r="O277" t="str">
            <v xml:space="preserve"> </v>
          </cell>
          <cell r="P277" t="str">
            <v xml:space="preserve"> </v>
          </cell>
          <cell r="Q277" t="str">
            <v>M</v>
          </cell>
          <cell r="T277" t="str">
            <v xml:space="preserve"> </v>
          </cell>
        </row>
        <row r="278">
          <cell r="A278" t="str">
            <v>87-77-0281</v>
          </cell>
          <cell r="B278" t="str">
            <v>фото</v>
          </cell>
          <cell r="C278" t="str">
            <v>Golden Tiara</v>
          </cell>
          <cell r="D278" t="str">
            <v>стандартный</v>
          </cell>
          <cell r="E278">
            <v>250</v>
          </cell>
          <cell r="F278">
            <v>0.52</v>
          </cell>
          <cell r="G278">
            <v>0.92</v>
          </cell>
          <cell r="I278">
            <v>0</v>
          </cell>
          <cell r="J278">
            <v>0</v>
          </cell>
          <cell r="K278" t="str">
            <v>-</v>
          </cell>
          <cell r="L278">
            <v>0</v>
          </cell>
          <cell r="N278" t="str">
            <v>светло-зеленый</v>
          </cell>
          <cell r="O278" t="str">
            <v>золотой</v>
          </cell>
          <cell r="P278" t="str">
            <v>SM</v>
          </cell>
          <cell r="S278" t="str">
            <v>ДА</v>
          </cell>
        </row>
        <row r="279">
          <cell r="A279" t="str">
            <v>87-77-0473</v>
          </cell>
          <cell r="B279" t="str">
            <v>фото</v>
          </cell>
          <cell r="C279" t="str">
            <v>Golden Tiara</v>
          </cell>
          <cell r="D279" t="str">
            <v>маленький</v>
          </cell>
          <cell r="E279">
            <v>500</v>
          </cell>
          <cell r="F279">
            <v>0.42</v>
          </cell>
          <cell r="G279">
            <v>0.83</v>
          </cell>
          <cell r="I279">
            <v>0</v>
          </cell>
          <cell r="J279">
            <v>0</v>
          </cell>
          <cell r="K279" t="str">
            <v>-</v>
          </cell>
          <cell r="L279">
            <v>0</v>
          </cell>
          <cell r="N279" t="str">
            <v>светло-зеленый</v>
          </cell>
          <cell r="O279" t="str">
            <v>золотой</v>
          </cell>
          <cell r="P279" t="str">
            <v>SM</v>
          </cell>
          <cell r="S279" t="str">
            <v>ДА</v>
          </cell>
        </row>
        <row r="280">
          <cell r="A280" t="str">
            <v>87-77-0110</v>
          </cell>
          <cell r="B280" t="str">
            <v>фото</v>
          </cell>
          <cell r="C280" t="str">
            <v>Goosberry Sundae</v>
          </cell>
          <cell r="D280" t="str">
            <v>большой</v>
          </cell>
          <cell r="E280">
            <v>150</v>
          </cell>
          <cell r="F280">
            <v>0.92</v>
          </cell>
          <cell r="G280">
            <v>1.33</v>
          </cell>
          <cell r="I280">
            <v>0</v>
          </cell>
          <cell r="J280">
            <v>0</v>
          </cell>
          <cell r="K280" t="str">
            <v>-</v>
          </cell>
          <cell r="L280">
            <v>0</v>
          </cell>
          <cell r="N280" t="str">
            <v>зеленый</v>
          </cell>
          <cell r="O280" t="str">
            <v xml:space="preserve"> </v>
          </cell>
          <cell r="P280" t="str">
            <v xml:space="preserve"> </v>
          </cell>
          <cell r="Q280" t="str">
            <v>M</v>
          </cell>
          <cell r="S280" t="str">
            <v>красные стебли</v>
          </cell>
          <cell r="T280" t="str">
            <v xml:space="preserve"> </v>
          </cell>
        </row>
        <row r="281">
          <cell r="A281" t="str">
            <v>87-77-0282</v>
          </cell>
          <cell r="B281" t="str">
            <v>фото</v>
          </cell>
          <cell r="C281" t="str">
            <v>Goosberry Sundae</v>
          </cell>
          <cell r="D281" t="str">
            <v>стандартный</v>
          </cell>
          <cell r="E281">
            <v>250</v>
          </cell>
          <cell r="F281">
            <v>0.8</v>
          </cell>
          <cell r="G281">
            <v>1.21</v>
          </cell>
          <cell r="I281">
            <v>0</v>
          </cell>
          <cell r="J281">
            <v>0</v>
          </cell>
          <cell r="K281" t="str">
            <v>-</v>
          </cell>
          <cell r="L281">
            <v>0</v>
          </cell>
          <cell r="N281" t="str">
            <v>зеленый</v>
          </cell>
          <cell r="O281" t="str">
            <v xml:space="preserve"> </v>
          </cell>
          <cell r="P281" t="str">
            <v xml:space="preserve"> </v>
          </cell>
          <cell r="Q281" t="str">
            <v>M</v>
          </cell>
          <cell r="S281" t="str">
            <v>красные стебли</v>
          </cell>
          <cell r="T281" t="str">
            <v xml:space="preserve"> </v>
          </cell>
        </row>
        <row r="282">
          <cell r="A282" t="str">
            <v>87-77-0474</v>
          </cell>
          <cell r="B282" t="str">
            <v>фото</v>
          </cell>
          <cell r="C282" t="str">
            <v>Goosberry Sundae</v>
          </cell>
          <cell r="D282" t="str">
            <v>маленький</v>
          </cell>
          <cell r="E282">
            <v>500</v>
          </cell>
          <cell r="F282">
            <v>0.6</v>
          </cell>
          <cell r="G282">
            <v>1</v>
          </cell>
          <cell r="I282">
            <v>0</v>
          </cell>
          <cell r="J282">
            <v>0</v>
          </cell>
          <cell r="K282" t="str">
            <v>-</v>
          </cell>
          <cell r="L282">
            <v>0</v>
          </cell>
          <cell r="N282" t="str">
            <v>зеленый</v>
          </cell>
          <cell r="O282" t="str">
            <v xml:space="preserve"> </v>
          </cell>
          <cell r="P282" t="str">
            <v xml:space="preserve"> </v>
          </cell>
          <cell r="Q282" t="str">
            <v>M</v>
          </cell>
          <cell r="S282" t="str">
            <v>красные стебли</v>
          </cell>
          <cell r="T282" t="str">
            <v xml:space="preserve"> </v>
          </cell>
        </row>
        <row r="283">
          <cell r="A283" t="str">
            <v>87-77-0187</v>
          </cell>
          <cell r="B283" t="str">
            <v>фото</v>
          </cell>
          <cell r="C283" t="str">
            <v>Grand Marquee</v>
          </cell>
          <cell r="D283" t="str">
            <v>большой</v>
          </cell>
          <cell r="E283">
            <v>150</v>
          </cell>
          <cell r="F283">
            <v>2.2699999999999996</v>
          </cell>
          <cell r="G283">
            <v>2.6799999999999997</v>
          </cell>
          <cell r="I283">
            <v>0</v>
          </cell>
          <cell r="J283">
            <v>0</v>
          </cell>
          <cell r="K283" t="str">
            <v>-</v>
          </cell>
          <cell r="L283">
            <v>0</v>
          </cell>
          <cell r="N283" t="str">
            <v xml:space="preserve"> </v>
          </cell>
          <cell r="O283" t="str">
            <v>кремовый</v>
          </cell>
          <cell r="P283" t="str">
            <v>голубой</v>
          </cell>
          <cell r="Q283" t="str">
            <v>M</v>
          </cell>
          <cell r="T283" t="str">
            <v xml:space="preserve"> </v>
          </cell>
          <cell r="U283" t="str">
            <v>ДА</v>
          </cell>
        </row>
        <row r="284">
          <cell r="A284" t="str">
            <v>87-77-0283</v>
          </cell>
          <cell r="B284" t="str">
            <v>фото</v>
          </cell>
          <cell r="C284" t="str">
            <v>Grand Marquee</v>
          </cell>
          <cell r="D284" t="str">
            <v>стандартный</v>
          </cell>
          <cell r="E284">
            <v>250</v>
          </cell>
          <cell r="F284">
            <v>1.87</v>
          </cell>
          <cell r="G284">
            <v>2.2699999999999996</v>
          </cell>
          <cell r="I284">
            <v>0</v>
          </cell>
          <cell r="J284">
            <v>0</v>
          </cell>
          <cell r="K284" t="str">
            <v>-</v>
          </cell>
          <cell r="L284">
            <v>0</v>
          </cell>
          <cell r="N284" t="str">
            <v xml:space="preserve"> </v>
          </cell>
          <cell r="O284" t="str">
            <v>кремовый</v>
          </cell>
          <cell r="P284" t="str">
            <v>голубой</v>
          </cell>
          <cell r="Q284" t="str">
            <v>M</v>
          </cell>
          <cell r="T284" t="str">
            <v xml:space="preserve"> </v>
          </cell>
          <cell r="U284" t="str">
            <v>ДА</v>
          </cell>
        </row>
        <row r="285">
          <cell r="A285" t="str">
            <v>87-77-0475</v>
          </cell>
          <cell r="B285" t="str">
            <v>фото</v>
          </cell>
          <cell r="C285" t="str">
            <v>Grand Marquee</v>
          </cell>
          <cell r="D285" t="str">
            <v>маленький</v>
          </cell>
          <cell r="E285">
            <v>500</v>
          </cell>
          <cell r="F285">
            <v>1.62</v>
          </cell>
          <cell r="G285">
            <v>2.0299999999999998</v>
          </cell>
          <cell r="I285">
            <v>0</v>
          </cell>
          <cell r="J285">
            <v>0</v>
          </cell>
          <cell r="K285" t="str">
            <v>-</v>
          </cell>
          <cell r="L285">
            <v>0</v>
          </cell>
          <cell r="N285" t="str">
            <v xml:space="preserve"> </v>
          </cell>
          <cell r="O285" t="str">
            <v>кремовый</v>
          </cell>
          <cell r="P285" t="str">
            <v>голубой</v>
          </cell>
          <cell r="Q285" t="str">
            <v>M</v>
          </cell>
          <cell r="T285" t="str">
            <v xml:space="preserve"> </v>
          </cell>
          <cell r="U285" t="str">
            <v>ДА</v>
          </cell>
        </row>
        <row r="286">
          <cell r="A286" t="str">
            <v>87-77-0188</v>
          </cell>
          <cell r="B286" t="str">
            <v>фото</v>
          </cell>
          <cell r="C286" t="str">
            <v>Great Expectations</v>
          </cell>
          <cell r="D286" t="str">
            <v>большой</v>
          </cell>
          <cell r="E286">
            <v>150</v>
          </cell>
          <cell r="F286">
            <v>2.0599999999999996</v>
          </cell>
          <cell r="G286">
            <v>2.46</v>
          </cell>
          <cell r="I286">
            <v>0</v>
          </cell>
          <cell r="J286">
            <v>0</v>
          </cell>
          <cell r="K286" t="str">
            <v>-</v>
          </cell>
          <cell r="L286">
            <v>0</v>
          </cell>
          <cell r="M286" t="str">
            <v>Special Attention</v>
          </cell>
          <cell r="N286" t="str">
            <v xml:space="preserve"> </v>
          </cell>
          <cell r="O286" t="str">
            <v>кремовый</v>
          </cell>
          <cell r="P286" t="str">
            <v>голубой</v>
          </cell>
          <cell r="Q286" t="str">
            <v>ML</v>
          </cell>
          <cell r="T286" t="str">
            <v>ДА</v>
          </cell>
        </row>
        <row r="287">
          <cell r="A287" t="str">
            <v>87-77-0284</v>
          </cell>
          <cell r="B287" t="str">
            <v>фото</v>
          </cell>
          <cell r="C287" t="str">
            <v>Great Expectations</v>
          </cell>
          <cell r="D287" t="str">
            <v>стандартный</v>
          </cell>
          <cell r="E287">
            <v>250</v>
          </cell>
          <cell r="F287">
            <v>1.65</v>
          </cell>
          <cell r="G287">
            <v>2.0599999999999996</v>
          </cell>
          <cell r="I287">
            <v>0</v>
          </cell>
          <cell r="J287">
            <v>0</v>
          </cell>
          <cell r="K287" t="str">
            <v>-</v>
          </cell>
          <cell r="L287">
            <v>0</v>
          </cell>
          <cell r="M287" t="str">
            <v>Special Attention</v>
          </cell>
          <cell r="N287" t="str">
            <v xml:space="preserve"> </v>
          </cell>
          <cell r="O287" t="str">
            <v>кремовый</v>
          </cell>
          <cell r="P287" t="str">
            <v>голубой</v>
          </cell>
          <cell r="Q287" t="str">
            <v>ML</v>
          </cell>
          <cell r="T287" t="str">
            <v>ДА</v>
          </cell>
        </row>
        <row r="288">
          <cell r="A288" t="str">
            <v>87-77-0476</v>
          </cell>
          <cell r="B288" t="str">
            <v>фото</v>
          </cell>
          <cell r="C288" t="str">
            <v>Great Expectations</v>
          </cell>
          <cell r="D288" t="str">
            <v>маленький</v>
          </cell>
          <cell r="E288">
            <v>500</v>
          </cell>
          <cell r="F288">
            <v>1.41</v>
          </cell>
          <cell r="G288">
            <v>1.81</v>
          </cell>
          <cell r="I288">
            <v>0</v>
          </cell>
          <cell r="J288">
            <v>0</v>
          </cell>
          <cell r="K288" t="str">
            <v>-</v>
          </cell>
          <cell r="L288">
            <v>0</v>
          </cell>
          <cell r="M288" t="str">
            <v>Special Attention</v>
          </cell>
          <cell r="N288" t="str">
            <v xml:space="preserve"> </v>
          </cell>
          <cell r="O288" t="str">
            <v>кремовый</v>
          </cell>
          <cell r="P288" t="str">
            <v>голубой</v>
          </cell>
          <cell r="Q288" t="str">
            <v>ML</v>
          </cell>
          <cell r="T288" t="str">
            <v>ДА</v>
          </cell>
        </row>
        <row r="289">
          <cell r="A289" t="str">
            <v>87-77-0285</v>
          </cell>
          <cell r="B289" t="str">
            <v>фото</v>
          </cell>
          <cell r="C289" t="str">
            <v>Green Bag</v>
          </cell>
          <cell r="D289" t="str">
            <v>стандартный</v>
          </cell>
          <cell r="E289">
            <v>250</v>
          </cell>
          <cell r="F289">
            <v>1.41</v>
          </cell>
          <cell r="G289">
            <v>1.81</v>
          </cell>
          <cell r="I289">
            <v>0</v>
          </cell>
          <cell r="J289">
            <v>0</v>
          </cell>
          <cell r="K289" t="str">
            <v>-</v>
          </cell>
          <cell r="L289">
            <v>0</v>
          </cell>
          <cell r="N289" t="str">
            <v>зеленый</v>
          </cell>
          <cell r="O289" t="str">
            <v xml:space="preserve"> </v>
          </cell>
          <cell r="P289" t="str">
            <v xml:space="preserve"> </v>
          </cell>
          <cell r="Q289" t="str">
            <v>S</v>
          </cell>
          <cell r="T289" t="str">
            <v xml:space="preserve"> </v>
          </cell>
        </row>
        <row r="290">
          <cell r="A290" t="str">
            <v>87-77-0477</v>
          </cell>
          <cell r="B290" t="str">
            <v>фото</v>
          </cell>
          <cell r="C290" t="str">
            <v>Green Bag</v>
          </cell>
          <cell r="D290" t="str">
            <v>маленький</v>
          </cell>
          <cell r="E290">
            <v>500</v>
          </cell>
          <cell r="F290">
            <v>1.25</v>
          </cell>
          <cell r="G290">
            <v>1.65</v>
          </cell>
          <cell r="I290">
            <v>0</v>
          </cell>
          <cell r="J290">
            <v>0</v>
          </cell>
          <cell r="K290" t="str">
            <v>-</v>
          </cell>
          <cell r="L290">
            <v>0</v>
          </cell>
          <cell r="N290" t="str">
            <v>зеленый</v>
          </cell>
          <cell r="O290" t="str">
            <v xml:space="preserve"> </v>
          </cell>
          <cell r="P290" t="str">
            <v xml:space="preserve"> </v>
          </cell>
          <cell r="Q290" t="str">
            <v>S</v>
          </cell>
          <cell r="T290" t="str">
            <v xml:space="preserve"> </v>
          </cell>
        </row>
        <row r="291">
          <cell r="A291" t="str">
            <v>87-77-0143</v>
          </cell>
          <cell r="B291" t="str">
            <v>фото</v>
          </cell>
          <cell r="C291" t="str">
            <v>Hadspen Blue</v>
          </cell>
          <cell r="D291" t="str">
            <v>большой</v>
          </cell>
          <cell r="E291">
            <v>150</v>
          </cell>
          <cell r="F291">
            <v>1.25</v>
          </cell>
          <cell r="G291">
            <v>1.65</v>
          </cell>
          <cell r="I291">
            <v>0</v>
          </cell>
          <cell r="J291">
            <v>0</v>
          </cell>
          <cell r="K291" t="str">
            <v>-</v>
          </cell>
          <cell r="L291">
            <v>0</v>
          </cell>
          <cell r="N291" t="str">
            <v>голубой</v>
          </cell>
          <cell r="O291" t="str">
            <v xml:space="preserve"> </v>
          </cell>
          <cell r="P291" t="str">
            <v xml:space="preserve"> </v>
          </cell>
          <cell r="Q291" t="str">
            <v>SM</v>
          </cell>
          <cell r="T291" t="str">
            <v xml:space="preserve"> </v>
          </cell>
          <cell r="U291" t="str">
            <v>ДА</v>
          </cell>
        </row>
        <row r="292">
          <cell r="A292" t="str">
            <v>87-77-0287</v>
          </cell>
          <cell r="B292" t="str">
            <v>фото</v>
          </cell>
          <cell r="C292" t="str">
            <v>Hadspen Blue</v>
          </cell>
          <cell r="D292" t="str">
            <v>стандартный</v>
          </cell>
          <cell r="E292">
            <v>250</v>
          </cell>
          <cell r="F292">
            <v>1.08</v>
          </cell>
          <cell r="G292">
            <v>1.49</v>
          </cell>
          <cell r="I292">
            <v>0</v>
          </cell>
          <cell r="J292">
            <v>0</v>
          </cell>
          <cell r="K292" t="str">
            <v>-</v>
          </cell>
          <cell r="L292">
            <v>0</v>
          </cell>
          <cell r="N292" t="str">
            <v>голубой</v>
          </cell>
          <cell r="O292" t="str">
            <v xml:space="preserve"> </v>
          </cell>
          <cell r="P292" t="str">
            <v xml:space="preserve"> </v>
          </cell>
          <cell r="Q292" t="str">
            <v>SM</v>
          </cell>
          <cell r="T292" t="str">
            <v xml:space="preserve"> </v>
          </cell>
          <cell r="U292" t="str">
            <v>ДА</v>
          </cell>
        </row>
        <row r="293">
          <cell r="A293" t="str">
            <v>87-77-0479</v>
          </cell>
          <cell r="B293" t="str">
            <v>фото</v>
          </cell>
          <cell r="C293" t="str">
            <v>Hadspen Blue</v>
          </cell>
          <cell r="D293" t="str">
            <v>маленький</v>
          </cell>
          <cell r="E293">
            <v>500</v>
          </cell>
          <cell r="F293">
            <v>0.92</v>
          </cell>
          <cell r="G293">
            <v>1.33</v>
          </cell>
          <cell r="I293">
            <v>0</v>
          </cell>
          <cell r="J293">
            <v>0</v>
          </cell>
          <cell r="K293" t="str">
            <v>-</v>
          </cell>
          <cell r="L293">
            <v>0</v>
          </cell>
          <cell r="N293" t="str">
            <v>голубой</v>
          </cell>
          <cell r="O293" t="str">
            <v xml:space="preserve"> </v>
          </cell>
          <cell r="P293" t="str">
            <v xml:space="preserve"> </v>
          </cell>
          <cell r="Q293" t="str">
            <v>SM</v>
          </cell>
          <cell r="T293" t="str">
            <v xml:space="preserve"> </v>
          </cell>
          <cell r="U293" t="str">
            <v>ДА</v>
          </cell>
        </row>
        <row r="294">
          <cell r="A294" t="str">
            <v>87-77-0079</v>
          </cell>
          <cell r="B294" t="str">
            <v>фото</v>
          </cell>
          <cell r="C294" t="str">
            <v>Invincible</v>
          </cell>
          <cell r="D294" t="str">
            <v>большой</v>
          </cell>
          <cell r="E294">
            <v>150</v>
          </cell>
          <cell r="F294">
            <v>0.57000000000000006</v>
          </cell>
          <cell r="G294">
            <v>0.98</v>
          </cell>
          <cell r="I294">
            <v>0</v>
          </cell>
          <cell r="J294">
            <v>0</v>
          </cell>
          <cell r="K294" t="str">
            <v>-</v>
          </cell>
          <cell r="L294">
            <v>0</v>
          </cell>
          <cell r="N294" t="str">
            <v>темно- зеленый</v>
          </cell>
          <cell r="O294" t="str">
            <v xml:space="preserve"> </v>
          </cell>
          <cell r="P294" t="str">
            <v xml:space="preserve"> </v>
          </cell>
          <cell r="Q294" t="str">
            <v>SM</v>
          </cell>
          <cell r="R294" t="str">
            <v>да</v>
          </cell>
          <cell r="S294" t="str">
            <v>глянцевые листья</v>
          </cell>
          <cell r="T294" t="str">
            <v>ДА</v>
          </cell>
        </row>
        <row r="295">
          <cell r="A295" t="str">
            <v>87-77-0290</v>
          </cell>
          <cell r="B295" t="str">
            <v>фото</v>
          </cell>
          <cell r="C295" t="str">
            <v>Invincible</v>
          </cell>
          <cell r="D295" t="str">
            <v>стандартный</v>
          </cell>
          <cell r="E295">
            <v>250</v>
          </cell>
          <cell r="F295">
            <v>0.49</v>
          </cell>
          <cell r="G295">
            <v>0.9</v>
          </cell>
          <cell r="I295">
            <v>0</v>
          </cell>
          <cell r="J295">
            <v>0</v>
          </cell>
          <cell r="K295" t="str">
            <v>-</v>
          </cell>
          <cell r="L295">
            <v>0</v>
          </cell>
          <cell r="N295" t="str">
            <v>темно- зеленый</v>
          </cell>
          <cell r="O295" t="str">
            <v xml:space="preserve"> </v>
          </cell>
          <cell r="P295" t="str">
            <v xml:space="preserve"> </v>
          </cell>
          <cell r="Q295" t="str">
            <v>SM</v>
          </cell>
          <cell r="R295" t="str">
            <v>да</v>
          </cell>
          <cell r="S295" t="str">
            <v>глянцевые листья</v>
          </cell>
          <cell r="T295" t="str">
            <v>ДА</v>
          </cell>
        </row>
        <row r="296">
          <cell r="A296" t="str">
            <v>87-77-0482</v>
          </cell>
          <cell r="B296" t="str">
            <v>фото</v>
          </cell>
          <cell r="C296" t="str">
            <v>Invincible</v>
          </cell>
          <cell r="D296" t="str">
            <v>маленький</v>
          </cell>
          <cell r="E296">
            <v>500</v>
          </cell>
          <cell r="F296">
            <v>0.42</v>
          </cell>
          <cell r="G296">
            <v>0.83</v>
          </cell>
          <cell r="I296">
            <v>0</v>
          </cell>
          <cell r="J296">
            <v>0</v>
          </cell>
          <cell r="K296" t="str">
            <v>-</v>
          </cell>
          <cell r="L296">
            <v>0</v>
          </cell>
          <cell r="N296" t="str">
            <v>темно- зеленый</v>
          </cell>
          <cell r="O296" t="str">
            <v xml:space="preserve"> </v>
          </cell>
          <cell r="P296" t="str">
            <v xml:space="preserve"> </v>
          </cell>
          <cell r="Q296" t="str">
            <v>SM</v>
          </cell>
          <cell r="R296" t="str">
            <v>да</v>
          </cell>
          <cell r="S296" t="str">
            <v>глянцевые листья</v>
          </cell>
          <cell r="T296" t="str">
            <v>ДА</v>
          </cell>
        </row>
        <row r="297">
          <cell r="A297" t="str">
            <v>87-77-0189</v>
          </cell>
          <cell r="B297" t="str">
            <v>фото</v>
          </cell>
          <cell r="C297" t="str">
            <v>June</v>
          </cell>
          <cell r="D297" t="str">
            <v>большой</v>
          </cell>
          <cell r="E297">
            <v>150</v>
          </cell>
          <cell r="F297">
            <v>2.2599999999999998</v>
          </cell>
          <cell r="G297">
            <v>2.6599999999999997</v>
          </cell>
          <cell r="I297">
            <v>0</v>
          </cell>
          <cell r="J297">
            <v>0</v>
          </cell>
          <cell r="K297" t="str">
            <v>-</v>
          </cell>
          <cell r="L297">
            <v>0</v>
          </cell>
          <cell r="N297" t="str">
            <v xml:space="preserve"> </v>
          </cell>
          <cell r="O297" t="str">
            <v>желтый</v>
          </cell>
          <cell r="P297" t="str">
            <v>голубой</v>
          </cell>
          <cell r="Q297" t="str">
            <v>SM</v>
          </cell>
          <cell r="T297" t="str">
            <v xml:space="preserve"> </v>
          </cell>
          <cell r="U297" t="str">
            <v>ДА</v>
          </cell>
        </row>
        <row r="298">
          <cell r="A298" t="str">
            <v>87-77-0291</v>
          </cell>
          <cell r="B298" t="str">
            <v>фото</v>
          </cell>
          <cell r="C298" t="str">
            <v>June</v>
          </cell>
          <cell r="D298" t="str">
            <v>стандартный</v>
          </cell>
          <cell r="E298">
            <v>250</v>
          </cell>
          <cell r="F298">
            <v>1.85</v>
          </cell>
          <cell r="G298">
            <v>2.2599999999999998</v>
          </cell>
          <cell r="I298">
            <v>0</v>
          </cell>
          <cell r="J298">
            <v>0</v>
          </cell>
          <cell r="K298" t="str">
            <v>-</v>
          </cell>
          <cell r="L298">
            <v>0</v>
          </cell>
          <cell r="N298" t="str">
            <v xml:space="preserve"> </v>
          </cell>
          <cell r="O298" t="str">
            <v>желтый</v>
          </cell>
          <cell r="P298" t="str">
            <v>голубой</v>
          </cell>
          <cell r="Q298" t="str">
            <v>SM</v>
          </cell>
          <cell r="T298" t="str">
            <v xml:space="preserve"> </v>
          </cell>
          <cell r="U298" t="str">
            <v>ДА</v>
          </cell>
        </row>
        <row r="299">
          <cell r="A299" t="str">
            <v>87-77-0483</v>
          </cell>
          <cell r="B299" t="str">
            <v>фото</v>
          </cell>
          <cell r="C299" t="str">
            <v>June</v>
          </cell>
          <cell r="D299" t="str">
            <v>маленький</v>
          </cell>
          <cell r="E299">
            <v>500</v>
          </cell>
          <cell r="F299">
            <v>1.61</v>
          </cell>
          <cell r="G299">
            <v>2.0199999999999996</v>
          </cell>
          <cell r="I299">
            <v>0</v>
          </cell>
          <cell r="J299">
            <v>0</v>
          </cell>
          <cell r="K299" t="str">
            <v>-</v>
          </cell>
          <cell r="L299">
            <v>0</v>
          </cell>
          <cell r="N299" t="str">
            <v xml:space="preserve"> </v>
          </cell>
          <cell r="O299" t="str">
            <v>желтый</v>
          </cell>
          <cell r="P299" t="str">
            <v>голубой</v>
          </cell>
          <cell r="Q299" t="str">
            <v>SM</v>
          </cell>
          <cell r="T299" t="str">
            <v xml:space="preserve"> </v>
          </cell>
          <cell r="U299" t="str">
            <v>ДА</v>
          </cell>
        </row>
        <row r="300">
          <cell r="A300" t="str">
            <v>87-77-0167</v>
          </cell>
          <cell r="B300" t="str">
            <v>фото</v>
          </cell>
          <cell r="C300" t="str">
            <v>Jurassic Park</v>
          </cell>
          <cell r="D300" t="str">
            <v>большой</v>
          </cell>
          <cell r="E300">
            <v>150</v>
          </cell>
          <cell r="F300">
            <v>1.65</v>
          </cell>
          <cell r="G300">
            <v>2.0599999999999996</v>
          </cell>
          <cell r="I300">
            <v>0</v>
          </cell>
          <cell r="J300">
            <v>0</v>
          </cell>
          <cell r="K300" t="str">
            <v>-</v>
          </cell>
          <cell r="L300">
            <v>0</v>
          </cell>
          <cell r="N300" t="str">
            <v>зеленый / голубой</v>
          </cell>
          <cell r="O300" t="str">
            <v xml:space="preserve"> </v>
          </cell>
          <cell r="P300" t="str">
            <v xml:space="preserve"> </v>
          </cell>
          <cell r="Q300" t="str">
            <v>XL</v>
          </cell>
          <cell r="T300" t="str">
            <v xml:space="preserve"> </v>
          </cell>
        </row>
        <row r="301">
          <cell r="A301" t="str">
            <v>87-77-0292</v>
          </cell>
          <cell r="B301" t="str">
            <v>фото</v>
          </cell>
          <cell r="C301" t="str">
            <v>Jurassic Park</v>
          </cell>
          <cell r="D301" t="str">
            <v>стандартный</v>
          </cell>
          <cell r="E301">
            <v>250</v>
          </cell>
          <cell r="F301">
            <v>1.41</v>
          </cell>
          <cell r="G301">
            <v>1.81</v>
          </cell>
          <cell r="I301">
            <v>0</v>
          </cell>
          <cell r="J301">
            <v>0</v>
          </cell>
          <cell r="K301" t="str">
            <v>-</v>
          </cell>
          <cell r="L301">
            <v>0</v>
          </cell>
          <cell r="N301" t="str">
            <v>зеленый / голубой</v>
          </cell>
          <cell r="O301" t="str">
            <v xml:space="preserve"> </v>
          </cell>
          <cell r="P301" t="str">
            <v xml:space="preserve"> </v>
          </cell>
          <cell r="Q301" t="str">
            <v>XL</v>
          </cell>
          <cell r="T301" t="str">
            <v xml:space="preserve"> </v>
          </cell>
        </row>
        <row r="302">
          <cell r="A302" t="str">
            <v>87-77-0484</v>
          </cell>
          <cell r="B302" t="str">
            <v>фото</v>
          </cell>
          <cell r="C302" t="str">
            <v>Jurassic Park</v>
          </cell>
          <cell r="D302" t="str">
            <v>маленький</v>
          </cell>
          <cell r="E302">
            <v>500</v>
          </cell>
          <cell r="F302">
            <v>1.17</v>
          </cell>
          <cell r="G302">
            <v>1.57</v>
          </cell>
          <cell r="I302">
            <v>0</v>
          </cell>
          <cell r="J302">
            <v>0</v>
          </cell>
          <cell r="K302" t="str">
            <v>-</v>
          </cell>
          <cell r="L302">
            <v>0</v>
          </cell>
          <cell r="N302" t="str">
            <v>зеленый / голубой</v>
          </cell>
          <cell r="O302" t="str">
            <v xml:space="preserve"> </v>
          </cell>
          <cell r="P302" t="str">
            <v xml:space="preserve"> </v>
          </cell>
          <cell r="Q302" t="str">
            <v>XL</v>
          </cell>
          <cell r="T302" t="str">
            <v xml:space="preserve"> </v>
          </cell>
        </row>
        <row r="303">
          <cell r="A303" t="str">
            <v>87-77-0125</v>
          </cell>
          <cell r="B303" t="str">
            <v>фото</v>
          </cell>
          <cell r="C303" t="str">
            <v>Karin</v>
          </cell>
          <cell r="D303" t="str">
            <v>большой</v>
          </cell>
          <cell r="E303">
            <v>150</v>
          </cell>
          <cell r="F303">
            <v>0.96</v>
          </cell>
          <cell r="G303">
            <v>1.37</v>
          </cell>
          <cell r="I303">
            <v>0</v>
          </cell>
          <cell r="J303">
            <v>0</v>
          </cell>
          <cell r="K303" t="str">
            <v>-</v>
          </cell>
          <cell r="L303">
            <v>0</v>
          </cell>
          <cell r="N303" t="str">
            <v xml:space="preserve"> </v>
          </cell>
          <cell r="O303" t="str">
            <v>темно-зеленый</v>
          </cell>
          <cell r="P303" t="str">
            <v>кремовый</v>
          </cell>
          <cell r="Q303" t="str">
            <v>ML</v>
          </cell>
          <cell r="S303" t="str">
            <v>чашевидная</v>
          </cell>
          <cell r="T303" t="str">
            <v xml:space="preserve"> </v>
          </cell>
          <cell r="U303" t="str">
            <v>ДА</v>
          </cell>
        </row>
        <row r="304">
          <cell r="A304" t="str">
            <v>87-77-0293</v>
          </cell>
          <cell r="B304" t="str">
            <v>фото</v>
          </cell>
          <cell r="C304" t="str">
            <v>Karin</v>
          </cell>
          <cell r="D304" t="str">
            <v>стандартный</v>
          </cell>
          <cell r="E304">
            <v>250</v>
          </cell>
          <cell r="F304">
            <v>0.8</v>
          </cell>
          <cell r="G304">
            <v>1.21</v>
          </cell>
          <cell r="I304">
            <v>0</v>
          </cell>
          <cell r="J304">
            <v>0</v>
          </cell>
          <cell r="K304" t="str">
            <v>-</v>
          </cell>
          <cell r="L304">
            <v>0</v>
          </cell>
          <cell r="N304" t="str">
            <v xml:space="preserve"> </v>
          </cell>
          <cell r="O304" t="str">
            <v>темно-зеленый</v>
          </cell>
          <cell r="P304" t="str">
            <v>кремовый</v>
          </cell>
          <cell r="Q304" t="str">
            <v>ML</v>
          </cell>
          <cell r="S304" t="str">
            <v>чашевидная</v>
          </cell>
          <cell r="T304" t="str">
            <v xml:space="preserve"> </v>
          </cell>
          <cell r="U304" t="str">
            <v>ДА</v>
          </cell>
        </row>
        <row r="305">
          <cell r="A305" t="str">
            <v>87-77-0485</v>
          </cell>
          <cell r="B305" t="str">
            <v>фото</v>
          </cell>
          <cell r="C305" t="str">
            <v>Karin</v>
          </cell>
          <cell r="D305" t="str">
            <v>маленький</v>
          </cell>
          <cell r="E305">
            <v>500</v>
          </cell>
          <cell r="F305">
            <v>0.6</v>
          </cell>
          <cell r="G305">
            <v>1</v>
          </cell>
          <cell r="I305">
            <v>0</v>
          </cell>
          <cell r="J305">
            <v>0</v>
          </cell>
          <cell r="K305" t="str">
            <v>-</v>
          </cell>
          <cell r="L305">
            <v>0</v>
          </cell>
          <cell r="N305" t="str">
            <v xml:space="preserve"> </v>
          </cell>
          <cell r="O305" t="str">
            <v>темно-зеленый</v>
          </cell>
          <cell r="P305" t="str">
            <v>кремовый</v>
          </cell>
          <cell r="Q305" t="str">
            <v>ML</v>
          </cell>
          <cell r="S305" t="str">
            <v>чашевидная</v>
          </cell>
          <cell r="T305" t="str">
            <v xml:space="preserve"> </v>
          </cell>
          <cell r="U305" t="str">
            <v>ДА</v>
          </cell>
        </row>
        <row r="306">
          <cell r="A306" t="str">
            <v>87-77-0168</v>
          </cell>
          <cell r="B306" t="str">
            <v>фото</v>
          </cell>
          <cell r="C306" t="str">
            <v>Kingsize</v>
          </cell>
          <cell r="D306" t="str">
            <v>большой</v>
          </cell>
          <cell r="E306">
            <v>150</v>
          </cell>
          <cell r="F306">
            <v>1.65</v>
          </cell>
          <cell r="G306">
            <v>2.0599999999999996</v>
          </cell>
          <cell r="I306">
            <v>0</v>
          </cell>
          <cell r="J306">
            <v>0</v>
          </cell>
          <cell r="K306" t="str">
            <v>-</v>
          </cell>
          <cell r="L306">
            <v>0</v>
          </cell>
          <cell r="N306" t="str">
            <v>зеленый</v>
          </cell>
          <cell r="O306" t="str">
            <v xml:space="preserve"> </v>
          </cell>
          <cell r="P306" t="str">
            <v xml:space="preserve"> </v>
          </cell>
          <cell r="Q306" t="str">
            <v>XL</v>
          </cell>
          <cell r="S306" t="str">
            <v>огромные листья</v>
          </cell>
          <cell r="T306" t="str">
            <v xml:space="preserve"> </v>
          </cell>
        </row>
        <row r="307">
          <cell r="A307" t="str">
            <v>87-77-0294</v>
          </cell>
          <cell r="B307" t="str">
            <v>фото</v>
          </cell>
          <cell r="C307" t="str">
            <v>Kingsize</v>
          </cell>
          <cell r="D307" t="str">
            <v>стандартный</v>
          </cell>
          <cell r="E307">
            <v>250</v>
          </cell>
          <cell r="F307">
            <v>1.41</v>
          </cell>
          <cell r="G307">
            <v>1.81</v>
          </cell>
          <cell r="I307">
            <v>0</v>
          </cell>
          <cell r="J307">
            <v>0</v>
          </cell>
          <cell r="K307" t="str">
            <v>-</v>
          </cell>
          <cell r="L307">
            <v>0</v>
          </cell>
          <cell r="N307" t="str">
            <v>зеленый</v>
          </cell>
          <cell r="O307" t="str">
            <v xml:space="preserve"> </v>
          </cell>
          <cell r="P307" t="str">
            <v xml:space="preserve"> </v>
          </cell>
          <cell r="Q307" t="str">
            <v>XL</v>
          </cell>
          <cell r="S307" t="str">
            <v>огромные листья</v>
          </cell>
          <cell r="T307" t="str">
            <v xml:space="preserve"> </v>
          </cell>
        </row>
        <row r="308">
          <cell r="A308" t="str">
            <v>87-77-0486</v>
          </cell>
          <cell r="B308" t="str">
            <v>фото</v>
          </cell>
          <cell r="C308" t="str">
            <v>Kingsize</v>
          </cell>
          <cell r="D308" t="str">
            <v>маленький</v>
          </cell>
          <cell r="E308">
            <v>500</v>
          </cell>
          <cell r="F308">
            <v>1.25</v>
          </cell>
          <cell r="G308">
            <v>1.65</v>
          </cell>
          <cell r="I308">
            <v>0</v>
          </cell>
          <cell r="J308">
            <v>0</v>
          </cell>
          <cell r="K308" t="str">
            <v>-</v>
          </cell>
          <cell r="L308">
            <v>0</v>
          </cell>
          <cell r="N308" t="str">
            <v>зеленый</v>
          </cell>
          <cell r="O308" t="str">
            <v xml:space="preserve"> </v>
          </cell>
          <cell r="P308" t="str">
            <v xml:space="preserve"> </v>
          </cell>
          <cell r="Q308" t="str">
            <v>XL</v>
          </cell>
          <cell r="S308" t="str">
            <v>огромные листья</v>
          </cell>
          <cell r="T308" t="str">
            <v xml:space="preserve"> </v>
          </cell>
        </row>
        <row r="309">
          <cell r="A309" t="str">
            <v>87-77-0295</v>
          </cell>
          <cell r="B309" t="str">
            <v>фото</v>
          </cell>
          <cell r="C309" t="str">
            <v>Kiwi Spearmint</v>
          </cell>
          <cell r="D309" t="str">
            <v>стандартный</v>
          </cell>
          <cell r="E309">
            <v>250</v>
          </cell>
          <cell r="F309">
            <v>1.41</v>
          </cell>
          <cell r="G309">
            <v>1.81</v>
          </cell>
          <cell r="I309">
            <v>0</v>
          </cell>
          <cell r="J309">
            <v>0</v>
          </cell>
          <cell r="K309" t="str">
            <v>-</v>
          </cell>
          <cell r="L309">
            <v>0</v>
          </cell>
          <cell r="N309" t="str">
            <v xml:space="preserve"> </v>
          </cell>
          <cell r="O309" t="str">
            <v>белый</v>
          </cell>
          <cell r="P309" t="str">
            <v>зеленый</v>
          </cell>
          <cell r="Q309" t="str">
            <v>M</v>
          </cell>
          <cell r="S309" t="str">
            <v>волнистые листья</v>
          </cell>
          <cell r="T309" t="str">
            <v xml:space="preserve"> </v>
          </cell>
        </row>
        <row r="310">
          <cell r="A310" t="str">
            <v>87-77-0487</v>
          </cell>
          <cell r="B310" t="str">
            <v>фото</v>
          </cell>
          <cell r="C310" t="str">
            <v>Kiwi Spearmint</v>
          </cell>
          <cell r="D310" t="str">
            <v>маленький</v>
          </cell>
          <cell r="E310">
            <v>500</v>
          </cell>
          <cell r="F310">
            <v>1.25</v>
          </cell>
          <cell r="G310">
            <v>1.65</v>
          </cell>
          <cell r="I310">
            <v>0</v>
          </cell>
          <cell r="J310">
            <v>0</v>
          </cell>
          <cell r="K310" t="str">
            <v>-</v>
          </cell>
          <cell r="L310">
            <v>0</v>
          </cell>
          <cell r="N310" t="str">
            <v xml:space="preserve"> </v>
          </cell>
          <cell r="O310" t="str">
            <v>белый</v>
          </cell>
          <cell r="P310" t="str">
            <v>зеленый</v>
          </cell>
          <cell r="Q310" t="str">
            <v>M</v>
          </cell>
          <cell r="S310" t="str">
            <v>волнистые листья</v>
          </cell>
          <cell r="T310" t="str">
            <v xml:space="preserve"> </v>
          </cell>
        </row>
        <row r="311">
          <cell r="A311" t="str">
            <v>87-77-0144</v>
          </cell>
          <cell r="B311" t="str">
            <v>фото</v>
          </cell>
          <cell r="C311" t="str">
            <v>Lady Guinevere</v>
          </cell>
          <cell r="D311" t="str">
            <v>большой</v>
          </cell>
          <cell r="E311">
            <v>150</v>
          </cell>
          <cell r="F311">
            <v>1.25</v>
          </cell>
          <cell r="G311">
            <v>1.65</v>
          </cell>
          <cell r="I311">
            <v>0</v>
          </cell>
          <cell r="J311">
            <v>0</v>
          </cell>
          <cell r="K311" t="str">
            <v>-</v>
          </cell>
          <cell r="L311">
            <v>0</v>
          </cell>
          <cell r="N311" t="str">
            <v>желтый</v>
          </cell>
          <cell r="O311" t="str">
            <v>кремовый</v>
          </cell>
          <cell r="P311" t="str">
            <v>зеленый</v>
          </cell>
          <cell r="Q311" t="str">
            <v>M</v>
          </cell>
          <cell r="T311" t="str">
            <v xml:space="preserve"> </v>
          </cell>
        </row>
        <row r="312">
          <cell r="A312" t="str">
            <v>87-77-0296</v>
          </cell>
          <cell r="B312" t="str">
            <v>фото</v>
          </cell>
          <cell r="C312" t="str">
            <v>Lady Guinevere</v>
          </cell>
          <cell r="D312" t="str">
            <v>стандартный</v>
          </cell>
          <cell r="E312">
            <v>250</v>
          </cell>
          <cell r="F312">
            <v>1.08</v>
          </cell>
          <cell r="G312">
            <v>1.49</v>
          </cell>
          <cell r="I312">
            <v>0</v>
          </cell>
          <cell r="J312">
            <v>0</v>
          </cell>
          <cell r="K312" t="str">
            <v>-</v>
          </cell>
          <cell r="L312">
            <v>0</v>
          </cell>
          <cell r="N312" t="str">
            <v>желтый</v>
          </cell>
          <cell r="O312" t="str">
            <v>кремовый</v>
          </cell>
          <cell r="P312" t="str">
            <v>зеленый</v>
          </cell>
          <cell r="Q312" t="str">
            <v>M</v>
          </cell>
          <cell r="T312" t="str">
            <v xml:space="preserve"> </v>
          </cell>
        </row>
        <row r="313">
          <cell r="A313" t="str">
            <v>87-77-0488</v>
          </cell>
          <cell r="B313" t="str">
            <v>фото</v>
          </cell>
          <cell r="C313" t="str">
            <v>Lady Guinevere</v>
          </cell>
          <cell r="D313" t="str">
            <v>маленький</v>
          </cell>
          <cell r="E313">
            <v>500</v>
          </cell>
          <cell r="F313">
            <v>0.92</v>
          </cell>
          <cell r="G313">
            <v>1.33</v>
          </cell>
          <cell r="I313">
            <v>0</v>
          </cell>
          <cell r="J313">
            <v>0</v>
          </cell>
          <cell r="K313" t="str">
            <v>-</v>
          </cell>
          <cell r="L313">
            <v>0</v>
          </cell>
          <cell r="N313" t="str">
            <v>желтый</v>
          </cell>
          <cell r="O313" t="str">
            <v>кремовый</v>
          </cell>
          <cell r="P313" t="str">
            <v>зеленый</v>
          </cell>
          <cell r="Q313" t="str">
            <v>M</v>
          </cell>
          <cell r="T313" t="str">
            <v xml:space="preserve"> </v>
          </cell>
        </row>
        <row r="314">
          <cell r="A314" t="str">
            <v>87-77-0145</v>
          </cell>
          <cell r="B314" t="str">
            <v>фото</v>
          </cell>
          <cell r="C314" t="str">
            <v>Lakeside Banana Bay</v>
          </cell>
          <cell r="D314" t="str">
            <v>большой</v>
          </cell>
          <cell r="E314">
            <v>150</v>
          </cell>
          <cell r="F314">
            <v>1.25</v>
          </cell>
          <cell r="G314">
            <v>1.65</v>
          </cell>
          <cell r="I314">
            <v>0</v>
          </cell>
          <cell r="J314">
            <v>0</v>
          </cell>
          <cell r="K314" t="str">
            <v>-</v>
          </cell>
          <cell r="L314">
            <v>0</v>
          </cell>
          <cell r="N314" t="str">
            <v xml:space="preserve"> </v>
          </cell>
          <cell r="O314" t="str">
            <v>желтый</v>
          </cell>
          <cell r="P314" t="str">
            <v>зеленый</v>
          </cell>
          <cell r="Q314" t="str">
            <v>M</v>
          </cell>
          <cell r="T314" t="str">
            <v xml:space="preserve"> </v>
          </cell>
        </row>
        <row r="315">
          <cell r="A315" t="str">
            <v>87-77-0297</v>
          </cell>
          <cell r="B315" t="str">
            <v>фото</v>
          </cell>
          <cell r="C315" t="str">
            <v>Lakeside Banana Bay</v>
          </cell>
          <cell r="D315" t="str">
            <v>стандартный</v>
          </cell>
          <cell r="E315">
            <v>250</v>
          </cell>
          <cell r="F315">
            <v>1.08</v>
          </cell>
          <cell r="G315">
            <v>1.49</v>
          </cell>
          <cell r="I315">
            <v>0</v>
          </cell>
          <cell r="J315">
            <v>0</v>
          </cell>
          <cell r="K315" t="str">
            <v>-</v>
          </cell>
          <cell r="L315">
            <v>0</v>
          </cell>
          <cell r="N315" t="str">
            <v xml:space="preserve"> </v>
          </cell>
          <cell r="O315" t="str">
            <v>желтый</v>
          </cell>
          <cell r="P315" t="str">
            <v>зеленый</v>
          </cell>
          <cell r="Q315" t="str">
            <v>M</v>
          </cell>
          <cell r="T315" t="str">
            <v xml:space="preserve"> </v>
          </cell>
        </row>
        <row r="316">
          <cell r="A316" t="str">
            <v>87-77-0489</v>
          </cell>
          <cell r="B316" t="str">
            <v>фото</v>
          </cell>
          <cell r="C316" t="str">
            <v>Lakeside Banana Bay</v>
          </cell>
          <cell r="D316" t="str">
            <v>маленький</v>
          </cell>
          <cell r="E316">
            <v>500</v>
          </cell>
          <cell r="F316">
            <v>0.92</v>
          </cell>
          <cell r="G316">
            <v>1.33</v>
          </cell>
          <cell r="I316">
            <v>0</v>
          </cell>
          <cell r="J316">
            <v>0</v>
          </cell>
          <cell r="K316" t="str">
            <v>-</v>
          </cell>
          <cell r="L316">
            <v>0</v>
          </cell>
          <cell r="N316" t="str">
            <v xml:space="preserve"> </v>
          </cell>
          <cell r="O316" t="str">
            <v>желтый</v>
          </cell>
          <cell r="P316" t="str">
            <v>зеленый</v>
          </cell>
          <cell r="Q316" t="str">
            <v>M</v>
          </cell>
          <cell r="T316" t="str">
            <v xml:space="preserve"> </v>
          </cell>
        </row>
        <row r="317">
          <cell r="A317" t="str">
            <v>87-77-0146</v>
          </cell>
          <cell r="B317" t="str">
            <v>фото</v>
          </cell>
          <cell r="C317" t="str">
            <v>Lakeside Dragonfly</v>
          </cell>
          <cell r="D317" t="str">
            <v>большой</v>
          </cell>
          <cell r="E317">
            <v>150</v>
          </cell>
          <cell r="F317">
            <v>1.25</v>
          </cell>
          <cell r="G317">
            <v>1.65</v>
          </cell>
          <cell r="I317">
            <v>0</v>
          </cell>
          <cell r="J317">
            <v>0</v>
          </cell>
          <cell r="K317" t="str">
            <v>-</v>
          </cell>
          <cell r="L317">
            <v>0</v>
          </cell>
          <cell r="N317" t="str">
            <v xml:space="preserve"> </v>
          </cell>
          <cell r="O317" t="str">
            <v>голубой</v>
          </cell>
          <cell r="P317" t="str">
            <v>кремовый</v>
          </cell>
          <cell r="Q317" t="str">
            <v>ML</v>
          </cell>
          <cell r="T317" t="str">
            <v xml:space="preserve"> </v>
          </cell>
        </row>
        <row r="318">
          <cell r="A318" t="str">
            <v>87-77-0299</v>
          </cell>
          <cell r="B318" t="str">
            <v>фото</v>
          </cell>
          <cell r="C318" t="str">
            <v>Lakeside Dragonfly</v>
          </cell>
          <cell r="D318" t="str">
            <v>стандартный</v>
          </cell>
          <cell r="E318">
            <v>250</v>
          </cell>
          <cell r="F318">
            <v>1.08</v>
          </cell>
          <cell r="G318">
            <v>1.49</v>
          </cell>
          <cell r="I318">
            <v>0</v>
          </cell>
          <cell r="J318">
            <v>0</v>
          </cell>
          <cell r="K318" t="str">
            <v>-</v>
          </cell>
          <cell r="L318">
            <v>0</v>
          </cell>
          <cell r="N318" t="str">
            <v xml:space="preserve"> </v>
          </cell>
          <cell r="O318" t="str">
            <v>голубой</v>
          </cell>
          <cell r="P318" t="str">
            <v>кремовый</v>
          </cell>
          <cell r="Q318" t="str">
            <v>ML</v>
          </cell>
          <cell r="T318" t="str">
            <v xml:space="preserve"> </v>
          </cell>
        </row>
        <row r="319">
          <cell r="A319" t="str">
            <v>87-77-0491</v>
          </cell>
          <cell r="B319" t="str">
            <v>фото</v>
          </cell>
          <cell r="C319" t="str">
            <v>Lakeside Dragonfly</v>
          </cell>
          <cell r="D319" t="str">
            <v>маленький</v>
          </cell>
          <cell r="E319">
            <v>500</v>
          </cell>
          <cell r="F319">
            <v>0.92</v>
          </cell>
          <cell r="G319">
            <v>1.33</v>
          </cell>
          <cell r="I319">
            <v>0</v>
          </cell>
          <cell r="J319">
            <v>0</v>
          </cell>
          <cell r="K319" t="str">
            <v>-</v>
          </cell>
          <cell r="L319">
            <v>0</v>
          </cell>
          <cell r="N319" t="str">
            <v xml:space="preserve"> </v>
          </cell>
          <cell r="O319" t="str">
            <v>голубой</v>
          </cell>
          <cell r="P319" t="str">
            <v>кремовый</v>
          </cell>
          <cell r="Q319" t="str">
            <v>ML</v>
          </cell>
          <cell r="T319" t="str">
            <v xml:space="preserve"> </v>
          </cell>
        </row>
        <row r="320">
          <cell r="A320" t="str">
            <v>87-77-0111</v>
          </cell>
          <cell r="B320" t="str">
            <v>фото</v>
          </cell>
          <cell r="C320" t="str">
            <v>Lakeside Little Tuft</v>
          </cell>
          <cell r="D320" t="str">
            <v>большой</v>
          </cell>
          <cell r="E320">
            <v>150</v>
          </cell>
          <cell r="F320">
            <v>0.92</v>
          </cell>
          <cell r="G320">
            <v>1.33</v>
          </cell>
          <cell r="I320">
            <v>0</v>
          </cell>
          <cell r="J320">
            <v>0</v>
          </cell>
          <cell r="K320" t="str">
            <v>-</v>
          </cell>
          <cell r="L320">
            <v>0</v>
          </cell>
          <cell r="N320" t="str">
            <v xml:space="preserve"> </v>
          </cell>
          <cell r="O320" t="str">
            <v>желтый</v>
          </cell>
          <cell r="P320" t="str">
            <v>зеленый</v>
          </cell>
          <cell r="Q320" t="str">
            <v>S</v>
          </cell>
          <cell r="T320" t="str">
            <v xml:space="preserve"> </v>
          </cell>
        </row>
        <row r="321">
          <cell r="A321" t="str">
            <v>87-77-0300</v>
          </cell>
          <cell r="B321" t="str">
            <v>фото</v>
          </cell>
          <cell r="C321" t="str">
            <v>Lakeside Little Tuft</v>
          </cell>
          <cell r="D321" t="str">
            <v>стандартный</v>
          </cell>
          <cell r="E321">
            <v>250</v>
          </cell>
          <cell r="F321">
            <v>0.76</v>
          </cell>
          <cell r="G321">
            <v>1.17</v>
          </cell>
          <cell r="I321">
            <v>0</v>
          </cell>
          <cell r="J321">
            <v>0</v>
          </cell>
          <cell r="K321" t="str">
            <v>-</v>
          </cell>
          <cell r="L321">
            <v>0</v>
          </cell>
          <cell r="N321" t="str">
            <v xml:space="preserve"> </v>
          </cell>
          <cell r="O321" t="str">
            <v>желтый</v>
          </cell>
          <cell r="P321" t="str">
            <v>зеленый</v>
          </cell>
          <cell r="Q321" t="str">
            <v>S</v>
          </cell>
          <cell r="T321" t="str">
            <v xml:space="preserve"> </v>
          </cell>
        </row>
        <row r="322">
          <cell r="A322" t="str">
            <v>87-77-0492</v>
          </cell>
          <cell r="B322" t="str">
            <v>фото</v>
          </cell>
          <cell r="C322" t="str">
            <v>Lakeside Little Tuft</v>
          </cell>
          <cell r="D322" t="str">
            <v>маленький</v>
          </cell>
          <cell r="E322">
            <v>500</v>
          </cell>
          <cell r="F322">
            <v>0.6</v>
          </cell>
          <cell r="G322">
            <v>1</v>
          </cell>
          <cell r="I322">
            <v>0</v>
          </cell>
          <cell r="J322">
            <v>0</v>
          </cell>
          <cell r="K322" t="str">
            <v>-</v>
          </cell>
          <cell r="L322">
            <v>0</v>
          </cell>
          <cell r="N322" t="str">
            <v xml:space="preserve"> </v>
          </cell>
          <cell r="O322" t="str">
            <v>желтый</v>
          </cell>
          <cell r="P322" t="str">
            <v>зеленый</v>
          </cell>
          <cell r="Q322" t="str">
            <v>S</v>
          </cell>
          <cell r="T322" t="str">
            <v xml:space="preserve"> </v>
          </cell>
        </row>
        <row r="323">
          <cell r="A323" t="str">
            <v>87-77-2182</v>
          </cell>
          <cell r="B323" t="str">
            <v>фото</v>
          </cell>
          <cell r="C323" t="str">
            <v>Lakeside Maverick</v>
          </cell>
          <cell r="D323" t="str">
            <v>стандартный</v>
          </cell>
          <cell r="E323">
            <v>250</v>
          </cell>
          <cell r="F323">
            <v>2.0599999999999996</v>
          </cell>
          <cell r="G323">
            <v>2.46</v>
          </cell>
          <cell r="I323">
            <v>0</v>
          </cell>
          <cell r="J323">
            <v>0</v>
          </cell>
          <cell r="K323" t="str">
            <v>-</v>
          </cell>
          <cell r="L323">
            <v>0</v>
          </cell>
          <cell r="M323" t="str">
            <v>new</v>
          </cell>
          <cell r="N323" t="str">
            <v>зеленый</v>
          </cell>
          <cell r="O323" t="str">
            <v>зеленый</v>
          </cell>
          <cell r="P323" t="str">
            <v>зеленый c глубокими прожилками</v>
          </cell>
          <cell r="Q323" t="str">
            <v>XL</v>
          </cell>
          <cell r="S323" t="str">
            <v>цветки почти белые</v>
          </cell>
          <cell r="T323" t="str">
            <v xml:space="preserve"> </v>
          </cell>
        </row>
        <row r="324">
          <cell r="A324" t="str">
            <v>87-77-0301</v>
          </cell>
          <cell r="B324" t="str">
            <v>фото</v>
          </cell>
          <cell r="C324" t="str">
            <v>Lakeside Paisley Print</v>
          </cell>
          <cell r="D324" t="str">
            <v>стандартный</v>
          </cell>
          <cell r="E324">
            <v>250</v>
          </cell>
          <cell r="F324">
            <v>2.0599999999999996</v>
          </cell>
          <cell r="G324">
            <v>2.46</v>
          </cell>
          <cell r="I324">
            <v>0</v>
          </cell>
          <cell r="J324">
            <v>0</v>
          </cell>
          <cell r="K324" t="str">
            <v>-</v>
          </cell>
          <cell r="L324">
            <v>0</v>
          </cell>
          <cell r="M324" t="str">
            <v>Special Attention</v>
          </cell>
          <cell r="N324" t="str">
            <v xml:space="preserve"> </v>
          </cell>
          <cell r="O324" t="str">
            <v>белый</v>
          </cell>
          <cell r="P324" t="str">
            <v>зеленый</v>
          </cell>
          <cell r="Q324" t="str">
            <v>M</v>
          </cell>
          <cell r="S324" t="str">
            <v>волнистые чашевидные листья</v>
          </cell>
          <cell r="T324" t="str">
            <v xml:space="preserve"> </v>
          </cell>
        </row>
        <row r="325">
          <cell r="A325" t="str">
            <v>87-77-0493</v>
          </cell>
          <cell r="B325" t="str">
            <v>фото</v>
          </cell>
          <cell r="C325" t="str">
            <v>Lakeside Paisley Print</v>
          </cell>
          <cell r="D325" t="str">
            <v>маленький</v>
          </cell>
          <cell r="E325">
            <v>500</v>
          </cell>
          <cell r="F325">
            <v>1.65</v>
          </cell>
          <cell r="G325">
            <v>2.0599999999999996</v>
          </cell>
          <cell r="I325">
            <v>0</v>
          </cell>
          <cell r="J325">
            <v>0</v>
          </cell>
          <cell r="K325" t="str">
            <v>-</v>
          </cell>
          <cell r="L325">
            <v>0</v>
          </cell>
          <cell r="M325" t="str">
            <v>Special Attention</v>
          </cell>
          <cell r="N325" t="str">
            <v xml:space="preserve"> </v>
          </cell>
          <cell r="O325" t="str">
            <v>белый</v>
          </cell>
          <cell r="P325" t="str">
            <v>зеленый</v>
          </cell>
          <cell r="Q325" t="str">
            <v>M</v>
          </cell>
          <cell r="S325" t="str">
            <v>волнистые чашевидные листья</v>
          </cell>
          <cell r="T325" t="str">
            <v xml:space="preserve"> </v>
          </cell>
        </row>
        <row r="326">
          <cell r="A326" t="str">
            <v>87-77-0190</v>
          </cell>
          <cell r="B326" t="str">
            <v>фото</v>
          </cell>
          <cell r="C326" t="str">
            <v>Lakeside Shoremaster</v>
          </cell>
          <cell r="D326" t="str">
            <v>большой</v>
          </cell>
          <cell r="E326">
            <v>150</v>
          </cell>
          <cell r="F326">
            <v>2.0599999999999996</v>
          </cell>
          <cell r="G326">
            <v>2.46</v>
          </cell>
          <cell r="I326">
            <v>0</v>
          </cell>
          <cell r="J326">
            <v>0</v>
          </cell>
          <cell r="K326" t="str">
            <v>-</v>
          </cell>
          <cell r="L326">
            <v>0</v>
          </cell>
          <cell r="N326" t="str">
            <v xml:space="preserve"> </v>
          </cell>
          <cell r="O326" t="str">
            <v>светло-зеленый</v>
          </cell>
          <cell r="P326" t="str">
            <v>сине-зеленый</v>
          </cell>
          <cell r="Q326" t="str">
            <v>ML</v>
          </cell>
          <cell r="T326" t="str">
            <v xml:space="preserve"> </v>
          </cell>
        </row>
        <row r="327">
          <cell r="A327" t="str">
            <v>87-77-0302</v>
          </cell>
          <cell r="B327" t="str">
            <v>фото</v>
          </cell>
          <cell r="C327" t="str">
            <v>Lakeside Shoremaster</v>
          </cell>
          <cell r="D327" t="str">
            <v>стандартный</v>
          </cell>
          <cell r="E327">
            <v>250</v>
          </cell>
          <cell r="F327">
            <v>1.65</v>
          </cell>
          <cell r="G327">
            <v>2.0599999999999996</v>
          </cell>
          <cell r="I327">
            <v>0</v>
          </cell>
          <cell r="J327">
            <v>0</v>
          </cell>
          <cell r="K327" t="str">
            <v>-</v>
          </cell>
          <cell r="L327">
            <v>0</v>
          </cell>
          <cell r="N327" t="str">
            <v xml:space="preserve"> </v>
          </cell>
          <cell r="O327" t="str">
            <v>светло-зеленый</v>
          </cell>
          <cell r="P327" t="str">
            <v>сине-зеленый</v>
          </cell>
          <cell r="Q327" t="str">
            <v>ML</v>
          </cell>
          <cell r="T327" t="str">
            <v xml:space="preserve"> </v>
          </cell>
        </row>
        <row r="328">
          <cell r="A328" t="str">
            <v>87-77-0494</v>
          </cell>
          <cell r="B328" t="str">
            <v>фото</v>
          </cell>
          <cell r="C328" t="str">
            <v>Lakeside Shoremaster</v>
          </cell>
          <cell r="D328" t="str">
            <v>маленький</v>
          </cell>
          <cell r="E328">
            <v>500</v>
          </cell>
          <cell r="F328">
            <v>1.41</v>
          </cell>
          <cell r="G328">
            <v>1.81</v>
          </cell>
          <cell r="I328">
            <v>0</v>
          </cell>
          <cell r="J328">
            <v>0</v>
          </cell>
          <cell r="K328" t="str">
            <v>-</v>
          </cell>
          <cell r="L328">
            <v>0</v>
          </cell>
          <cell r="N328" t="str">
            <v xml:space="preserve"> </v>
          </cell>
          <cell r="O328" t="str">
            <v>светло-зеленый</v>
          </cell>
          <cell r="P328" t="str">
            <v>сине-зеленый</v>
          </cell>
          <cell r="Q328" t="str">
            <v>ML</v>
          </cell>
          <cell r="T328" t="str">
            <v xml:space="preserve"> </v>
          </cell>
        </row>
        <row r="329">
          <cell r="A329" t="str">
            <v>87-77-0191</v>
          </cell>
          <cell r="B329" t="str">
            <v>фото</v>
          </cell>
          <cell r="C329" t="str">
            <v>Liberty</v>
          </cell>
          <cell r="D329" t="str">
            <v>большой</v>
          </cell>
          <cell r="E329">
            <v>150</v>
          </cell>
          <cell r="F329">
            <v>2.6599999999999997</v>
          </cell>
          <cell r="G329">
            <v>3.07</v>
          </cell>
          <cell r="I329">
            <v>0</v>
          </cell>
          <cell r="J329">
            <v>0</v>
          </cell>
          <cell r="K329" t="str">
            <v>-</v>
          </cell>
          <cell r="L329">
            <v>0</v>
          </cell>
          <cell r="N329" t="str">
            <v xml:space="preserve"> </v>
          </cell>
          <cell r="O329" t="str">
            <v>сине-зеленый</v>
          </cell>
          <cell r="P329" t="str">
            <v>золотой</v>
          </cell>
          <cell r="Q329" t="str">
            <v>VL</v>
          </cell>
          <cell r="T329" t="str">
            <v>ДА</v>
          </cell>
          <cell r="U329" t="str">
            <v>ДА</v>
          </cell>
        </row>
        <row r="330">
          <cell r="A330" t="str">
            <v>87-77-0303</v>
          </cell>
          <cell r="B330" t="str">
            <v>фото</v>
          </cell>
          <cell r="C330" t="str">
            <v>Liberty</v>
          </cell>
          <cell r="D330" t="str">
            <v>стандартный</v>
          </cell>
          <cell r="E330">
            <v>250</v>
          </cell>
          <cell r="F330">
            <v>2.2599999999999998</v>
          </cell>
          <cell r="G330">
            <v>2.6599999999999997</v>
          </cell>
          <cell r="I330">
            <v>0</v>
          </cell>
          <cell r="J330">
            <v>0</v>
          </cell>
          <cell r="K330" t="str">
            <v>-</v>
          </cell>
          <cell r="L330">
            <v>0</v>
          </cell>
          <cell r="N330" t="str">
            <v xml:space="preserve"> </v>
          </cell>
          <cell r="O330" t="str">
            <v>сине-зеленый</v>
          </cell>
          <cell r="P330" t="str">
            <v>золотой</v>
          </cell>
          <cell r="Q330" t="str">
            <v>VL</v>
          </cell>
          <cell r="T330" t="str">
            <v>ДА</v>
          </cell>
          <cell r="U330" t="str">
            <v>ДА</v>
          </cell>
        </row>
        <row r="331">
          <cell r="A331" t="str">
            <v>87-77-0495</v>
          </cell>
          <cell r="B331" t="str">
            <v>фото</v>
          </cell>
          <cell r="C331" t="str">
            <v>Liberty</v>
          </cell>
          <cell r="D331" t="str">
            <v>маленький</v>
          </cell>
          <cell r="E331">
            <v>500</v>
          </cell>
          <cell r="F331">
            <v>1.85</v>
          </cell>
          <cell r="G331">
            <v>2.2599999999999998</v>
          </cell>
          <cell r="I331">
            <v>0</v>
          </cell>
          <cell r="J331">
            <v>0</v>
          </cell>
          <cell r="K331" t="str">
            <v>-</v>
          </cell>
          <cell r="L331">
            <v>0</v>
          </cell>
          <cell r="N331" t="str">
            <v xml:space="preserve"> </v>
          </cell>
          <cell r="O331" t="str">
            <v>сине-зеленый</v>
          </cell>
          <cell r="P331" t="str">
            <v>золотой</v>
          </cell>
          <cell r="Q331" t="str">
            <v>VL</v>
          </cell>
          <cell r="T331" t="str">
            <v>ДА</v>
          </cell>
          <cell r="U331" t="str">
            <v>ДА</v>
          </cell>
        </row>
        <row r="332">
          <cell r="A332" t="str">
            <v>87-77-2183</v>
          </cell>
          <cell r="B332" t="str">
            <v>фото</v>
          </cell>
          <cell r="C332" t="str">
            <v>Lipstick Blonde</v>
          </cell>
          <cell r="D332" t="str">
            <v>стандартный</v>
          </cell>
          <cell r="E332">
            <v>250</v>
          </cell>
          <cell r="F332">
            <v>2.46</v>
          </cell>
          <cell r="G332">
            <v>2.8699999999999997</v>
          </cell>
          <cell r="I332">
            <v>0</v>
          </cell>
          <cell r="J332">
            <v>0</v>
          </cell>
          <cell r="K332" t="str">
            <v>-</v>
          </cell>
          <cell r="L332">
            <v>0</v>
          </cell>
          <cell r="M332" t="str">
            <v>new</v>
          </cell>
          <cell r="N332" t="str">
            <v>желтый</v>
          </cell>
          <cell r="O332" t="str">
            <v>желтый</v>
          </cell>
          <cell r="P332" t="str">
            <v>желтый</v>
          </cell>
          <cell r="Q332" t="str">
            <v>M</v>
          </cell>
          <cell r="S332" t="str">
            <v>красные черешки, цветки лавандового цвета</v>
          </cell>
          <cell r="T332" t="str">
            <v xml:space="preserve"> </v>
          </cell>
        </row>
        <row r="333">
          <cell r="A333" t="str">
            <v>87-77-0147</v>
          </cell>
          <cell r="B333" t="str">
            <v>фото</v>
          </cell>
          <cell r="C333" t="str">
            <v>Love Pat</v>
          </cell>
          <cell r="D333" t="str">
            <v>большой</v>
          </cell>
          <cell r="E333">
            <v>150</v>
          </cell>
          <cell r="F333">
            <v>1.25</v>
          </cell>
          <cell r="G333">
            <v>1.65</v>
          </cell>
          <cell r="I333">
            <v>0</v>
          </cell>
          <cell r="J333">
            <v>0</v>
          </cell>
          <cell r="K333" t="str">
            <v>-</v>
          </cell>
          <cell r="L333">
            <v>0</v>
          </cell>
          <cell r="N333" t="str">
            <v>голубой</v>
          </cell>
          <cell r="O333" t="str">
            <v xml:space="preserve"> </v>
          </cell>
          <cell r="P333" t="str">
            <v xml:space="preserve"> </v>
          </cell>
          <cell r="Q333" t="str">
            <v>M</v>
          </cell>
          <cell r="S333" t="str">
            <v>морщинистая</v>
          </cell>
          <cell r="T333" t="str">
            <v xml:space="preserve"> </v>
          </cell>
        </row>
        <row r="334">
          <cell r="A334" t="str">
            <v>87-77-0305</v>
          </cell>
          <cell r="B334" t="str">
            <v>фото</v>
          </cell>
          <cell r="C334" t="str">
            <v>Love Pat</v>
          </cell>
          <cell r="D334" t="str">
            <v>стандартный</v>
          </cell>
          <cell r="E334">
            <v>250</v>
          </cell>
          <cell r="F334">
            <v>1.08</v>
          </cell>
          <cell r="G334">
            <v>1.49</v>
          </cell>
          <cell r="I334">
            <v>0</v>
          </cell>
          <cell r="J334">
            <v>0</v>
          </cell>
          <cell r="K334" t="str">
            <v>-</v>
          </cell>
          <cell r="L334">
            <v>0</v>
          </cell>
          <cell r="N334" t="str">
            <v>голубой</v>
          </cell>
          <cell r="O334" t="str">
            <v xml:space="preserve"> </v>
          </cell>
          <cell r="P334" t="str">
            <v xml:space="preserve"> </v>
          </cell>
          <cell r="Q334" t="str">
            <v>M</v>
          </cell>
          <cell r="S334" t="str">
            <v>морщинистая</v>
          </cell>
          <cell r="T334" t="str">
            <v xml:space="preserve"> </v>
          </cell>
        </row>
        <row r="335">
          <cell r="A335" t="str">
            <v>87-77-0496</v>
          </cell>
          <cell r="B335" t="str">
            <v>фото</v>
          </cell>
          <cell r="C335" t="str">
            <v>Love Pat</v>
          </cell>
          <cell r="D335" t="str">
            <v>маленький</v>
          </cell>
          <cell r="E335">
            <v>500</v>
          </cell>
          <cell r="F335">
            <v>0.92</v>
          </cell>
          <cell r="G335">
            <v>1.33</v>
          </cell>
          <cell r="I335">
            <v>0</v>
          </cell>
          <cell r="J335">
            <v>0</v>
          </cell>
          <cell r="K335" t="str">
            <v>-</v>
          </cell>
          <cell r="L335">
            <v>0</v>
          </cell>
          <cell r="N335" t="str">
            <v>голубой</v>
          </cell>
          <cell r="O335" t="str">
            <v xml:space="preserve"> </v>
          </cell>
          <cell r="P335" t="str">
            <v xml:space="preserve"> </v>
          </cell>
          <cell r="Q335" t="str">
            <v>M</v>
          </cell>
          <cell r="S335" t="str">
            <v>морщинистая</v>
          </cell>
          <cell r="T335" t="str">
            <v xml:space="preserve"> </v>
          </cell>
        </row>
        <row r="336">
          <cell r="A336" t="str">
            <v>87-77-0306</v>
          </cell>
          <cell r="B336" t="str">
            <v>фото</v>
          </cell>
          <cell r="C336" t="str">
            <v>Loyalist</v>
          </cell>
          <cell r="D336" t="str">
            <v>стандартный</v>
          </cell>
          <cell r="E336">
            <v>250</v>
          </cell>
          <cell r="F336">
            <v>1.85</v>
          </cell>
          <cell r="G336">
            <v>2.2599999999999998</v>
          </cell>
          <cell r="I336">
            <v>0</v>
          </cell>
          <cell r="J336">
            <v>0</v>
          </cell>
          <cell r="K336" t="str">
            <v>-</v>
          </cell>
          <cell r="L336">
            <v>0</v>
          </cell>
          <cell r="N336" t="str">
            <v xml:space="preserve"> </v>
          </cell>
          <cell r="O336" t="str">
            <v>белый</v>
          </cell>
          <cell r="P336" t="str">
            <v>темно-зеленый</v>
          </cell>
          <cell r="Q336" t="str">
            <v>SM</v>
          </cell>
          <cell r="T336" t="str">
            <v xml:space="preserve"> </v>
          </cell>
        </row>
        <row r="337">
          <cell r="A337" t="str">
            <v>87-77-0497</v>
          </cell>
          <cell r="B337" t="str">
            <v>фото</v>
          </cell>
          <cell r="C337" t="str">
            <v>Loyalist</v>
          </cell>
          <cell r="D337" t="str">
            <v>маленький</v>
          </cell>
          <cell r="E337">
            <v>500</v>
          </cell>
          <cell r="F337">
            <v>1.61</v>
          </cell>
          <cell r="G337">
            <v>2.0199999999999996</v>
          </cell>
          <cell r="I337">
            <v>0</v>
          </cell>
          <cell r="J337">
            <v>0</v>
          </cell>
          <cell r="K337" t="str">
            <v>-</v>
          </cell>
          <cell r="L337">
            <v>0</v>
          </cell>
          <cell r="N337" t="str">
            <v xml:space="preserve"> </v>
          </cell>
          <cell r="O337" t="str">
            <v>белый</v>
          </cell>
          <cell r="P337" t="str">
            <v>темно-зеленый</v>
          </cell>
          <cell r="Q337" t="str">
            <v>SM</v>
          </cell>
          <cell r="T337" t="str">
            <v xml:space="preserve"> </v>
          </cell>
        </row>
        <row r="338">
          <cell r="A338" t="str">
            <v>87-77-0307</v>
          </cell>
          <cell r="B338" t="str">
            <v>фото</v>
          </cell>
          <cell r="C338" t="str">
            <v>Magic Island</v>
          </cell>
          <cell r="D338" t="str">
            <v>стандартный</v>
          </cell>
          <cell r="E338">
            <v>250</v>
          </cell>
          <cell r="F338">
            <v>2.0599999999999996</v>
          </cell>
          <cell r="G338">
            <v>2.46</v>
          </cell>
          <cell r="I338">
            <v>0</v>
          </cell>
          <cell r="J338">
            <v>0</v>
          </cell>
          <cell r="K338" t="str">
            <v>-</v>
          </cell>
          <cell r="L338">
            <v>0</v>
          </cell>
          <cell r="N338" t="str">
            <v xml:space="preserve"> </v>
          </cell>
          <cell r="O338" t="str">
            <v>желтый</v>
          </cell>
          <cell r="P338" t="str">
            <v>голубой</v>
          </cell>
          <cell r="Q338" t="str">
            <v>M</v>
          </cell>
          <cell r="T338" t="str">
            <v xml:space="preserve"> </v>
          </cell>
          <cell r="U338" t="str">
            <v>ДА</v>
          </cell>
        </row>
        <row r="339">
          <cell r="A339" t="str">
            <v>87-77-0126</v>
          </cell>
          <cell r="B339" t="str">
            <v>фото</v>
          </cell>
          <cell r="C339" t="str">
            <v>Mama Mia</v>
          </cell>
          <cell r="D339" t="str">
            <v>большой</v>
          </cell>
          <cell r="E339">
            <v>150</v>
          </cell>
          <cell r="F339">
            <v>0.96</v>
          </cell>
          <cell r="G339">
            <v>1.37</v>
          </cell>
          <cell r="I339">
            <v>0</v>
          </cell>
          <cell r="J339">
            <v>0</v>
          </cell>
          <cell r="K339" t="str">
            <v>-</v>
          </cell>
          <cell r="L339">
            <v>0</v>
          </cell>
          <cell r="N339" t="str">
            <v xml:space="preserve"> </v>
          </cell>
          <cell r="O339" t="str">
            <v>зеленый</v>
          </cell>
          <cell r="P339" t="str">
            <v>желтый</v>
          </cell>
          <cell r="Q339" t="str">
            <v>M</v>
          </cell>
          <cell r="T339" t="str">
            <v xml:space="preserve"> </v>
          </cell>
        </row>
        <row r="340">
          <cell r="A340" t="str">
            <v>87-77-0308</v>
          </cell>
          <cell r="B340" t="str">
            <v>фото</v>
          </cell>
          <cell r="C340" t="str">
            <v>Mama Mia</v>
          </cell>
          <cell r="D340" t="str">
            <v>стандартный</v>
          </cell>
          <cell r="E340">
            <v>250</v>
          </cell>
          <cell r="F340">
            <v>0.8</v>
          </cell>
          <cell r="G340">
            <v>1.21</v>
          </cell>
          <cell r="I340">
            <v>0</v>
          </cell>
          <cell r="J340">
            <v>0</v>
          </cell>
          <cell r="K340" t="str">
            <v>-</v>
          </cell>
          <cell r="L340">
            <v>0</v>
          </cell>
          <cell r="N340" t="str">
            <v xml:space="preserve"> </v>
          </cell>
          <cell r="O340" t="str">
            <v>зеленый</v>
          </cell>
          <cell r="P340" t="str">
            <v>желтый</v>
          </cell>
          <cell r="Q340" t="str">
            <v>M</v>
          </cell>
          <cell r="T340" t="str">
            <v xml:space="preserve"> </v>
          </cell>
        </row>
        <row r="341">
          <cell r="A341" t="str">
            <v>87-77-0498</v>
          </cell>
          <cell r="B341" t="str">
            <v>фото</v>
          </cell>
          <cell r="C341" t="str">
            <v>Mama Mia</v>
          </cell>
          <cell r="D341" t="str">
            <v>маленький</v>
          </cell>
          <cell r="E341">
            <v>500</v>
          </cell>
          <cell r="F341">
            <v>0.6</v>
          </cell>
          <cell r="G341">
            <v>1</v>
          </cell>
          <cell r="I341">
            <v>0</v>
          </cell>
          <cell r="J341">
            <v>0</v>
          </cell>
          <cell r="K341" t="str">
            <v>-</v>
          </cell>
          <cell r="L341">
            <v>0</v>
          </cell>
          <cell r="N341" t="str">
            <v xml:space="preserve"> </v>
          </cell>
          <cell r="O341" t="str">
            <v>зеленый</v>
          </cell>
          <cell r="P341" t="str">
            <v>желтый</v>
          </cell>
          <cell r="Q341" t="str">
            <v>M</v>
          </cell>
          <cell r="T341" t="str">
            <v xml:space="preserve"> </v>
          </cell>
        </row>
        <row r="342">
          <cell r="A342" t="str">
            <v>87-77-0170</v>
          </cell>
          <cell r="B342" t="str">
            <v>фото</v>
          </cell>
          <cell r="C342" t="str">
            <v>Mango Tango</v>
          </cell>
          <cell r="D342" t="str">
            <v>большой</v>
          </cell>
          <cell r="E342">
            <v>150</v>
          </cell>
          <cell r="F342">
            <v>1.65</v>
          </cell>
          <cell r="G342">
            <v>2.0599999999999996</v>
          </cell>
          <cell r="I342">
            <v>0</v>
          </cell>
          <cell r="J342">
            <v>0</v>
          </cell>
          <cell r="K342" t="str">
            <v>-</v>
          </cell>
          <cell r="L342">
            <v>0</v>
          </cell>
          <cell r="N342" t="str">
            <v xml:space="preserve"> </v>
          </cell>
          <cell r="O342" t="str">
            <v>желтый</v>
          </cell>
          <cell r="P342" t="str">
            <v>зеленый</v>
          </cell>
          <cell r="Q342" t="str">
            <v>SM</v>
          </cell>
          <cell r="T342" t="str">
            <v xml:space="preserve"> </v>
          </cell>
        </row>
        <row r="343">
          <cell r="A343" t="str">
            <v>87-77-0309</v>
          </cell>
          <cell r="B343" t="str">
            <v>фото</v>
          </cell>
          <cell r="C343" t="str">
            <v>Mango Tango</v>
          </cell>
          <cell r="D343" t="str">
            <v>стандартный</v>
          </cell>
          <cell r="E343">
            <v>250</v>
          </cell>
          <cell r="F343">
            <v>1.41</v>
          </cell>
          <cell r="G343">
            <v>1.81</v>
          </cell>
          <cell r="I343">
            <v>0</v>
          </cell>
          <cell r="J343">
            <v>0</v>
          </cell>
          <cell r="K343" t="str">
            <v>-</v>
          </cell>
          <cell r="L343">
            <v>0</v>
          </cell>
          <cell r="N343" t="str">
            <v xml:space="preserve"> </v>
          </cell>
          <cell r="O343" t="str">
            <v>желтый</v>
          </cell>
          <cell r="P343" t="str">
            <v>зеленый</v>
          </cell>
          <cell r="Q343" t="str">
            <v>SM</v>
          </cell>
          <cell r="T343" t="str">
            <v xml:space="preserve"> </v>
          </cell>
        </row>
        <row r="344">
          <cell r="A344" t="str">
            <v>87-77-0499</v>
          </cell>
          <cell r="B344" t="str">
            <v>фото</v>
          </cell>
          <cell r="C344" t="str">
            <v>Mango Tango</v>
          </cell>
          <cell r="D344" t="str">
            <v>маленький</v>
          </cell>
          <cell r="E344">
            <v>500</v>
          </cell>
          <cell r="F344">
            <v>1.25</v>
          </cell>
          <cell r="G344">
            <v>1.65</v>
          </cell>
          <cell r="I344">
            <v>0</v>
          </cell>
          <cell r="J344">
            <v>0</v>
          </cell>
          <cell r="K344" t="str">
            <v>-</v>
          </cell>
          <cell r="L344">
            <v>0</v>
          </cell>
          <cell r="N344" t="str">
            <v xml:space="preserve"> </v>
          </cell>
          <cell r="O344" t="str">
            <v>желтый</v>
          </cell>
          <cell r="P344" t="str">
            <v>зеленый</v>
          </cell>
          <cell r="Q344" t="str">
            <v>SM</v>
          </cell>
          <cell r="T344" t="str">
            <v xml:space="preserve"> </v>
          </cell>
        </row>
        <row r="345">
          <cell r="A345" t="str">
            <v>87-77-0112</v>
          </cell>
          <cell r="B345" t="str">
            <v>фото</v>
          </cell>
          <cell r="C345" t="str">
            <v>Maple Leaf</v>
          </cell>
          <cell r="D345" t="str">
            <v>большой</v>
          </cell>
          <cell r="E345">
            <v>150</v>
          </cell>
          <cell r="F345">
            <v>0.92</v>
          </cell>
          <cell r="G345">
            <v>1.33</v>
          </cell>
          <cell r="I345">
            <v>0</v>
          </cell>
          <cell r="J345">
            <v>0</v>
          </cell>
          <cell r="K345" t="str">
            <v>-</v>
          </cell>
          <cell r="L345">
            <v>0</v>
          </cell>
          <cell r="N345" t="str">
            <v xml:space="preserve"> </v>
          </cell>
          <cell r="O345" t="str">
            <v>голубой</v>
          </cell>
          <cell r="P345" t="str">
            <v>желтый</v>
          </cell>
          <cell r="Q345" t="str">
            <v>ML</v>
          </cell>
          <cell r="T345" t="str">
            <v xml:space="preserve"> </v>
          </cell>
        </row>
        <row r="346">
          <cell r="A346" t="str">
            <v>87-77-0310</v>
          </cell>
          <cell r="B346" t="str">
            <v>фото</v>
          </cell>
          <cell r="C346" t="str">
            <v>Maple Leaf</v>
          </cell>
          <cell r="D346" t="str">
            <v>стандартный</v>
          </cell>
          <cell r="E346">
            <v>250</v>
          </cell>
          <cell r="F346">
            <v>0.76</v>
          </cell>
          <cell r="G346">
            <v>1.17</v>
          </cell>
          <cell r="I346">
            <v>0</v>
          </cell>
          <cell r="J346">
            <v>0</v>
          </cell>
          <cell r="K346" t="str">
            <v>-</v>
          </cell>
          <cell r="L346">
            <v>0</v>
          </cell>
          <cell r="N346" t="str">
            <v xml:space="preserve"> </v>
          </cell>
          <cell r="O346" t="str">
            <v>голубой</v>
          </cell>
          <cell r="P346" t="str">
            <v>желтый</v>
          </cell>
          <cell r="Q346" t="str">
            <v>ML</v>
          </cell>
          <cell r="T346" t="str">
            <v xml:space="preserve"> </v>
          </cell>
        </row>
        <row r="347">
          <cell r="A347" t="str">
            <v>87-77-0500</v>
          </cell>
          <cell r="B347" t="str">
            <v>фото</v>
          </cell>
          <cell r="C347" t="str">
            <v>Maple Leaf</v>
          </cell>
          <cell r="D347" t="str">
            <v>маленький</v>
          </cell>
          <cell r="E347">
            <v>500</v>
          </cell>
          <cell r="F347">
            <v>0.6</v>
          </cell>
          <cell r="G347">
            <v>1</v>
          </cell>
          <cell r="I347">
            <v>0</v>
          </cell>
          <cell r="J347">
            <v>0</v>
          </cell>
          <cell r="K347" t="str">
            <v>-</v>
          </cell>
          <cell r="L347">
            <v>0</v>
          </cell>
          <cell r="N347" t="str">
            <v xml:space="preserve"> </v>
          </cell>
          <cell r="O347" t="str">
            <v>голубой</v>
          </cell>
          <cell r="P347" t="str">
            <v>желтый</v>
          </cell>
          <cell r="Q347" t="str">
            <v>ML</v>
          </cell>
          <cell r="T347" t="str">
            <v xml:space="preserve"> </v>
          </cell>
        </row>
        <row r="348">
          <cell r="A348" t="str">
            <v>87-77-0311</v>
          </cell>
          <cell r="B348" t="str">
            <v>фото</v>
          </cell>
          <cell r="C348" t="str">
            <v>Margie's Angel</v>
          </cell>
          <cell r="D348" t="str">
            <v>стандартный</v>
          </cell>
          <cell r="E348">
            <v>250</v>
          </cell>
          <cell r="F348">
            <v>2.0599999999999996</v>
          </cell>
          <cell r="G348">
            <v>2.46</v>
          </cell>
          <cell r="I348">
            <v>0</v>
          </cell>
          <cell r="J348">
            <v>0</v>
          </cell>
          <cell r="K348" t="str">
            <v>-</v>
          </cell>
          <cell r="L348">
            <v>0</v>
          </cell>
          <cell r="N348" t="str">
            <v xml:space="preserve"> </v>
          </cell>
          <cell r="O348" t="str">
            <v>белый</v>
          </cell>
          <cell r="P348" t="str">
            <v>голубой</v>
          </cell>
          <cell r="Q348" t="str">
            <v>L</v>
          </cell>
          <cell r="T348" t="str">
            <v xml:space="preserve"> </v>
          </cell>
        </row>
        <row r="349">
          <cell r="A349" t="str">
            <v>87-77-0063</v>
          </cell>
          <cell r="B349" t="str">
            <v>фото</v>
          </cell>
          <cell r="C349" t="str">
            <v>Marmalade on Toast</v>
          </cell>
          <cell r="D349" t="str">
            <v>большой</v>
          </cell>
          <cell r="E349">
            <v>150</v>
          </cell>
          <cell r="F349">
            <v>0.48</v>
          </cell>
          <cell r="G349">
            <v>0.88</v>
          </cell>
          <cell r="I349">
            <v>0</v>
          </cell>
          <cell r="J349">
            <v>0</v>
          </cell>
          <cell r="K349" t="str">
            <v>-</v>
          </cell>
          <cell r="L349">
            <v>0</v>
          </cell>
          <cell r="N349" t="str">
            <v>зеленый</v>
          </cell>
          <cell r="O349" t="str">
            <v xml:space="preserve"> </v>
          </cell>
          <cell r="P349" t="str">
            <v xml:space="preserve"> </v>
          </cell>
          <cell r="Q349" t="str">
            <v>M</v>
          </cell>
          <cell r="T349" t="str">
            <v xml:space="preserve"> </v>
          </cell>
        </row>
        <row r="350">
          <cell r="A350" t="str">
            <v>87-77-0312</v>
          </cell>
          <cell r="B350" t="str">
            <v>фото</v>
          </cell>
          <cell r="C350" t="str">
            <v>Marmalade on Toast</v>
          </cell>
          <cell r="D350" t="str">
            <v>стандартный</v>
          </cell>
          <cell r="E350">
            <v>250</v>
          </cell>
          <cell r="F350">
            <v>0.41000000000000003</v>
          </cell>
          <cell r="G350">
            <v>0.81</v>
          </cell>
          <cell r="I350">
            <v>0</v>
          </cell>
          <cell r="J350">
            <v>0</v>
          </cell>
          <cell r="K350" t="str">
            <v>-</v>
          </cell>
          <cell r="L350">
            <v>0</v>
          </cell>
          <cell r="N350" t="str">
            <v>зеленый</v>
          </cell>
          <cell r="O350" t="str">
            <v xml:space="preserve"> </v>
          </cell>
          <cell r="P350" t="str">
            <v xml:space="preserve"> </v>
          </cell>
          <cell r="Q350" t="str">
            <v>M</v>
          </cell>
          <cell r="T350" t="str">
            <v xml:space="preserve"> </v>
          </cell>
        </row>
        <row r="351">
          <cell r="A351" t="str">
            <v>87-77-0501</v>
          </cell>
          <cell r="B351" t="str">
            <v>фото</v>
          </cell>
          <cell r="C351" t="str">
            <v>Marmalade on Toast</v>
          </cell>
          <cell r="D351" t="str">
            <v>маленький</v>
          </cell>
          <cell r="E351">
            <v>500</v>
          </cell>
          <cell r="F351">
            <v>0.3</v>
          </cell>
          <cell r="G351">
            <v>0.71</v>
          </cell>
          <cell r="I351">
            <v>0</v>
          </cell>
          <cell r="J351">
            <v>0</v>
          </cell>
          <cell r="K351" t="str">
            <v>-</v>
          </cell>
          <cell r="L351">
            <v>0</v>
          </cell>
          <cell r="N351" t="str">
            <v>зеленый</v>
          </cell>
          <cell r="O351" t="str">
            <v xml:space="preserve"> </v>
          </cell>
          <cell r="P351" t="str">
            <v xml:space="preserve"> </v>
          </cell>
          <cell r="Q351" t="str">
            <v>M</v>
          </cell>
          <cell r="T351" t="str">
            <v xml:space="preserve"> </v>
          </cell>
        </row>
        <row r="352">
          <cell r="A352" t="str">
            <v>87-77-2184</v>
          </cell>
          <cell r="B352" t="str">
            <v>фото</v>
          </cell>
          <cell r="C352" t="str">
            <v>Maui Buttercups</v>
          </cell>
          <cell r="D352" t="str">
            <v>стандартный</v>
          </cell>
          <cell r="E352">
            <v>250</v>
          </cell>
          <cell r="F352">
            <v>2.0599999999999996</v>
          </cell>
          <cell r="G352">
            <v>2.46</v>
          </cell>
          <cell r="I352">
            <v>0</v>
          </cell>
          <cell r="J352">
            <v>0</v>
          </cell>
          <cell r="K352" t="str">
            <v>-</v>
          </cell>
          <cell r="L352">
            <v>0</v>
          </cell>
          <cell r="M352" t="str">
            <v>new</v>
          </cell>
          <cell r="N352" t="str">
            <v>золотисто-желтый</v>
          </cell>
          <cell r="O352" t="str">
            <v>золотисто-желтый</v>
          </cell>
          <cell r="P352" t="str">
            <v>золотисто-желтый</v>
          </cell>
          <cell r="Q352" t="str">
            <v>SM</v>
          </cell>
          <cell r="S352" t="str">
            <v>цветки почти белые</v>
          </cell>
          <cell r="T352" t="str">
            <v>ДА</v>
          </cell>
        </row>
        <row r="353">
          <cell r="A353" t="str">
            <v>87-77-0113</v>
          </cell>
          <cell r="B353" t="str">
            <v>фото</v>
          </cell>
          <cell r="C353" t="str">
            <v>Mayan Moon</v>
          </cell>
          <cell r="D353" t="str">
            <v>большой</v>
          </cell>
          <cell r="E353">
            <v>150</v>
          </cell>
          <cell r="F353">
            <v>0.92</v>
          </cell>
          <cell r="G353">
            <v>1.33</v>
          </cell>
          <cell r="I353">
            <v>0</v>
          </cell>
          <cell r="J353">
            <v>0</v>
          </cell>
          <cell r="K353" t="str">
            <v>-</v>
          </cell>
          <cell r="L353">
            <v>0</v>
          </cell>
          <cell r="N353" t="str">
            <v xml:space="preserve"> </v>
          </cell>
          <cell r="O353" t="str">
            <v>зеленый</v>
          </cell>
          <cell r="P353" t="str">
            <v>золотой</v>
          </cell>
          <cell r="Q353" t="str">
            <v>M</v>
          </cell>
          <cell r="T353" t="str">
            <v>ДА</v>
          </cell>
        </row>
        <row r="354">
          <cell r="A354" t="str">
            <v>87-77-0313</v>
          </cell>
          <cell r="B354" t="str">
            <v>фото</v>
          </cell>
          <cell r="C354" t="str">
            <v>Mayan Moon</v>
          </cell>
          <cell r="D354" t="str">
            <v>стандартный</v>
          </cell>
          <cell r="E354">
            <v>250</v>
          </cell>
          <cell r="F354">
            <v>0.76</v>
          </cell>
          <cell r="G354">
            <v>1.17</v>
          </cell>
          <cell r="I354">
            <v>0</v>
          </cell>
          <cell r="J354">
            <v>0</v>
          </cell>
          <cell r="K354" t="str">
            <v>-</v>
          </cell>
          <cell r="L354">
            <v>0</v>
          </cell>
          <cell r="N354" t="str">
            <v xml:space="preserve"> </v>
          </cell>
          <cell r="O354" t="str">
            <v>зеленый</v>
          </cell>
          <cell r="P354" t="str">
            <v>золотой</v>
          </cell>
          <cell r="Q354" t="str">
            <v>M</v>
          </cell>
          <cell r="T354" t="str">
            <v>ДА</v>
          </cell>
        </row>
        <row r="355">
          <cell r="A355" t="str">
            <v>87-77-0502</v>
          </cell>
          <cell r="B355" t="str">
            <v>фото</v>
          </cell>
          <cell r="C355" t="str">
            <v>Mayan Moon</v>
          </cell>
          <cell r="D355" t="str">
            <v>маленький</v>
          </cell>
          <cell r="E355">
            <v>500</v>
          </cell>
          <cell r="F355">
            <v>0.6</v>
          </cell>
          <cell r="G355">
            <v>1</v>
          </cell>
          <cell r="I355">
            <v>0</v>
          </cell>
          <cell r="J355">
            <v>0</v>
          </cell>
          <cell r="K355" t="str">
            <v>-</v>
          </cell>
          <cell r="L355">
            <v>0</v>
          </cell>
          <cell r="N355" t="str">
            <v xml:space="preserve"> </v>
          </cell>
          <cell r="O355" t="str">
            <v>зеленый</v>
          </cell>
          <cell r="P355" t="str">
            <v>золотой</v>
          </cell>
          <cell r="Q355" t="str">
            <v>M</v>
          </cell>
          <cell r="T355" t="str">
            <v>ДА</v>
          </cell>
        </row>
        <row r="356">
          <cell r="A356" t="str">
            <v>87-77-0314</v>
          </cell>
          <cell r="B356" t="str">
            <v>фото</v>
          </cell>
          <cell r="C356" t="str">
            <v>Mighty Mouse</v>
          </cell>
          <cell r="D356" t="str">
            <v>стандартный</v>
          </cell>
          <cell r="E356">
            <v>250</v>
          </cell>
          <cell r="F356">
            <v>2.46</v>
          </cell>
          <cell r="G356">
            <v>2.8699999999999997</v>
          </cell>
          <cell r="I356">
            <v>0</v>
          </cell>
          <cell r="J356">
            <v>0</v>
          </cell>
          <cell r="K356" t="str">
            <v>-</v>
          </cell>
          <cell r="L356">
            <v>0</v>
          </cell>
          <cell r="N356" t="str">
            <v xml:space="preserve"> </v>
          </cell>
          <cell r="O356" t="str">
            <v>зеленый</v>
          </cell>
          <cell r="P356" t="str">
            <v>желтый</v>
          </cell>
          <cell r="Q356" t="str">
            <v>S</v>
          </cell>
          <cell r="S356" t="str">
            <v>миниатюрная</v>
          </cell>
          <cell r="T356" t="str">
            <v xml:space="preserve"> </v>
          </cell>
        </row>
        <row r="357">
          <cell r="A357" t="str">
            <v>87-77-0316</v>
          </cell>
          <cell r="B357" t="str">
            <v>фото</v>
          </cell>
          <cell r="C357" t="str">
            <v>Miracle Lemony</v>
          </cell>
          <cell r="D357" t="str">
            <v>стандартный</v>
          </cell>
          <cell r="E357">
            <v>250</v>
          </cell>
          <cell r="F357">
            <v>4.08</v>
          </cell>
          <cell r="G357">
            <v>4.4799999999999995</v>
          </cell>
          <cell r="I357">
            <v>0</v>
          </cell>
          <cell r="J357">
            <v>0</v>
          </cell>
          <cell r="K357" t="str">
            <v>-</v>
          </cell>
          <cell r="L357">
            <v>0</v>
          </cell>
          <cell r="N357" t="str">
            <v>зеленый</v>
          </cell>
          <cell r="O357" t="str">
            <v xml:space="preserve"> </v>
          </cell>
          <cell r="P357" t="str">
            <v xml:space="preserve"> </v>
          </cell>
          <cell r="Q357" t="str">
            <v>SM</v>
          </cell>
          <cell r="S357" t="str">
            <v>1-я хоста с желтыми цветами</v>
          </cell>
          <cell r="T357" t="str">
            <v xml:space="preserve"> </v>
          </cell>
        </row>
        <row r="358">
          <cell r="A358" t="str">
            <v>87-77-0057</v>
          </cell>
          <cell r="B358" t="str">
            <v>фото</v>
          </cell>
          <cell r="C358" t="str">
            <v>Moerheim</v>
          </cell>
          <cell r="D358" t="str">
            <v>большой</v>
          </cell>
          <cell r="E358">
            <v>150</v>
          </cell>
          <cell r="F358">
            <v>0.48</v>
          </cell>
          <cell r="G358">
            <v>0.88</v>
          </cell>
          <cell r="I358">
            <v>0</v>
          </cell>
          <cell r="J358">
            <v>0</v>
          </cell>
          <cell r="K358" t="str">
            <v>-</v>
          </cell>
          <cell r="L358">
            <v>0</v>
          </cell>
          <cell r="N358" t="str">
            <v xml:space="preserve"> </v>
          </cell>
          <cell r="O358" t="str">
            <v>зеленый</v>
          </cell>
          <cell r="P358" t="str">
            <v>кремовый</v>
          </cell>
          <cell r="Q358" t="str">
            <v>L</v>
          </cell>
          <cell r="T358" t="str">
            <v xml:space="preserve"> </v>
          </cell>
        </row>
        <row r="359">
          <cell r="A359" t="str">
            <v>87-77-0317</v>
          </cell>
          <cell r="B359" t="str">
            <v>фото</v>
          </cell>
          <cell r="C359" t="str">
            <v>Moerheim</v>
          </cell>
          <cell r="D359" t="str">
            <v>стандартный</v>
          </cell>
          <cell r="E359">
            <v>250</v>
          </cell>
          <cell r="F359">
            <v>0.4</v>
          </cell>
          <cell r="G359">
            <v>0.8</v>
          </cell>
          <cell r="I359">
            <v>0</v>
          </cell>
          <cell r="J359">
            <v>0</v>
          </cell>
          <cell r="K359" t="str">
            <v>-</v>
          </cell>
          <cell r="L359">
            <v>0</v>
          </cell>
          <cell r="N359" t="str">
            <v xml:space="preserve"> </v>
          </cell>
          <cell r="O359" t="str">
            <v>зеленый</v>
          </cell>
          <cell r="P359" t="str">
            <v>кремовый</v>
          </cell>
          <cell r="Q359" t="str">
            <v>L</v>
          </cell>
          <cell r="T359" t="str">
            <v xml:space="preserve"> </v>
          </cell>
        </row>
        <row r="360">
          <cell r="A360" t="str">
            <v>87-77-0504</v>
          </cell>
          <cell r="B360" t="str">
            <v>фото</v>
          </cell>
          <cell r="C360" t="str">
            <v>Moerheim</v>
          </cell>
          <cell r="D360" t="str">
            <v>маленький</v>
          </cell>
          <cell r="E360">
            <v>500</v>
          </cell>
          <cell r="F360">
            <v>0.33</v>
          </cell>
          <cell r="G360">
            <v>0.73</v>
          </cell>
          <cell r="I360">
            <v>0</v>
          </cell>
          <cell r="J360">
            <v>0</v>
          </cell>
          <cell r="K360" t="str">
            <v>-</v>
          </cell>
          <cell r="L360">
            <v>0</v>
          </cell>
          <cell r="N360" t="str">
            <v xml:space="preserve"> </v>
          </cell>
          <cell r="O360" t="str">
            <v>зеленый</v>
          </cell>
          <cell r="P360" t="str">
            <v>кремовый</v>
          </cell>
          <cell r="Q360" t="str">
            <v>L</v>
          </cell>
          <cell r="T360" t="str">
            <v xml:space="preserve"> </v>
          </cell>
        </row>
        <row r="361">
          <cell r="A361" t="str">
            <v>87-77-0114</v>
          </cell>
          <cell r="B361" t="str">
            <v>фото</v>
          </cell>
          <cell r="C361" t="str">
            <v>Mojito</v>
          </cell>
          <cell r="D361" t="str">
            <v>большой</v>
          </cell>
          <cell r="E361">
            <v>150</v>
          </cell>
          <cell r="F361">
            <v>0.92</v>
          </cell>
          <cell r="G361">
            <v>1.33</v>
          </cell>
          <cell r="I361">
            <v>0</v>
          </cell>
          <cell r="J361">
            <v>0</v>
          </cell>
          <cell r="K361" t="str">
            <v>-</v>
          </cell>
          <cell r="L361">
            <v>0</v>
          </cell>
          <cell r="N361" t="str">
            <v>желтый</v>
          </cell>
          <cell r="O361" t="str">
            <v xml:space="preserve"> </v>
          </cell>
          <cell r="P361" t="str">
            <v xml:space="preserve"> </v>
          </cell>
          <cell r="Q361" t="str">
            <v>M</v>
          </cell>
          <cell r="T361" t="str">
            <v xml:space="preserve"> </v>
          </cell>
        </row>
        <row r="362">
          <cell r="A362" t="str">
            <v>87-77-0318</v>
          </cell>
          <cell r="B362" t="str">
            <v>фото</v>
          </cell>
          <cell r="C362" t="str">
            <v>Mojito</v>
          </cell>
          <cell r="D362" t="str">
            <v>стандартный</v>
          </cell>
          <cell r="E362">
            <v>250</v>
          </cell>
          <cell r="F362">
            <v>0.76</v>
          </cell>
          <cell r="G362">
            <v>1.17</v>
          </cell>
          <cell r="I362">
            <v>0</v>
          </cell>
          <cell r="J362">
            <v>0</v>
          </cell>
          <cell r="K362" t="str">
            <v>-</v>
          </cell>
          <cell r="L362">
            <v>0</v>
          </cell>
          <cell r="N362" t="str">
            <v>желтый</v>
          </cell>
          <cell r="O362" t="str">
            <v xml:space="preserve"> </v>
          </cell>
          <cell r="P362" t="str">
            <v xml:space="preserve"> </v>
          </cell>
          <cell r="Q362" t="str">
            <v>M</v>
          </cell>
          <cell r="T362" t="str">
            <v xml:space="preserve"> </v>
          </cell>
        </row>
        <row r="363">
          <cell r="A363" t="str">
            <v>87-77-0505</v>
          </cell>
          <cell r="B363" t="str">
            <v>фото</v>
          </cell>
          <cell r="C363" t="str">
            <v>Mojito</v>
          </cell>
          <cell r="D363" t="str">
            <v>маленький</v>
          </cell>
          <cell r="E363">
            <v>500</v>
          </cell>
          <cell r="F363">
            <v>0.6</v>
          </cell>
          <cell r="G363">
            <v>1</v>
          </cell>
          <cell r="I363">
            <v>0</v>
          </cell>
          <cell r="J363">
            <v>0</v>
          </cell>
          <cell r="K363" t="str">
            <v>-</v>
          </cell>
          <cell r="L363">
            <v>0</v>
          </cell>
          <cell r="N363" t="str">
            <v>желтый</v>
          </cell>
          <cell r="O363" t="str">
            <v xml:space="preserve"> </v>
          </cell>
          <cell r="P363" t="str">
            <v xml:space="preserve"> </v>
          </cell>
          <cell r="Q363" t="str">
            <v>M</v>
          </cell>
          <cell r="T363" t="str">
            <v xml:space="preserve"> </v>
          </cell>
        </row>
        <row r="364">
          <cell r="A364" t="str">
            <v>87-77-0171</v>
          </cell>
          <cell r="B364" t="str">
            <v>фото</v>
          </cell>
          <cell r="C364" t="str">
            <v>Monster Ears</v>
          </cell>
          <cell r="D364" t="str">
            <v>большой</v>
          </cell>
          <cell r="E364">
            <v>150</v>
          </cell>
          <cell r="F364">
            <v>1.65</v>
          </cell>
          <cell r="G364">
            <v>2.0599999999999996</v>
          </cell>
          <cell r="I364">
            <v>0</v>
          </cell>
          <cell r="J364">
            <v>0</v>
          </cell>
          <cell r="K364" t="str">
            <v>-</v>
          </cell>
          <cell r="L364">
            <v>0</v>
          </cell>
          <cell r="M364" t="str">
            <v>Special Attention</v>
          </cell>
          <cell r="N364" t="str">
            <v>зеленый</v>
          </cell>
          <cell r="O364" t="str">
            <v xml:space="preserve"> </v>
          </cell>
          <cell r="P364" t="str">
            <v xml:space="preserve"> </v>
          </cell>
          <cell r="Q364" t="str">
            <v>M</v>
          </cell>
          <cell r="S364" t="str">
            <v>чашевидная</v>
          </cell>
          <cell r="T364" t="str">
            <v>ДА</v>
          </cell>
          <cell r="U364" t="str">
            <v>ДА</v>
          </cell>
        </row>
        <row r="365">
          <cell r="A365" t="str">
            <v>87-77-0319</v>
          </cell>
          <cell r="B365" t="str">
            <v>фото</v>
          </cell>
          <cell r="C365" t="str">
            <v>Monster Ears</v>
          </cell>
          <cell r="D365" t="str">
            <v>стандартный</v>
          </cell>
          <cell r="E365">
            <v>250</v>
          </cell>
          <cell r="F365">
            <v>1.41</v>
          </cell>
          <cell r="G365">
            <v>1.81</v>
          </cell>
          <cell r="I365">
            <v>0</v>
          </cell>
          <cell r="J365">
            <v>0</v>
          </cell>
          <cell r="K365" t="str">
            <v>-</v>
          </cell>
          <cell r="L365">
            <v>0</v>
          </cell>
          <cell r="M365" t="str">
            <v>Special Attention</v>
          </cell>
          <cell r="N365" t="str">
            <v>зеленый</v>
          </cell>
          <cell r="O365" t="str">
            <v xml:space="preserve"> </v>
          </cell>
          <cell r="P365" t="str">
            <v xml:space="preserve"> </v>
          </cell>
          <cell r="Q365" t="str">
            <v>M</v>
          </cell>
          <cell r="S365" t="str">
            <v>чашевидная</v>
          </cell>
          <cell r="T365" t="str">
            <v>ДА</v>
          </cell>
          <cell r="U365" t="str">
            <v>ДА</v>
          </cell>
        </row>
        <row r="366">
          <cell r="A366" t="str">
            <v>87-77-0506</v>
          </cell>
          <cell r="B366" t="str">
            <v>фото</v>
          </cell>
          <cell r="C366" t="str">
            <v>Monster Ears</v>
          </cell>
          <cell r="D366" t="str">
            <v>маленький</v>
          </cell>
          <cell r="E366">
            <v>500</v>
          </cell>
          <cell r="F366">
            <v>1.25</v>
          </cell>
          <cell r="G366">
            <v>1.65</v>
          </cell>
          <cell r="I366">
            <v>0</v>
          </cell>
          <cell r="J366">
            <v>0</v>
          </cell>
          <cell r="K366" t="str">
            <v>-</v>
          </cell>
          <cell r="L366">
            <v>0</v>
          </cell>
          <cell r="M366" t="str">
            <v>Special Attention</v>
          </cell>
          <cell r="N366" t="str">
            <v>зеленый</v>
          </cell>
          <cell r="O366" t="str">
            <v xml:space="preserve"> </v>
          </cell>
          <cell r="P366" t="str">
            <v xml:space="preserve"> </v>
          </cell>
          <cell r="Q366" t="str">
            <v>M</v>
          </cell>
          <cell r="S366" t="str">
            <v>чашевидная</v>
          </cell>
          <cell r="T366" t="str">
            <v>ДА</v>
          </cell>
          <cell r="U366" t="str">
            <v>ДА</v>
          </cell>
        </row>
        <row r="367">
          <cell r="A367" t="str">
            <v>87-77-0172</v>
          </cell>
          <cell r="B367" t="str">
            <v>фото</v>
          </cell>
          <cell r="C367" t="str">
            <v>Moody Blues</v>
          </cell>
          <cell r="D367" t="str">
            <v>большой</v>
          </cell>
          <cell r="E367">
            <v>150</v>
          </cell>
          <cell r="F367">
            <v>1.65</v>
          </cell>
          <cell r="G367">
            <v>2.0599999999999996</v>
          </cell>
          <cell r="I367">
            <v>0</v>
          </cell>
          <cell r="J367">
            <v>0</v>
          </cell>
          <cell r="K367" t="str">
            <v>-</v>
          </cell>
          <cell r="L367">
            <v>0</v>
          </cell>
          <cell r="N367" t="str">
            <v>голубой</v>
          </cell>
          <cell r="O367" t="str">
            <v xml:space="preserve"> </v>
          </cell>
          <cell r="P367" t="str">
            <v xml:space="preserve"> </v>
          </cell>
          <cell r="Q367" t="str">
            <v>M</v>
          </cell>
          <cell r="T367" t="str">
            <v xml:space="preserve"> </v>
          </cell>
        </row>
        <row r="368">
          <cell r="A368" t="str">
            <v>87-77-0320</v>
          </cell>
          <cell r="B368" t="str">
            <v>фото</v>
          </cell>
          <cell r="C368" t="str">
            <v>Moody Blues</v>
          </cell>
          <cell r="D368" t="str">
            <v>стандартный</v>
          </cell>
          <cell r="E368">
            <v>250</v>
          </cell>
          <cell r="F368">
            <v>1.41</v>
          </cell>
          <cell r="G368">
            <v>1.81</v>
          </cell>
          <cell r="I368">
            <v>0</v>
          </cell>
          <cell r="J368">
            <v>0</v>
          </cell>
          <cell r="K368" t="str">
            <v>-</v>
          </cell>
          <cell r="L368">
            <v>0</v>
          </cell>
          <cell r="N368" t="str">
            <v>голубой</v>
          </cell>
          <cell r="O368" t="str">
            <v xml:space="preserve"> </v>
          </cell>
          <cell r="P368" t="str">
            <v xml:space="preserve"> </v>
          </cell>
          <cell r="Q368" t="str">
            <v>M</v>
          </cell>
          <cell r="T368" t="str">
            <v xml:space="preserve"> </v>
          </cell>
        </row>
        <row r="369">
          <cell r="A369" t="str">
            <v>87-77-0507</v>
          </cell>
          <cell r="B369" t="str">
            <v>фото</v>
          </cell>
          <cell r="C369" t="str">
            <v>Moody Blues</v>
          </cell>
          <cell r="D369" t="str">
            <v>маленький</v>
          </cell>
          <cell r="E369">
            <v>500</v>
          </cell>
          <cell r="F369">
            <v>1.17</v>
          </cell>
          <cell r="G369">
            <v>1.57</v>
          </cell>
          <cell r="I369">
            <v>0</v>
          </cell>
          <cell r="J369">
            <v>0</v>
          </cell>
          <cell r="K369" t="str">
            <v>-</v>
          </cell>
          <cell r="L369">
            <v>0</v>
          </cell>
          <cell r="N369" t="str">
            <v>голубой</v>
          </cell>
          <cell r="O369" t="str">
            <v xml:space="preserve"> </v>
          </cell>
          <cell r="P369" t="str">
            <v xml:space="preserve"> </v>
          </cell>
          <cell r="Q369" t="str">
            <v>M</v>
          </cell>
          <cell r="T369" t="str">
            <v xml:space="preserve"> </v>
          </cell>
        </row>
        <row r="370">
          <cell r="A370" t="str">
            <v>87-77-0148</v>
          </cell>
          <cell r="B370" t="str">
            <v>фото</v>
          </cell>
          <cell r="C370" t="str">
            <v>Moon Split ®</v>
          </cell>
          <cell r="D370" t="str">
            <v>большой</v>
          </cell>
          <cell r="E370">
            <v>150</v>
          </cell>
          <cell r="F370">
            <v>1.25</v>
          </cell>
          <cell r="G370">
            <v>1.65</v>
          </cell>
          <cell r="I370">
            <v>0</v>
          </cell>
          <cell r="J370">
            <v>0</v>
          </cell>
          <cell r="K370" t="str">
            <v>-</v>
          </cell>
          <cell r="L370">
            <v>0</v>
          </cell>
          <cell r="N370" t="str">
            <v xml:space="preserve"> </v>
          </cell>
          <cell r="O370" t="str">
            <v>зеленый</v>
          </cell>
          <cell r="P370" t="str">
            <v>желтый</v>
          </cell>
          <cell r="Q370" t="str">
            <v>ML</v>
          </cell>
          <cell r="T370" t="str">
            <v xml:space="preserve"> </v>
          </cell>
        </row>
        <row r="371">
          <cell r="A371" t="str">
            <v>87-77-0321</v>
          </cell>
          <cell r="B371" t="str">
            <v>фото</v>
          </cell>
          <cell r="C371" t="str">
            <v>Moon Split ®</v>
          </cell>
          <cell r="D371" t="str">
            <v>стандартный</v>
          </cell>
          <cell r="E371">
            <v>250</v>
          </cell>
          <cell r="F371">
            <v>1.08</v>
          </cell>
          <cell r="G371">
            <v>1.49</v>
          </cell>
          <cell r="I371">
            <v>0</v>
          </cell>
          <cell r="J371">
            <v>0</v>
          </cell>
          <cell r="K371" t="str">
            <v>-</v>
          </cell>
          <cell r="L371">
            <v>0</v>
          </cell>
          <cell r="N371" t="str">
            <v xml:space="preserve"> </v>
          </cell>
          <cell r="O371" t="str">
            <v>зеленый</v>
          </cell>
          <cell r="P371" t="str">
            <v>желтый</v>
          </cell>
          <cell r="Q371" t="str">
            <v>ML</v>
          </cell>
          <cell r="T371" t="str">
            <v xml:space="preserve"> </v>
          </cell>
        </row>
        <row r="372">
          <cell r="A372" t="str">
            <v>87-77-0508</v>
          </cell>
          <cell r="B372" t="str">
            <v>фото</v>
          </cell>
          <cell r="C372" t="str">
            <v>Moon Split ®</v>
          </cell>
          <cell r="D372" t="str">
            <v>маленький</v>
          </cell>
          <cell r="E372">
            <v>500</v>
          </cell>
          <cell r="F372">
            <v>0.92</v>
          </cell>
          <cell r="G372">
            <v>1.33</v>
          </cell>
          <cell r="I372">
            <v>0</v>
          </cell>
          <cell r="J372">
            <v>0</v>
          </cell>
          <cell r="K372" t="str">
            <v>-</v>
          </cell>
          <cell r="L372">
            <v>0</v>
          </cell>
          <cell r="N372" t="str">
            <v xml:space="preserve"> </v>
          </cell>
          <cell r="O372" t="str">
            <v>зеленый</v>
          </cell>
          <cell r="P372" t="str">
            <v>желтый</v>
          </cell>
          <cell r="Q372" t="str">
            <v>ML</v>
          </cell>
          <cell r="T372" t="str">
            <v xml:space="preserve"> </v>
          </cell>
        </row>
        <row r="373">
          <cell r="A373" t="str">
            <v>87-77-0115</v>
          </cell>
          <cell r="B373" t="str">
            <v>фото</v>
          </cell>
          <cell r="C373" t="str">
            <v>Moonlight Sonata</v>
          </cell>
          <cell r="D373" t="str">
            <v>большой</v>
          </cell>
          <cell r="E373">
            <v>150</v>
          </cell>
          <cell r="F373">
            <v>0.92</v>
          </cell>
          <cell r="G373">
            <v>1.33</v>
          </cell>
          <cell r="I373">
            <v>0</v>
          </cell>
          <cell r="J373">
            <v>0</v>
          </cell>
          <cell r="K373" t="str">
            <v>-</v>
          </cell>
          <cell r="L373">
            <v>0</v>
          </cell>
          <cell r="N373" t="str">
            <v>голубой / зеленый</v>
          </cell>
          <cell r="O373" t="str">
            <v xml:space="preserve"> </v>
          </cell>
          <cell r="P373" t="str">
            <v xml:space="preserve"> </v>
          </cell>
          <cell r="Q373" t="str">
            <v>ML</v>
          </cell>
          <cell r="T373" t="str">
            <v xml:space="preserve"> </v>
          </cell>
        </row>
        <row r="374">
          <cell r="A374" t="str">
            <v>87-77-0322</v>
          </cell>
          <cell r="B374" t="str">
            <v>фото</v>
          </cell>
          <cell r="C374" t="str">
            <v>Moonlight Sonata</v>
          </cell>
          <cell r="D374" t="str">
            <v>стандартный</v>
          </cell>
          <cell r="E374">
            <v>250</v>
          </cell>
          <cell r="F374">
            <v>0.76</v>
          </cell>
          <cell r="G374">
            <v>1.17</v>
          </cell>
          <cell r="I374">
            <v>0</v>
          </cell>
          <cell r="J374">
            <v>0</v>
          </cell>
          <cell r="K374" t="str">
            <v>-</v>
          </cell>
          <cell r="L374">
            <v>0</v>
          </cell>
          <cell r="N374" t="str">
            <v>голубой / зеленый</v>
          </cell>
          <cell r="O374" t="str">
            <v xml:space="preserve"> </v>
          </cell>
          <cell r="P374" t="str">
            <v xml:space="preserve"> </v>
          </cell>
          <cell r="Q374" t="str">
            <v>ML</v>
          </cell>
          <cell r="T374" t="str">
            <v xml:space="preserve"> </v>
          </cell>
        </row>
        <row r="375">
          <cell r="A375" t="str">
            <v>87-77-0509</v>
          </cell>
          <cell r="B375" t="str">
            <v>фото</v>
          </cell>
          <cell r="C375" t="str">
            <v>Moonlight Sonata</v>
          </cell>
          <cell r="D375" t="str">
            <v>маленький</v>
          </cell>
          <cell r="E375">
            <v>500</v>
          </cell>
          <cell r="F375">
            <v>0.6</v>
          </cell>
          <cell r="G375">
            <v>1</v>
          </cell>
          <cell r="I375">
            <v>0</v>
          </cell>
          <cell r="J375">
            <v>0</v>
          </cell>
          <cell r="K375" t="str">
            <v>-</v>
          </cell>
          <cell r="L375">
            <v>0</v>
          </cell>
          <cell r="N375" t="str">
            <v>голубой / зеленый</v>
          </cell>
          <cell r="O375" t="str">
            <v xml:space="preserve"> </v>
          </cell>
          <cell r="P375" t="str">
            <v xml:space="preserve"> </v>
          </cell>
          <cell r="Q375" t="str">
            <v>ML</v>
          </cell>
          <cell r="T375" t="str">
            <v xml:space="preserve"> </v>
          </cell>
        </row>
        <row r="376">
          <cell r="A376" t="str">
            <v>87-77-0192</v>
          </cell>
          <cell r="B376" t="str">
            <v>фото</v>
          </cell>
          <cell r="C376" t="str">
            <v>Morning Light</v>
          </cell>
          <cell r="D376" t="str">
            <v>большой</v>
          </cell>
          <cell r="E376">
            <v>150</v>
          </cell>
          <cell r="F376">
            <v>2.2599999999999998</v>
          </cell>
          <cell r="G376">
            <v>2.6599999999999997</v>
          </cell>
          <cell r="I376">
            <v>0</v>
          </cell>
          <cell r="J376">
            <v>0</v>
          </cell>
          <cell r="K376" t="str">
            <v>-</v>
          </cell>
          <cell r="L376">
            <v>0</v>
          </cell>
          <cell r="N376" t="str">
            <v xml:space="preserve"> </v>
          </cell>
          <cell r="O376" t="str">
            <v>кремовый</v>
          </cell>
          <cell r="P376" t="str">
            <v>темно-зеленый</v>
          </cell>
          <cell r="Q376" t="str">
            <v>M</v>
          </cell>
          <cell r="T376" t="str">
            <v xml:space="preserve"> </v>
          </cell>
        </row>
        <row r="377">
          <cell r="A377" t="str">
            <v>87-77-0323</v>
          </cell>
          <cell r="B377" t="str">
            <v>фото</v>
          </cell>
          <cell r="C377" t="str">
            <v>Morning Light</v>
          </cell>
          <cell r="D377" t="str">
            <v>стандартный</v>
          </cell>
          <cell r="E377">
            <v>250</v>
          </cell>
          <cell r="F377">
            <v>1.85</v>
          </cell>
          <cell r="G377">
            <v>2.2599999999999998</v>
          </cell>
          <cell r="I377">
            <v>0</v>
          </cell>
          <cell r="J377">
            <v>0</v>
          </cell>
          <cell r="K377" t="str">
            <v>-</v>
          </cell>
          <cell r="L377">
            <v>0</v>
          </cell>
          <cell r="N377" t="str">
            <v xml:space="preserve"> </v>
          </cell>
          <cell r="O377" t="str">
            <v>кремовый</v>
          </cell>
          <cell r="P377" t="str">
            <v>темно-зеленый</v>
          </cell>
          <cell r="Q377" t="str">
            <v>M</v>
          </cell>
          <cell r="T377" t="str">
            <v xml:space="preserve"> </v>
          </cell>
        </row>
        <row r="378">
          <cell r="A378" t="str">
            <v>87-77-0510</v>
          </cell>
          <cell r="B378" t="str">
            <v>фото</v>
          </cell>
          <cell r="C378" t="str">
            <v>Morning Light</v>
          </cell>
          <cell r="D378" t="str">
            <v>маленький</v>
          </cell>
          <cell r="E378">
            <v>500</v>
          </cell>
          <cell r="F378">
            <v>1.61</v>
          </cell>
          <cell r="G378">
            <v>2.0199999999999996</v>
          </cell>
          <cell r="I378">
            <v>0</v>
          </cell>
          <cell r="J378">
            <v>0</v>
          </cell>
          <cell r="K378" t="str">
            <v>-</v>
          </cell>
          <cell r="L378">
            <v>0</v>
          </cell>
          <cell r="N378" t="str">
            <v xml:space="preserve"> </v>
          </cell>
          <cell r="O378" t="str">
            <v>кремовый</v>
          </cell>
          <cell r="P378" t="str">
            <v>темно-зеленый</v>
          </cell>
          <cell r="Q378" t="str">
            <v>M</v>
          </cell>
          <cell r="T378" t="str">
            <v xml:space="preserve"> </v>
          </cell>
        </row>
        <row r="379">
          <cell r="A379" t="str">
            <v>87-77-0173</v>
          </cell>
          <cell r="B379" t="str">
            <v>фото</v>
          </cell>
          <cell r="C379" t="str">
            <v>Morning Star</v>
          </cell>
          <cell r="D379" t="str">
            <v>большой</v>
          </cell>
          <cell r="E379">
            <v>150</v>
          </cell>
          <cell r="F379">
            <v>1.65</v>
          </cell>
          <cell r="G379">
            <v>2.0599999999999996</v>
          </cell>
          <cell r="I379">
            <v>0</v>
          </cell>
          <cell r="J379">
            <v>0</v>
          </cell>
          <cell r="K379" t="str">
            <v>-</v>
          </cell>
          <cell r="L379">
            <v>0</v>
          </cell>
          <cell r="M379" t="str">
            <v>Special Attention</v>
          </cell>
          <cell r="N379" t="str">
            <v xml:space="preserve"> </v>
          </cell>
          <cell r="O379" t="str">
            <v>желтый</v>
          </cell>
          <cell r="P379" t="str">
            <v>зеленый</v>
          </cell>
          <cell r="Q379" t="str">
            <v>M</v>
          </cell>
          <cell r="T379" t="str">
            <v xml:space="preserve"> </v>
          </cell>
          <cell r="U379" t="str">
            <v>ДА</v>
          </cell>
        </row>
        <row r="380">
          <cell r="A380" t="str">
            <v>87-77-0324</v>
          </cell>
          <cell r="B380" t="str">
            <v>фото</v>
          </cell>
          <cell r="C380" t="str">
            <v>Morning Star</v>
          </cell>
          <cell r="D380" t="str">
            <v>стандартный</v>
          </cell>
          <cell r="E380">
            <v>250</v>
          </cell>
          <cell r="F380">
            <v>1.41</v>
          </cell>
          <cell r="G380">
            <v>1.81</v>
          </cell>
          <cell r="I380">
            <v>0</v>
          </cell>
          <cell r="J380">
            <v>0</v>
          </cell>
          <cell r="K380" t="str">
            <v>-</v>
          </cell>
          <cell r="L380">
            <v>0</v>
          </cell>
          <cell r="M380" t="str">
            <v>Special Attention</v>
          </cell>
          <cell r="N380" t="str">
            <v xml:space="preserve"> </v>
          </cell>
          <cell r="O380" t="str">
            <v>желтый</v>
          </cell>
          <cell r="P380" t="str">
            <v>зеленый</v>
          </cell>
          <cell r="Q380" t="str">
            <v>M</v>
          </cell>
          <cell r="T380" t="str">
            <v xml:space="preserve"> </v>
          </cell>
          <cell r="U380" t="str">
            <v>ДА</v>
          </cell>
        </row>
        <row r="381">
          <cell r="A381" t="str">
            <v>87-77-0511</v>
          </cell>
          <cell r="B381" t="str">
            <v>фото</v>
          </cell>
          <cell r="C381" t="str">
            <v>Morning Star</v>
          </cell>
          <cell r="D381" t="str">
            <v>маленький</v>
          </cell>
          <cell r="E381">
            <v>500</v>
          </cell>
          <cell r="F381">
            <v>1.25</v>
          </cell>
          <cell r="G381">
            <v>1.65</v>
          </cell>
          <cell r="I381">
            <v>0</v>
          </cell>
          <cell r="J381">
            <v>0</v>
          </cell>
          <cell r="K381" t="str">
            <v>-</v>
          </cell>
          <cell r="L381">
            <v>0</v>
          </cell>
          <cell r="M381" t="str">
            <v>Special Attention</v>
          </cell>
          <cell r="N381" t="str">
            <v xml:space="preserve"> </v>
          </cell>
          <cell r="O381" t="str">
            <v>желтый</v>
          </cell>
          <cell r="P381" t="str">
            <v>зеленый</v>
          </cell>
          <cell r="Q381" t="str">
            <v>M</v>
          </cell>
          <cell r="T381" t="str">
            <v xml:space="preserve"> </v>
          </cell>
          <cell r="U381" t="str">
            <v>ДА</v>
          </cell>
        </row>
        <row r="382">
          <cell r="A382" t="str">
            <v>87-77-0134</v>
          </cell>
          <cell r="B382" t="str">
            <v>фото</v>
          </cell>
          <cell r="C382" t="str">
            <v>Night Before Christmas</v>
          </cell>
          <cell r="D382" t="str">
            <v>большой</v>
          </cell>
          <cell r="E382">
            <v>150</v>
          </cell>
          <cell r="F382">
            <v>1.08</v>
          </cell>
          <cell r="G382">
            <v>1.49</v>
          </cell>
          <cell r="I382">
            <v>0</v>
          </cell>
          <cell r="J382">
            <v>0</v>
          </cell>
          <cell r="K382" t="str">
            <v>-</v>
          </cell>
          <cell r="L382">
            <v>0</v>
          </cell>
          <cell r="N382" t="str">
            <v xml:space="preserve"> </v>
          </cell>
          <cell r="O382" t="str">
            <v>белый</v>
          </cell>
          <cell r="P382" t="str">
            <v>зеленый</v>
          </cell>
          <cell r="Q382" t="str">
            <v>ML</v>
          </cell>
          <cell r="T382" t="str">
            <v xml:space="preserve"> </v>
          </cell>
        </row>
        <row r="383">
          <cell r="A383" t="str">
            <v>87-77-0325</v>
          </cell>
          <cell r="B383" t="str">
            <v>фото</v>
          </cell>
          <cell r="C383" t="str">
            <v>Night Before Christmas</v>
          </cell>
          <cell r="D383" t="str">
            <v>стандартный</v>
          </cell>
          <cell r="E383">
            <v>250</v>
          </cell>
          <cell r="F383">
            <v>0.92</v>
          </cell>
          <cell r="G383">
            <v>1.33</v>
          </cell>
          <cell r="I383">
            <v>0</v>
          </cell>
          <cell r="J383">
            <v>0</v>
          </cell>
          <cell r="K383" t="str">
            <v>-</v>
          </cell>
          <cell r="L383">
            <v>0</v>
          </cell>
          <cell r="N383" t="str">
            <v xml:space="preserve"> </v>
          </cell>
          <cell r="O383" t="str">
            <v>белый</v>
          </cell>
          <cell r="P383" t="str">
            <v>зеленый</v>
          </cell>
          <cell r="Q383" t="str">
            <v>ML</v>
          </cell>
          <cell r="T383" t="str">
            <v xml:space="preserve"> </v>
          </cell>
        </row>
        <row r="384">
          <cell r="A384" t="str">
            <v>87-77-0512</v>
          </cell>
          <cell r="B384" t="str">
            <v>фото</v>
          </cell>
          <cell r="C384" t="str">
            <v>Night Before Christmas</v>
          </cell>
          <cell r="D384" t="str">
            <v>маленький</v>
          </cell>
          <cell r="E384">
            <v>500</v>
          </cell>
          <cell r="F384">
            <v>0.76</v>
          </cell>
          <cell r="G384">
            <v>1.17</v>
          </cell>
          <cell r="I384">
            <v>0</v>
          </cell>
          <cell r="J384">
            <v>0</v>
          </cell>
          <cell r="K384" t="str">
            <v>-</v>
          </cell>
          <cell r="L384">
            <v>0</v>
          </cell>
          <cell r="N384" t="str">
            <v xml:space="preserve"> </v>
          </cell>
          <cell r="O384" t="str">
            <v>белый</v>
          </cell>
          <cell r="P384" t="str">
            <v>зеленый</v>
          </cell>
          <cell r="Q384" t="str">
            <v>ML</v>
          </cell>
          <cell r="T384" t="str">
            <v xml:space="preserve"> </v>
          </cell>
        </row>
        <row r="385">
          <cell r="A385" t="str">
            <v>87-77-0149</v>
          </cell>
          <cell r="B385" t="str">
            <v>фото</v>
          </cell>
          <cell r="C385" t="str">
            <v>Northern Exposure</v>
          </cell>
          <cell r="D385" t="str">
            <v>большой</v>
          </cell>
          <cell r="E385">
            <v>150</v>
          </cell>
          <cell r="F385">
            <v>1.25</v>
          </cell>
          <cell r="G385">
            <v>1.65</v>
          </cell>
          <cell r="I385">
            <v>0</v>
          </cell>
          <cell r="J385">
            <v>0</v>
          </cell>
          <cell r="K385" t="str">
            <v>-</v>
          </cell>
          <cell r="L385">
            <v>0</v>
          </cell>
          <cell r="N385" t="str">
            <v xml:space="preserve"> </v>
          </cell>
          <cell r="O385" t="str">
            <v>голубой</v>
          </cell>
          <cell r="P385" t="str">
            <v>кремовый</v>
          </cell>
          <cell r="Q385" t="str">
            <v>ML</v>
          </cell>
          <cell r="S385" t="str">
            <v>морщинистая</v>
          </cell>
          <cell r="T385" t="str">
            <v xml:space="preserve"> </v>
          </cell>
        </row>
        <row r="386">
          <cell r="A386" t="str">
            <v>87-77-0326</v>
          </cell>
          <cell r="B386" t="str">
            <v>фото</v>
          </cell>
          <cell r="C386" t="str">
            <v>Northern Exposure</v>
          </cell>
          <cell r="D386" t="str">
            <v>стандартный</v>
          </cell>
          <cell r="E386">
            <v>250</v>
          </cell>
          <cell r="F386">
            <v>1.08</v>
          </cell>
          <cell r="G386">
            <v>1.49</v>
          </cell>
          <cell r="I386">
            <v>0</v>
          </cell>
          <cell r="J386">
            <v>0</v>
          </cell>
          <cell r="K386" t="str">
            <v>-</v>
          </cell>
          <cell r="L386">
            <v>0</v>
          </cell>
          <cell r="N386" t="str">
            <v xml:space="preserve"> </v>
          </cell>
          <cell r="O386" t="str">
            <v>голубой</v>
          </cell>
          <cell r="P386" t="str">
            <v>кремовый</v>
          </cell>
          <cell r="Q386" t="str">
            <v>ML</v>
          </cell>
          <cell r="S386" t="str">
            <v>морщинистая</v>
          </cell>
          <cell r="T386" t="str">
            <v xml:space="preserve"> </v>
          </cell>
        </row>
        <row r="387">
          <cell r="A387" t="str">
            <v>87-77-0513</v>
          </cell>
          <cell r="B387" t="str">
            <v>фото</v>
          </cell>
          <cell r="C387" t="str">
            <v>Northern Exposure</v>
          </cell>
          <cell r="D387" t="str">
            <v>маленький</v>
          </cell>
          <cell r="E387">
            <v>500</v>
          </cell>
          <cell r="F387">
            <v>0.92</v>
          </cell>
          <cell r="G387">
            <v>1.33</v>
          </cell>
          <cell r="I387">
            <v>0</v>
          </cell>
          <cell r="J387">
            <v>0</v>
          </cell>
          <cell r="K387" t="str">
            <v>-</v>
          </cell>
          <cell r="L387">
            <v>0</v>
          </cell>
          <cell r="N387" t="str">
            <v xml:space="preserve"> </v>
          </cell>
          <cell r="O387" t="str">
            <v>голубой</v>
          </cell>
          <cell r="P387" t="str">
            <v>кремовый</v>
          </cell>
          <cell r="Q387" t="str">
            <v>ML</v>
          </cell>
          <cell r="S387" t="str">
            <v>морщинистая</v>
          </cell>
          <cell r="T387" t="str">
            <v xml:space="preserve"> </v>
          </cell>
        </row>
        <row r="388">
          <cell r="A388" t="str">
            <v>87-77-0174</v>
          </cell>
          <cell r="B388" t="str">
            <v>фото</v>
          </cell>
          <cell r="C388" t="str">
            <v>Old Glory</v>
          </cell>
          <cell r="D388" t="str">
            <v>большой</v>
          </cell>
          <cell r="E388">
            <v>150</v>
          </cell>
          <cell r="F388">
            <v>1.65</v>
          </cell>
          <cell r="G388">
            <v>2.0599999999999996</v>
          </cell>
          <cell r="I388">
            <v>0</v>
          </cell>
          <cell r="J388">
            <v>0</v>
          </cell>
          <cell r="K388" t="str">
            <v>-</v>
          </cell>
          <cell r="L388">
            <v>0</v>
          </cell>
          <cell r="N388" t="str">
            <v xml:space="preserve"> </v>
          </cell>
          <cell r="O388" t="str">
            <v>желтый</v>
          </cell>
          <cell r="P388" t="str">
            <v>зеленый</v>
          </cell>
          <cell r="Q388" t="str">
            <v>M</v>
          </cell>
          <cell r="T388" t="str">
            <v xml:space="preserve"> </v>
          </cell>
        </row>
        <row r="389">
          <cell r="A389" t="str">
            <v>87-77-0327</v>
          </cell>
          <cell r="B389" t="str">
            <v>фото</v>
          </cell>
          <cell r="C389" t="str">
            <v>Old Glory</v>
          </cell>
          <cell r="D389" t="str">
            <v>стандартный</v>
          </cell>
          <cell r="E389">
            <v>250</v>
          </cell>
          <cell r="F389">
            <v>1.41</v>
          </cell>
          <cell r="G389">
            <v>1.81</v>
          </cell>
          <cell r="I389">
            <v>0</v>
          </cell>
          <cell r="J389">
            <v>0</v>
          </cell>
          <cell r="K389" t="str">
            <v>-</v>
          </cell>
          <cell r="L389">
            <v>0</v>
          </cell>
          <cell r="N389" t="str">
            <v xml:space="preserve"> </v>
          </cell>
          <cell r="O389" t="str">
            <v>желтый</v>
          </cell>
          <cell r="P389" t="str">
            <v>зеленый</v>
          </cell>
          <cell r="Q389" t="str">
            <v>M</v>
          </cell>
          <cell r="T389" t="str">
            <v xml:space="preserve"> </v>
          </cell>
        </row>
        <row r="390">
          <cell r="A390" t="str">
            <v>87-77-0514</v>
          </cell>
          <cell r="B390" t="str">
            <v>фото</v>
          </cell>
          <cell r="C390" t="str">
            <v>Old Glory</v>
          </cell>
          <cell r="D390" t="str">
            <v>маленький</v>
          </cell>
          <cell r="E390">
            <v>500</v>
          </cell>
          <cell r="F390">
            <v>1.25</v>
          </cell>
          <cell r="G390">
            <v>1.65</v>
          </cell>
          <cell r="I390">
            <v>0</v>
          </cell>
          <cell r="J390">
            <v>0</v>
          </cell>
          <cell r="K390" t="str">
            <v>-</v>
          </cell>
          <cell r="L390">
            <v>0</v>
          </cell>
          <cell r="N390" t="str">
            <v xml:space="preserve"> </v>
          </cell>
          <cell r="O390" t="str">
            <v>желтый</v>
          </cell>
          <cell r="P390" t="str">
            <v>зеленый</v>
          </cell>
          <cell r="Q390" t="str">
            <v>M</v>
          </cell>
          <cell r="T390" t="str">
            <v xml:space="preserve"> </v>
          </cell>
        </row>
        <row r="391">
          <cell r="A391" t="str">
            <v>87-77-0150</v>
          </cell>
          <cell r="B391" t="str">
            <v>фото</v>
          </cell>
          <cell r="C391" t="str">
            <v>Olive Bailey Langdon</v>
          </cell>
          <cell r="D391" t="str">
            <v>большой</v>
          </cell>
          <cell r="E391">
            <v>150</v>
          </cell>
          <cell r="F391">
            <v>1.25</v>
          </cell>
          <cell r="G391">
            <v>1.65</v>
          </cell>
          <cell r="I391">
            <v>0</v>
          </cell>
          <cell r="J391">
            <v>0</v>
          </cell>
          <cell r="K391" t="str">
            <v>-</v>
          </cell>
          <cell r="L391">
            <v>0</v>
          </cell>
          <cell r="N391" t="str">
            <v xml:space="preserve"> </v>
          </cell>
          <cell r="O391" t="str">
            <v>голубой</v>
          </cell>
          <cell r="P391" t="str">
            <v>желтый</v>
          </cell>
          <cell r="Q391" t="str">
            <v>L</v>
          </cell>
          <cell r="T391" t="str">
            <v xml:space="preserve"> </v>
          </cell>
        </row>
        <row r="392">
          <cell r="A392" t="str">
            <v>87-77-0328</v>
          </cell>
          <cell r="B392" t="str">
            <v>фото</v>
          </cell>
          <cell r="C392" t="str">
            <v>Olive Bailey Langdon</v>
          </cell>
          <cell r="D392" t="str">
            <v>стандартный</v>
          </cell>
          <cell r="E392">
            <v>250</v>
          </cell>
          <cell r="F392">
            <v>1.08</v>
          </cell>
          <cell r="G392">
            <v>1.49</v>
          </cell>
          <cell r="I392">
            <v>0</v>
          </cell>
          <cell r="J392">
            <v>0</v>
          </cell>
          <cell r="K392" t="str">
            <v>-</v>
          </cell>
          <cell r="L392">
            <v>0</v>
          </cell>
          <cell r="N392" t="str">
            <v xml:space="preserve"> </v>
          </cell>
          <cell r="O392" t="str">
            <v>голубой</v>
          </cell>
          <cell r="P392" t="str">
            <v>желтый</v>
          </cell>
          <cell r="Q392" t="str">
            <v>L</v>
          </cell>
          <cell r="T392" t="str">
            <v xml:space="preserve"> </v>
          </cell>
        </row>
        <row r="393">
          <cell r="A393" t="str">
            <v>87-77-0515</v>
          </cell>
          <cell r="B393" t="str">
            <v>фото</v>
          </cell>
          <cell r="C393" t="str">
            <v>Olive Bailey Langdon</v>
          </cell>
          <cell r="D393" t="str">
            <v>маленький</v>
          </cell>
          <cell r="E393">
            <v>500</v>
          </cell>
          <cell r="F393">
            <v>0.92</v>
          </cell>
          <cell r="G393">
            <v>1.33</v>
          </cell>
          <cell r="I393">
            <v>0</v>
          </cell>
          <cell r="J393">
            <v>0</v>
          </cell>
          <cell r="K393" t="str">
            <v>-</v>
          </cell>
          <cell r="L393">
            <v>0</v>
          </cell>
          <cell r="N393" t="str">
            <v xml:space="preserve"> </v>
          </cell>
          <cell r="O393" t="str">
            <v>голубой</v>
          </cell>
          <cell r="P393" t="str">
            <v>желтый</v>
          </cell>
          <cell r="Q393" t="str">
            <v>L</v>
          </cell>
          <cell r="T393" t="str">
            <v xml:space="preserve"> </v>
          </cell>
        </row>
        <row r="394">
          <cell r="A394" t="str">
            <v>87-77-0329</v>
          </cell>
          <cell r="B394" t="str">
            <v>фото</v>
          </cell>
          <cell r="C394" t="str">
            <v>Orange Marmalade</v>
          </cell>
          <cell r="D394" t="str">
            <v>стандартный</v>
          </cell>
          <cell r="E394">
            <v>250</v>
          </cell>
          <cell r="F394">
            <v>1.65</v>
          </cell>
          <cell r="G394">
            <v>2.0599999999999996</v>
          </cell>
          <cell r="I394">
            <v>0</v>
          </cell>
          <cell r="J394">
            <v>0</v>
          </cell>
          <cell r="K394" t="str">
            <v>-</v>
          </cell>
          <cell r="L394">
            <v>0</v>
          </cell>
          <cell r="M394" t="str">
            <v>Special Attention</v>
          </cell>
          <cell r="N394" t="str">
            <v xml:space="preserve"> </v>
          </cell>
          <cell r="O394" t="str">
            <v>золотой</v>
          </cell>
          <cell r="P394" t="str">
            <v>зеленый</v>
          </cell>
          <cell r="Q394" t="str">
            <v>ML</v>
          </cell>
          <cell r="T394" t="str">
            <v xml:space="preserve"> </v>
          </cell>
        </row>
        <row r="395">
          <cell r="A395" t="str">
            <v>87-77-0516</v>
          </cell>
          <cell r="B395" t="str">
            <v>фото</v>
          </cell>
          <cell r="C395" t="str">
            <v>Orange Marmalade</v>
          </cell>
          <cell r="D395" t="str">
            <v>маленький</v>
          </cell>
          <cell r="E395">
            <v>500</v>
          </cell>
          <cell r="F395">
            <v>1.41</v>
          </cell>
          <cell r="G395">
            <v>1.81</v>
          </cell>
          <cell r="I395">
            <v>0</v>
          </cell>
          <cell r="J395">
            <v>0</v>
          </cell>
          <cell r="K395" t="str">
            <v>-</v>
          </cell>
          <cell r="L395">
            <v>0</v>
          </cell>
          <cell r="M395" t="str">
            <v>Special Attention</v>
          </cell>
          <cell r="N395" t="str">
            <v xml:space="preserve"> </v>
          </cell>
          <cell r="O395" t="str">
            <v>золотой</v>
          </cell>
          <cell r="P395" t="str">
            <v>зеленый</v>
          </cell>
          <cell r="Q395" t="str">
            <v>ML</v>
          </cell>
          <cell r="T395" t="str">
            <v xml:space="preserve"> </v>
          </cell>
        </row>
        <row r="396">
          <cell r="A396" t="str">
            <v>87-77-0151</v>
          </cell>
          <cell r="B396" t="str">
            <v>фото</v>
          </cell>
          <cell r="C396" t="str">
            <v>Orion's Belt</v>
          </cell>
          <cell r="D396" t="str">
            <v>большой</v>
          </cell>
          <cell r="E396">
            <v>150</v>
          </cell>
          <cell r="F396">
            <v>1.25</v>
          </cell>
          <cell r="G396">
            <v>1.65</v>
          </cell>
          <cell r="I396">
            <v>0</v>
          </cell>
          <cell r="J396">
            <v>0</v>
          </cell>
          <cell r="K396" t="str">
            <v>-</v>
          </cell>
          <cell r="L396">
            <v>0</v>
          </cell>
          <cell r="N396" t="str">
            <v xml:space="preserve"> </v>
          </cell>
          <cell r="O396" t="str">
            <v>сине-зеленый</v>
          </cell>
          <cell r="P396" t="str">
            <v>белый</v>
          </cell>
          <cell r="Q396" t="str">
            <v>M</v>
          </cell>
          <cell r="S396" t="str">
            <v>сердцевидной формы</v>
          </cell>
          <cell r="T396" t="str">
            <v xml:space="preserve"> </v>
          </cell>
        </row>
        <row r="397">
          <cell r="A397" t="str">
            <v>87-77-0330</v>
          </cell>
          <cell r="B397" t="str">
            <v>фото</v>
          </cell>
          <cell r="C397" t="str">
            <v>Orion's Belt</v>
          </cell>
          <cell r="D397" t="str">
            <v>стандартный</v>
          </cell>
          <cell r="E397">
            <v>250</v>
          </cell>
          <cell r="F397">
            <v>1.08</v>
          </cell>
          <cell r="G397">
            <v>1.49</v>
          </cell>
          <cell r="I397">
            <v>0</v>
          </cell>
          <cell r="J397">
            <v>0</v>
          </cell>
          <cell r="K397" t="str">
            <v>-</v>
          </cell>
          <cell r="L397">
            <v>0</v>
          </cell>
          <cell r="N397" t="str">
            <v xml:space="preserve"> </v>
          </cell>
          <cell r="O397" t="str">
            <v>сине-зеленый</v>
          </cell>
          <cell r="P397" t="str">
            <v>белый</v>
          </cell>
          <cell r="Q397" t="str">
            <v>M</v>
          </cell>
          <cell r="S397" t="str">
            <v>сердцевидной формы</v>
          </cell>
          <cell r="T397" t="str">
            <v xml:space="preserve"> </v>
          </cell>
        </row>
        <row r="398">
          <cell r="A398" t="str">
            <v>87-77-0517</v>
          </cell>
          <cell r="B398" t="str">
            <v>фото</v>
          </cell>
          <cell r="C398" t="str">
            <v>Orion's Belt</v>
          </cell>
          <cell r="D398" t="str">
            <v>маленький</v>
          </cell>
          <cell r="E398">
            <v>500</v>
          </cell>
          <cell r="F398">
            <v>0.92</v>
          </cell>
          <cell r="G398">
            <v>1.33</v>
          </cell>
          <cell r="I398">
            <v>0</v>
          </cell>
          <cell r="J398">
            <v>0</v>
          </cell>
          <cell r="K398" t="str">
            <v>-</v>
          </cell>
          <cell r="L398">
            <v>0</v>
          </cell>
          <cell r="N398" t="str">
            <v xml:space="preserve"> </v>
          </cell>
          <cell r="O398" t="str">
            <v>сине-зеленый</v>
          </cell>
          <cell r="P398" t="str">
            <v>белый</v>
          </cell>
          <cell r="Q398" t="str">
            <v>M</v>
          </cell>
          <cell r="S398" t="str">
            <v>сердцевидной формы</v>
          </cell>
          <cell r="T398" t="str">
            <v xml:space="preserve"> </v>
          </cell>
        </row>
        <row r="399">
          <cell r="A399" t="str">
            <v>87-77-0331</v>
          </cell>
          <cell r="B399" t="str">
            <v>фото</v>
          </cell>
          <cell r="C399" t="str">
            <v>Paisley Border</v>
          </cell>
          <cell r="D399" t="str">
            <v>стандартный</v>
          </cell>
          <cell r="E399">
            <v>250</v>
          </cell>
          <cell r="F399">
            <v>2.0599999999999996</v>
          </cell>
          <cell r="G399">
            <v>2.46</v>
          </cell>
          <cell r="I399">
            <v>0</v>
          </cell>
          <cell r="J399">
            <v>0</v>
          </cell>
          <cell r="K399" t="str">
            <v>-</v>
          </cell>
          <cell r="L399">
            <v>0</v>
          </cell>
          <cell r="N399" t="str">
            <v xml:space="preserve"> </v>
          </cell>
          <cell r="O399" t="str">
            <v>зеленый</v>
          </cell>
          <cell r="P399" t="str">
            <v>желтый</v>
          </cell>
          <cell r="Q399" t="str">
            <v>M</v>
          </cell>
          <cell r="T399" t="str">
            <v xml:space="preserve"> </v>
          </cell>
        </row>
        <row r="400">
          <cell r="A400" t="str">
            <v>87-77-0332</v>
          </cell>
          <cell r="B400" t="str">
            <v>фото</v>
          </cell>
          <cell r="C400" t="str">
            <v>Paradigm</v>
          </cell>
          <cell r="D400" t="str">
            <v>стандартный</v>
          </cell>
          <cell r="E400">
            <v>250</v>
          </cell>
          <cell r="F400">
            <v>1.08</v>
          </cell>
          <cell r="G400">
            <v>1.49</v>
          </cell>
          <cell r="I400">
            <v>0</v>
          </cell>
          <cell r="J400">
            <v>0</v>
          </cell>
          <cell r="K400" t="str">
            <v>-</v>
          </cell>
          <cell r="L400">
            <v>0</v>
          </cell>
          <cell r="N400" t="str">
            <v xml:space="preserve"> </v>
          </cell>
          <cell r="O400" t="str">
            <v>белый</v>
          </cell>
          <cell r="P400" t="str">
            <v>зеленый</v>
          </cell>
          <cell r="Q400" t="str">
            <v>ML</v>
          </cell>
          <cell r="T400" t="str">
            <v xml:space="preserve"> </v>
          </cell>
        </row>
        <row r="401">
          <cell r="A401" t="str">
            <v>87-77-2185</v>
          </cell>
          <cell r="B401" t="str">
            <v>фото</v>
          </cell>
          <cell r="C401" t="str">
            <v>Paradigm</v>
          </cell>
          <cell r="D401" t="str">
            <v>маленький</v>
          </cell>
          <cell r="E401">
            <v>500</v>
          </cell>
          <cell r="F401">
            <v>0.92</v>
          </cell>
          <cell r="G401">
            <v>1.33</v>
          </cell>
          <cell r="I401">
            <v>0</v>
          </cell>
          <cell r="J401">
            <v>0</v>
          </cell>
          <cell r="K401" t="str">
            <v>-</v>
          </cell>
          <cell r="L401">
            <v>0</v>
          </cell>
          <cell r="N401" t="str">
            <v xml:space="preserve"> </v>
          </cell>
          <cell r="O401" t="str">
            <v xml:space="preserve"> </v>
          </cell>
          <cell r="P401" t="str">
            <v xml:space="preserve"> </v>
          </cell>
          <cell r="Q401" t="str">
            <v>ML</v>
          </cell>
          <cell r="T401" t="str">
            <v xml:space="preserve"> </v>
          </cell>
        </row>
        <row r="402">
          <cell r="A402" t="str">
            <v>87-77-0333</v>
          </cell>
          <cell r="B402" t="str">
            <v>фото</v>
          </cell>
          <cell r="C402" t="str">
            <v>Party Popper</v>
          </cell>
          <cell r="D402" t="str">
            <v>стандартный</v>
          </cell>
          <cell r="E402">
            <v>250</v>
          </cell>
          <cell r="F402">
            <v>1.65</v>
          </cell>
          <cell r="G402">
            <v>2.0599999999999996</v>
          </cell>
          <cell r="I402">
            <v>0</v>
          </cell>
          <cell r="J402">
            <v>0</v>
          </cell>
          <cell r="K402" t="str">
            <v>-</v>
          </cell>
          <cell r="L402">
            <v>0</v>
          </cell>
          <cell r="N402" t="str">
            <v xml:space="preserve"> </v>
          </cell>
          <cell r="O402" t="str">
            <v>белый</v>
          </cell>
          <cell r="P402" t="str">
            <v>голубой</v>
          </cell>
          <cell r="Q402" t="str">
            <v>M</v>
          </cell>
          <cell r="T402" t="str">
            <v xml:space="preserve"> </v>
          </cell>
          <cell r="U402" t="str">
            <v>ДА</v>
          </cell>
        </row>
        <row r="403">
          <cell r="A403" t="str">
            <v>87-77-0518</v>
          </cell>
          <cell r="B403" t="str">
            <v>фото</v>
          </cell>
          <cell r="C403" t="str">
            <v>Party Popper</v>
          </cell>
          <cell r="D403" t="str">
            <v>маленький</v>
          </cell>
          <cell r="E403">
            <v>500</v>
          </cell>
          <cell r="F403">
            <v>1.41</v>
          </cell>
          <cell r="G403">
            <v>1.81</v>
          </cell>
          <cell r="I403">
            <v>0</v>
          </cell>
          <cell r="J403">
            <v>0</v>
          </cell>
          <cell r="K403" t="str">
            <v>-</v>
          </cell>
          <cell r="L403">
            <v>0</v>
          </cell>
          <cell r="N403" t="str">
            <v xml:space="preserve"> </v>
          </cell>
          <cell r="O403" t="str">
            <v>белый</v>
          </cell>
          <cell r="P403" t="str">
            <v>голубой</v>
          </cell>
          <cell r="Q403" t="str">
            <v>M</v>
          </cell>
          <cell r="T403" t="str">
            <v xml:space="preserve"> </v>
          </cell>
          <cell r="U403" t="str">
            <v>ДА</v>
          </cell>
        </row>
        <row r="404">
          <cell r="A404" t="str">
            <v>87-77-0175</v>
          </cell>
          <cell r="B404" t="str">
            <v>фото</v>
          </cell>
          <cell r="C404" t="str">
            <v>Pathfinder</v>
          </cell>
          <cell r="D404" t="str">
            <v>большой</v>
          </cell>
          <cell r="E404">
            <v>150</v>
          </cell>
          <cell r="F404">
            <v>1.65</v>
          </cell>
          <cell r="G404">
            <v>2.0599999999999996</v>
          </cell>
          <cell r="I404">
            <v>0</v>
          </cell>
          <cell r="J404">
            <v>0</v>
          </cell>
          <cell r="K404" t="str">
            <v>-</v>
          </cell>
          <cell r="L404">
            <v>0</v>
          </cell>
          <cell r="N404" t="str">
            <v xml:space="preserve"> </v>
          </cell>
          <cell r="O404" t="str">
            <v>белый</v>
          </cell>
          <cell r="P404" t="str">
            <v>зеленый</v>
          </cell>
          <cell r="Q404" t="str">
            <v>M</v>
          </cell>
          <cell r="S404" t="str">
            <v>пятнистая</v>
          </cell>
          <cell r="T404" t="str">
            <v xml:space="preserve"> </v>
          </cell>
        </row>
        <row r="405">
          <cell r="A405" t="str">
            <v>87-77-0334</v>
          </cell>
          <cell r="B405" t="str">
            <v>фото</v>
          </cell>
          <cell r="C405" t="str">
            <v>Pathfinder</v>
          </cell>
          <cell r="D405" t="str">
            <v>стандартный</v>
          </cell>
          <cell r="E405">
            <v>250</v>
          </cell>
          <cell r="F405">
            <v>1.41</v>
          </cell>
          <cell r="G405">
            <v>1.81</v>
          </cell>
          <cell r="I405">
            <v>0</v>
          </cell>
          <cell r="J405">
            <v>0</v>
          </cell>
          <cell r="K405" t="str">
            <v>-</v>
          </cell>
          <cell r="L405">
            <v>0</v>
          </cell>
          <cell r="N405" t="str">
            <v xml:space="preserve"> </v>
          </cell>
          <cell r="O405" t="str">
            <v>белый</v>
          </cell>
          <cell r="P405" t="str">
            <v>зеленый</v>
          </cell>
          <cell r="Q405" t="str">
            <v>M</v>
          </cell>
          <cell r="S405" t="str">
            <v>пятнистая</v>
          </cell>
          <cell r="T405" t="str">
            <v xml:space="preserve"> </v>
          </cell>
        </row>
        <row r="406">
          <cell r="A406" t="str">
            <v>87-77-0519</v>
          </cell>
          <cell r="B406" t="str">
            <v>фото</v>
          </cell>
          <cell r="C406" t="str">
            <v>Pathfinder</v>
          </cell>
          <cell r="D406" t="str">
            <v>маленький</v>
          </cell>
          <cell r="E406">
            <v>500</v>
          </cell>
          <cell r="F406">
            <v>1.17</v>
          </cell>
          <cell r="G406">
            <v>1.57</v>
          </cell>
          <cell r="I406">
            <v>0</v>
          </cell>
          <cell r="J406">
            <v>0</v>
          </cell>
          <cell r="K406" t="str">
            <v>-</v>
          </cell>
          <cell r="L406">
            <v>0</v>
          </cell>
          <cell r="N406" t="str">
            <v xml:space="preserve"> </v>
          </cell>
          <cell r="O406" t="str">
            <v>белый</v>
          </cell>
          <cell r="P406" t="str">
            <v>зеленый</v>
          </cell>
          <cell r="Q406" t="str">
            <v>M</v>
          </cell>
          <cell r="S406" t="str">
            <v>пятнистая</v>
          </cell>
          <cell r="T406" t="str">
            <v xml:space="preserve"> </v>
          </cell>
        </row>
        <row r="407">
          <cell r="A407" t="str">
            <v>87-77-0336</v>
          </cell>
          <cell r="B407" t="str">
            <v>фото</v>
          </cell>
          <cell r="C407" t="str">
            <v>Paul Revere</v>
          </cell>
          <cell r="D407" t="str">
            <v>стандартный</v>
          </cell>
          <cell r="E407">
            <v>250</v>
          </cell>
          <cell r="F407">
            <v>1.65</v>
          </cell>
          <cell r="G407">
            <v>2.0599999999999996</v>
          </cell>
          <cell r="I407">
            <v>0</v>
          </cell>
          <cell r="J407">
            <v>0</v>
          </cell>
          <cell r="K407" t="str">
            <v>-</v>
          </cell>
          <cell r="L407">
            <v>0</v>
          </cell>
          <cell r="N407" t="str">
            <v xml:space="preserve"> </v>
          </cell>
          <cell r="O407" t="str">
            <v>белый</v>
          </cell>
          <cell r="P407" t="str">
            <v>темно-зеленый</v>
          </cell>
          <cell r="Q407" t="str">
            <v>M</v>
          </cell>
          <cell r="T407" t="str">
            <v xml:space="preserve"> </v>
          </cell>
        </row>
        <row r="408">
          <cell r="A408" t="str">
            <v>87-77-0521</v>
          </cell>
          <cell r="B408" t="str">
            <v>фото</v>
          </cell>
          <cell r="C408" t="str">
            <v>Paul Revere</v>
          </cell>
          <cell r="D408" t="str">
            <v>маленький</v>
          </cell>
          <cell r="E408">
            <v>500</v>
          </cell>
          <cell r="F408">
            <v>1.41</v>
          </cell>
          <cell r="G408">
            <v>1.81</v>
          </cell>
          <cell r="I408">
            <v>0</v>
          </cell>
          <cell r="J408">
            <v>0</v>
          </cell>
          <cell r="K408" t="str">
            <v>-</v>
          </cell>
          <cell r="L408">
            <v>0</v>
          </cell>
          <cell r="N408" t="str">
            <v xml:space="preserve"> </v>
          </cell>
          <cell r="O408" t="str">
            <v>белый</v>
          </cell>
          <cell r="P408" t="str">
            <v>темно-зеленый</v>
          </cell>
          <cell r="Q408" t="str">
            <v>M</v>
          </cell>
          <cell r="T408" t="str">
            <v xml:space="preserve"> </v>
          </cell>
        </row>
        <row r="409">
          <cell r="A409" t="str">
            <v>87-77-0339</v>
          </cell>
          <cell r="B409" t="str">
            <v>фото</v>
          </cell>
          <cell r="C409" t="str">
            <v>Pin-Up</v>
          </cell>
          <cell r="D409" t="str">
            <v>стандартный</v>
          </cell>
          <cell r="E409">
            <v>250</v>
          </cell>
          <cell r="F409">
            <v>2.0599999999999996</v>
          </cell>
          <cell r="G409">
            <v>2.46</v>
          </cell>
          <cell r="I409">
            <v>0</v>
          </cell>
          <cell r="J409">
            <v>0</v>
          </cell>
          <cell r="K409" t="str">
            <v>-</v>
          </cell>
          <cell r="L409">
            <v>0</v>
          </cell>
          <cell r="N409" t="str">
            <v xml:space="preserve"> </v>
          </cell>
          <cell r="O409" t="str">
            <v>кремовый</v>
          </cell>
          <cell r="P409" t="str">
            <v>сине-зеленый</v>
          </cell>
          <cell r="Q409" t="str">
            <v>M</v>
          </cell>
          <cell r="T409" t="str">
            <v xml:space="preserve"> </v>
          </cell>
        </row>
        <row r="410">
          <cell r="A410" t="str">
            <v>87-77-0073</v>
          </cell>
          <cell r="B410" t="str">
            <v>фото</v>
          </cell>
          <cell r="C410" t="str">
            <v>Pizzazz</v>
          </cell>
          <cell r="D410" t="str">
            <v>большой</v>
          </cell>
          <cell r="E410">
            <v>150</v>
          </cell>
          <cell r="F410">
            <v>0.52</v>
          </cell>
          <cell r="G410">
            <v>0.92</v>
          </cell>
          <cell r="I410">
            <v>0</v>
          </cell>
          <cell r="J410">
            <v>0</v>
          </cell>
          <cell r="K410" t="str">
            <v>-</v>
          </cell>
          <cell r="L410">
            <v>0</v>
          </cell>
          <cell r="N410" t="str">
            <v xml:space="preserve"> </v>
          </cell>
          <cell r="O410" t="str">
            <v>голубой</v>
          </cell>
          <cell r="P410" t="str">
            <v>кремовый</v>
          </cell>
          <cell r="Q410" t="str">
            <v>M</v>
          </cell>
          <cell r="T410" t="str">
            <v xml:space="preserve"> </v>
          </cell>
        </row>
        <row r="411">
          <cell r="A411" t="str">
            <v>87-77-0340</v>
          </cell>
          <cell r="B411" t="str">
            <v>фото</v>
          </cell>
          <cell r="C411" t="str">
            <v>Pizzazz</v>
          </cell>
          <cell r="D411" t="str">
            <v>стандартный</v>
          </cell>
          <cell r="E411">
            <v>250</v>
          </cell>
          <cell r="F411">
            <v>0.46</v>
          </cell>
          <cell r="G411">
            <v>0.87</v>
          </cell>
          <cell r="I411">
            <v>0</v>
          </cell>
          <cell r="J411">
            <v>0</v>
          </cell>
          <cell r="K411" t="str">
            <v>-</v>
          </cell>
          <cell r="L411">
            <v>0</v>
          </cell>
          <cell r="N411" t="str">
            <v xml:space="preserve"> </v>
          </cell>
          <cell r="O411" t="str">
            <v>голубой</v>
          </cell>
          <cell r="P411" t="str">
            <v>кремовый</v>
          </cell>
          <cell r="Q411" t="str">
            <v>M</v>
          </cell>
          <cell r="T411" t="str">
            <v xml:space="preserve"> </v>
          </cell>
        </row>
        <row r="412">
          <cell r="A412" t="str">
            <v>87-77-0524</v>
          </cell>
          <cell r="B412" t="str">
            <v>фото</v>
          </cell>
          <cell r="C412" t="str">
            <v>Pizzazz</v>
          </cell>
          <cell r="D412" t="str">
            <v>маленький</v>
          </cell>
          <cell r="E412">
            <v>500</v>
          </cell>
          <cell r="F412">
            <v>0.36</v>
          </cell>
          <cell r="G412">
            <v>0.76</v>
          </cell>
          <cell r="I412">
            <v>0</v>
          </cell>
          <cell r="J412">
            <v>0</v>
          </cell>
          <cell r="K412" t="str">
            <v>-</v>
          </cell>
          <cell r="L412">
            <v>0</v>
          </cell>
          <cell r="N412" t="str">
            <v xml:space="preserve"> </v>
          </cell>
          <cell r="O412" t="str">
            <v>голубой</v>
          </cell>
          <cell r="P412" t="str">
            <v>кремовый</v>
          </cell>
          <cell r="Q412" t="str">
            <v>M</v>
          </cell>
          <cell r="T412" t="str">
            <v xml:space="preserve"> </v>
          </cell>
        </row>
        <row r="413">
          <cell r="A413" t="str">
            <v>87-77-0193</v>
          </cell>
          <cell r="B413" t="str">
            <v>фото</v>
          </cell>
          <cell r="C413" t="str">
            <v>Plantaginea Grandiflora</v>
          </cell>
          <cell r="D413" t="str">
            <v>большой</v>
          </cell>
          <cell r="E413">
            <v>150</v>
          </cell>
          <cell r="F413">
            <v>2.0599999999999996</v>
          </cell>
          <cell r="G413">
            <v>2.46</v>
          </cell>
          <cell r="I413">
            <v>0</v>
          </cell>
          <cell r="J413">
            <v>0</v>
          </cell>
          <cell r="K413" t="str">
            <v>-</v>
          </cell>
          <cell r="L413">
            <v>0</v>
          </cell>
          <cell r="N413" t="str">
            <v>светло-зеленый</v>
          </cell>
          <cell r="O413" t="str">
            <v xml:space="preserve"> </v>
          </cell>
          <cell r="P413" t="str">
            <v xml:space="preserve"> </v>
          </cell>
          <cell r="Q413" t="str">
            <v>ML</v>
          </cell>
          <cell r="R413" t="str">
            <v>да</v>
          </cell>
          <cell r="T413" t="str">
            <v>ДА</v>
          </cell>
        </row>
        <row r="414">
          <cell r="A414" t="str">
            <v>87-77-0341</v>
          </cell>
          <cell r="B414" t="str">
            <v>фото</v>
          </cell>
          <cell r="C414" t="str">
            <v>Plantaginea Grandiflora</v>
          </cell>
          <cell r="D414" t="str">
            <v>стандартный</v>
          </cell>
          <cell r="E414">
            <v>250</v>
          </cell>
          <cell r="F414">
            <v>1.65</v>
          </cell>
          <cell r="G414">
            <v>2.0599999999999996</v>
          </cell>
          <cell r="I414">
            <v>0</v>
          </cell>
          <cell r="J414">
            <v>0</v>
          </cell>
          <cell r="K414" t="str">
            <v>-</v>
          </cell>
          <cell r="L414">
            <v>0</v>
          </cell>
          <cell r="N414" t="str">
            <v>светло-зеленый</v>
          </cell>
          <cell r="O414" t="str">
            <v xml:space="preserve"> </v>
          </cell>
          <cell r="P414" t="str">
            <v xml:space="preserve"> </v>
          </cell>
          <cell r="Q414" t="str">
            <v>ML</v>
          </cell>
          <cell r="R414" t="str">
            <v>да</v>
          </cell>
          <cell r="T414" t="str">
            <v>ДА</v>
          </cell>
        </row>
        <row r="415">
          <cell r="A415" t="str">
            <v>87-77-0525</v>
          </cell>
          <cell r="B415" t="str">
            <v>фото</v>
          </cell>
          <cell r="C415" t="str">
            <v>Plantaginea Grandiflora</v>
          </cell>
          <cell r="D415" t="str">
            <v>маленький</v>
          </cell>
          <cell r="E415">
            <v>500</v>
          </cell>
          <cell r="F415">
            <v>1.41</v>
          </cell>
          <cell r="G415">
            <v>1.81</v>
          </cell>
          <cell r="I415">
            <v>0</v>
          </cell>
          <cell r="J415">
            <v>0</v>
          </cell>
          <cell r="K415" t="str">
            <v>-</v>
          </cell>
          <cell r="L415">
            <v>0</v>
          </cell>
          <cell r="N415" t="str">
            <v>светло-зеленый</v>
          </cell>
          <cell r="O415" t="str">
            <v xml:space="preserve"> </v>
          </cell>
          <cell r="P415" t="str">
            <v xml:space="preserve"> </v>
          </cell>
          <cell r="Q415" t="str">
            <v>ML</v>
          </cell>
          <cell r="R415" t="str">
            <v>да</v>
          </cell>
          <cell r="T415" t="str">
            <v>ДА</v>
          </cell>
        </row>
        <row r="416">
          <cell r="A416" t="str">
            <v>87-77-0342</v>
          </cell>
          <cell r="B416" t="str">
            <v>фото</v>
          </cell>
          <cell r="C416" t="str">
            <v>Popcorn</v>
          </cell>
          <cell r="D416" t="str">
            <v>стандартный</v>
          </cell>
          <cell r="E416">
            <v>250</v>
          </cell>
          <cell r="F416">
            <v>1.65</v>
          </cell>
          <cell r="G416">
            <v>2.0599999999999996</v>
          </cell>
          <cell r="I416">
            <v>0</v>
          </cell>
          <cell r="J416">
            <v>0</v>
          </cell>
          <cell r="K416" t="str">
            <v>-</v>
          </cell>
          <cell r="L416">
            <v>0</v>
          </cell>
          <cell r="N416" t="str">
            <v xml:space="preserve"> </v>
          </cell>
          <cell r="O416" t="str">
            <v>белый</v>
          </cell>
          <cell r="P416" t="str">
            <v>сине-зеленый</v>
          </cell>
          <cell r="Q416" t="str">
            <v>ML</v>
          </cell>
          <cell r="T416" t="str">
            <v xml:space="preserve"> </v>
          </cell>
        </row>
        <row r="417">
          <cell r="A417" t="str">
            <v>87-77-0526</v>
          </cell>
          <cell r="B417" t="str">
            <v>фото</v>
          </cell>
          <cell r="C417" t="str">
            <v>Popcorn</v>
          </cell>
          <cell r="D417" t="str">
            <v>маленький</v>
          </cell>
          <cell r="E417">
            <v>500</v>
          </cell>
          <cell r="F417">
            <v>1.41</v>
          </cell>
          <cell r="G417">
            <v>1.81</v>
          </cell>
          <cell r="I417">
            <v>0</v>
          </cell>
          <cell r="J417">
            <v>0</v>
          </cell>
          <cell r="K417" t="str">
            <v>-</v>
          </cell>
          <cell r="L417">
            <v>0</v>
          </cell>
          <cell r="N417" t="str">
            <v xml:space="preserve"> </v>
          </cell>
          <cell r="O417" t="str">
            <v>белый</v>
          </cell>
          <cell r="P417" t="str">
            <v>сине-зеленый</v>
          </cell>
          <cell r="Q417" t="str">
            <v>ML</v>
          </cell>
          <cell r="T417" t="str">
            <v xml:space="preserve"> </v>
          </cell>
        </row>
        <row r="418">
          <cell r="A418" t="str">
            <v>87-77-0176</v>
          </cell>
          <cell r="B418" t="str">
            <v>фото</v>
          </cell>
          <cell r="C418" t="str">
            <v>Post-It</v>
          </cell>
          <cell r="D418" t="str">
            <v>большой</v>
          </cell>
          <cell r="E418">
            <v>150</v>
          </cell>
          <cell r="F418">
            <v>1.65</v>
          </cell>
          <cell r="G418">
            <v>2.0599999999999996</v>
          </cell>
          <cell r="I418">
            <v>0</v>
          </cell>
          <cell r="J418">
            <v>0</v>
          </cell>
          <cell r="K418" t="str">
            <v>-</v>
          </cell>
          <cell r="L418">
            <v>0</v>
          </cell>
          <cell r="N418" t="str">
            <v>желтый</v>
          </cell>
          <cell r="O418" t="str">
            <v xml:space="preserve"> </v>
          </cell>
          <cell r="P418" t="str">
            <v xml:space="preserve"> </v>
          </cell>
          <cell r="Q418" t="str">
            <v>M</v>
          </cell>
          <cell r="T418" t="str">
            <v xml:space="preserve"> </v>
          </cell>
        </row>
        <row r="419">
          <cell r="A419" t="str">
            <v>87-77-0343</v>
          </cell>
          <cell r="B419" t="str">
            <v>фото</v>
          </cell>
          <cell r="C419" t="str">
            <v>Post-It</v>
          </cell>
          <cell r="D419" t="str">
            <v>стандартный</v>
          </cell>
          <cell r="E419">
            <v>250</v>
          </cell>
          <cell r="F419">
            <v>1.41</v>
          </cell>
          <cell r="G419">
            <v>1.81</v>
          </cell>
          <cell r="I419">
            <v>0</v>
          </cell>
          <cell r="J419">
            <v>0</v>
          </cell>
          <cell r="K419" t="str">
            <v>-</v>
          </cell>
          <cell r="L419">
            <v>0</v>
          </cell>
          <cell r="N419" t="str">
            <v>желтый</v>
          </cell>
          <cell r="O419" t="str">
            <v xml:space="preserve"> </v>
          </cell>
          <cell r="P419" t="str">
            <v xml:space="preserve"> </v>
          </cell>
          <cell r="Q419" t="str">
            <v>M</v>
          </cell>
          <cell r="T419" t="str">
            <v xml:space="preserve"> </v>
          </cell>
        </row>
        <row r="420">
          <cell r="A420" t="str">
            <v>87-77-0527</v>
          </cell>
          <cell r="B420" t="str">
            <v>фото</v>
          </cell>
          <cell r="C420" t="str">
            <v>Post-It</v>
          </cell>
          <cell r="D420" t="str">
            <v>маленький</v>
          </cell>
          <cell r="E420">
            <v>500</v>
          </cell>
          <cell r="F420">
            <v>1.25</v>
          </cell>
          <cell r="G420">
            <v>1.65</v>
          </cell>
          <cell r="I420">
            <v>0</v>
          </cell>
          <cell r="J420">
            <v>0</v>
          </cell>
          <cell r="K420" t="str">
            <v>-</v>
          </cell>
          <cell r="L420">
            <v>0</v>
          </cell>
          <cell r="N420" t="str">
            <v>желтый</v>
          </cell>
          <cell r="O420" t="str">
            <v xml:space="preserve"> </v>
          </cell>
          <cell r="P420" t="str">
            <v xml:space="preserve"> </v>
          </cell>
          <cell r="Q420" t="str">
            <v>M</v>
          </cell>
          <cell r="T420" t="str">
            <v xml:space="preserve"> </v>
          </cell>
        </row>
        <row r="421">
          <cell r="A421" t="str">
            <v>87-77-0344</v>
          </cell>
          <cell r="B421" t="str">
            <v>фото</v>
          </cell>
          <cell r="C421" t="str">
            <v>Praying Hands</v>
          </cell>
          <cell r="D421" t="str">
            <v>стандартный</v>
          </cell>
          <cell r="E421">
            <v>250</v>
          </cell>
          <cell r="F421">
            <v>1.41</v>
          </cell>
          <cell r="G421">
            <v>1.81</v>
          </cell>
          <cell r="I421">
            <v>0</v>
          </cell>
          <cell r="J421">
            <v>0</v>
          </cell>
          <cell r="K421" t="str">
            <v>-</v>
          </cell>
          <cell r="L421">
            <v>0</v>
          </cell>
          <cell r="M421" t="str">
            <v>Хоста 2011 года</v>
          </cell>
          <cell r="N421" t="str">
            <v xml:space="preserve"> </v>
          </cell>
          <cell r="O421" t="str">
            <v>темно-зеленый</v>
          </cell>
          <cell r="P421" t="str">
            <v>кремовый</v>
          </cell>
          <cell r="Q421" t="str">
            <v>M</v>
          </cell>
          <cell r="T421" t="str">
            <v xml:space="preserve"> </v>
          </cell>
          <cell r="U421" t="str">
            <v>ДА</v>
          </cell>
        </row>
        <row r="422">
          <cell r="A422" t="str">
            <v>87-77-0528</v>
          </cell>
          <cell r="B422" t="str">
            <v>фото</v>
          </cell>
          <cell r="C422" t="str">
            <v>Praying Hands</v>
          </cell>
          <cell r="D422" t="str">
            <v>маленький</v>
          </cell>
          <cell r="E422">
            <v>500</v>
          </cell>
          <cell r="F422">
            <v>1.25</v>
          </cell>
          <cell r="G422">
            <v>1.65</v>
          </cell>
          <cell r="I422">
            <v>0</v>
          </cell>
          <cell r="J422">
            <v>0</v>
          </cell>
          <cell r="K422" t="str">
            <v>-</v>
          </cell>
          <cell r="L422">
            <v>0</v>
          </cell>
          <cell r="M422" t="str">
            <v>Хоста 2011 года</v>
          </cell>
          <cell r="N422" t="str">
            <v xml:space="preserve"> </v>
          </cell>
          <cell r="O422" t="str">
            <v>темно-зеленый</v>
          </cell>
          <cell r="P422" t="str">
            <v>кремовый</v>
          </cell>
          <cell r="Q422" t="str">
            <v>M</v>
          </cell>
          <cell r="T422" t="str">
            <v xml:space="preserve"> </v>
          </cell>
          <cell r="U422" t="str">
            <v>ДА</v>
          </cell>
        </row>
        <row r="423">
          <cell r="A423" t="str">
            <v>87-77-0118</v>
          </cell>
          <cell r="B423" t="str">
            <v>фото</v>
          </cell>
          <cell r="C423" t="str">
            <v>Prima Donna</v>
          </cell>
          <cell r="D423" t="str">
            <v>большой</v>
          </cell>
          <cell r="E423">
            <v>150</v>
          </cell>
          <cell r="F423">
            <v>0.92</v>
          </cell>
          <cell r="G423">
            <v>1.33</v>
          </cell>
          <cell r="I423">
            <v>0</v>
          </cell>
          <cell r="J423">
            <v>0</v>
          </cell>
          <cell r="K423" t="str">
            <v>-</v>
          </cell>
          <cell r="L423">
            <v>0</v>
          </cell>
          <cell r="N423" t="str">
            <v xml:space="preserve"> </v>
          </cell>
          <cell r="O423" t="str">
            <v>зеленый</v>
          </cell>
          <cell r="P423" t="str">
            <v>желтый</v>
          </cell>
          <cell r="Q423" t="str">
            <v>L</v>
          </cell>
          <cell r="S423" t="str">
            <v>блестящая и волнистая</v>
          </cell>
          <cell r="T423" t="str">
            <v>ДА</v>
          </cell>
        </row>
        <row r="424">
          <cell r="A424" t="str">
            <v>87-77-0345</v>
          </cell>
          <cell r="B424" t="str">
            <v>фото</v>
          </cell>
          <cell r="C424" t="str">
            <v>Prima Donna</v>
          </cell>
          <cell r="D424" t="str">
            <v>стандартный</v>
          </cell>
          <cell r="E424">
            <v>250</v>
          </cell>
          <cell r="F424">
            <v>0.76</v>
          </cell>
          <cell r="G424">
            <v>1.17</v>
          </cell>
          <cell r="I424">
            <v>0</v>
          </cell>
          <cell r="J424">
            <v>0</v>
          </cell>
          <cell r="K424" t="str">
            <v>-</v>
          </cell>
          <cell r="L424">
            <v>0</v>
          </cell>
          <cell r="N424" t="str">
            <v xml:space="preserve"> </v>
          </cell>
          <cell r="O424" t="str">
            <v>зеленый</v>
          </cell>
          <cell r="P424" t="str">
            <v>желтый</v>
          </cell>
          <cell r="Q424" t="str">
            <v>L</v>
          </cell>
          <cell r="S424" t="str">
            <v>блестящая и волнистая</v>
          </cell>
          <cell r="T424" t="str">
            <v>ДА</v>
          </cell>
        </row>
        <row r="425">
          <cell r="A425" t="str">
            <v>87-77-0529</v>
          </cell>
          <cell r="B425" t="str">
            <v>фото</v>
          </cell>
          <cell r="C425" t="str">
            <v>Prima Donna</v>
          </cell>
          <cell r="D425" t="str">
            <v>маленький</v>
          </cell>
          <cell r="E425">
            <v>500</v>
          </cell>
          <cell r="F425">
            <v>0.6</v>
          </cell>
          <cell r="G425">
            <v>1</v>
          </cell>
          <cell r="I425">
            <v>0</v>
          </cell>
          <cell r="J425">
            <v>0</v>
          </cell>
          <cell r="K425" t="str">
            <v>-</v>
          </cell>
          <cell r="L425">
            <v>0</v>
          </cell>
          <cell r="N425" t="str">
            <v xml:space="preserve"> </v>
          </cell>
          <cell r="O425" t="str">
            <v>зеленый</v>
          </cell>
          <cell r="P425" t="str">
            <v>желтый</v>
          </cell>
          <cell r="Q425" t="str">
            <v>L</v>
          </cell>
          <cell r="S425" t="str">
            <v>блестящая и волнистая</v>
          </cell>
          <cell r="T425" t="str">
            <v>ДА</v>
          </cell>
        </row>
        <row r="426">
          <cell r="A426" t="str">
            <v>87-77-0346</v>
          </cell>
          <cell r="B426" t="str">
            <v>фото</v>
          </cell>
          <cell r="C426" t="str">
            <v>Punky</v>
          </cell>
          <cell r="D426" t="str">
            <v>стандартный</v>
          </cell>
          <cell r="E426">
            <v>250</v>
          </cell>
          <cell r="F426">
            <v>2.0599999999999996</v>
          </cell>
          <cell r="G426">
            <v>2.46</v>
          </cell>
          <cell r="I426">
            <v>0</v>
          </cell>
          <cell r="J426">
            <v>0</v>
          </cell>
          <cell r="K426" t="str">
            <v>-</v>
          </cell>
          <cell r="L426">
            <v>0</v>
          </cell>
          <cell r="N426" t="str">
            <v xml:space="preserve"> </v>
          </cell>
          <cell r="O426" t="str">
            <v xml:space="preserve"> </v>
          </cell>
          <cell r="P426" t="str">
            <v xml:space="preserve"> </v>
          </cell>
          <cell r="Q426" t="str">
            <v>M</v>
          </cell>
          <cell r="S426" t="str">
            <v>блестящие листья</v>
          </cell>
          <cell r="T426" t="str">
            <v xml:space="preserve"> </v>
          </cell>
          <cell r="U426" t="str">
            <v>ДА</v>
          </cell>
        </row>
        <row r="427">
          <cell r="A427" t="str">
            <v>87-77-0347</v>
          </cell>
          <cell r="B427" t="str">
            <v>фото</v>
          </cell>
          <cell r="C427" t="str">
            <v>Purple Sensation</v>
          </cell>
          <cell r="D427" t="str">
            <v>стандартный</v>
          </cell>
          <cell r="E427">
            <v>250</v>
          </cell>
          <cell r="F427">
            <v>1.41</v>
          </cell>
          <cell r="G427">
            <v>1.81</v>
          </cell>
          <cell r="I427">
            <v>0</v>
          </cell>
          <cell r="J427">
            <v>0</v>
          </cell>
          <cell r="K427" t="str">
            <v>-</v>
          </cell>
          <cell r="L427">
            <v>0</v>
          </cell>
          <cell r="N427" t="str">
            <v>зеленый</v>
          </cell>
          <cell r="O427" t="str">
            <v xml:space="preserve"> </v>
          </cell>
          <cell r="P427" t="str">
            <v xml:space="preserve"> </v>
          </cell>
          <cell r="Q427" t="str">
            <v>M</v>
          </cell>
          <cell r="S427" t="str">
            <v>глянцевые листья</v>
          </cell>
          <cell r="T427" t="str">
            <v xml:space="preserve"> </v>
          </cell>
        </row>
        <row r="428">
          <cell r="A428" t="str">
            <v>87-77-0349</v>
          </cell>
          <cell r="B428" t="str">
            <v>фото</v>
          </cell>
          <cell r="C428" t="str">
            <v>Rainbows End</v>
          </cell>
          <cell r="D428" t="str">
            <v>стандартный</v>
          </cell>
          <cell r="E428">
            <v>250</v>
          </cell>
          <cell r="F428">
            <v>2.0599999999999996</v>
          </cell>
          <cell r="G428">
            <v>2.46</v>
          </cell>
          <cell r="I428">
            <v>0</v>
          </cell>
          <cell r="J428">
            <v>0</v>
          </cell>
          <cell r="K428" t="str">
            <v>-</v>
          </cell>
          <cell r="L428">
            <v>0</v>
          </cell>
          <cell r="M428" t="str">
            <v>Special Attention</v>
          </cell>
          <cell r="N428" t="str">
            <v xml:space="preserve"> </v>
          </cell>
          <cell r="O428" t="str">
            <v>желтый</v>
          </cell>
          <cell r="P428" t="str">
            <v>зеленый</v>
          </cell>
          <cell r="Q428" t="str">
            <v>S</v>
          </cell>
          <cell r="T428" t="str">
            <v xml:space="preserve"> </v>
          </cell>
        </row>
        <row r="429">
          <cell r="A429" t="str">
            <v>87-77-0531</v>
          </cell>
          <cell r="B429" t="str">
            <v>фото</v>
          </cell>
          <cell r="C429" t="str">
            <v>Rainbows End</v>
          </cell>
          <cell r="D429" t="str">
            <v>маленький</v>
          </cell>
          <cell r="E429">
            <v>500</v>
          </cell>
          <cell r="F429">
            <v>1.65</v>
          </cell>
          <cell r="G429">
            <v>2.0599999999999996</v>
          </cell>
          <cell r="I429">
            <v>0</v>
          </cell>
          <cell r="J429">
            <v>0</v>
          </cell>
          <cell r="K429" t="str">
            <v>-</v>
          </cell>
          <cell r="L429">
            <v>0</v>
          </cell>
          <cell r="M429" t="str">
            <v>Special Attention</v>
          </cell>
          <cell r="N429" t="str">
            <v xml:space="preserve"> </v>
          </cell>
          <cell r="O429" t="str">
            <v>желтый</v>
          </cell>
          <cell r="P429" t="str">
            <v>зеленый</v>
          </cell>
          <cell r="Q429" t="str">
            <v>S</v>
          </cell>
          <cell r="T429" t="str">
            <v xml:space="preserve"> </v>
          </cell>
        </row>
        <row r="430">
          <cell r="A430" t="str">
            <v>87-77-0351</v>
          </cell>
          <cell r="B430" t="str">
            <v>фото</v>
          </cell>
          <cell r="C430" t="str">
            <v>Raspberry Sundae</v>
          </cell>
          <cell r="D430" t="str">
            <v>стандартный</v>
          </cell>
          <cell r="E430">
            <v>250</v>
          </cell>
          <cell r="F430">
            <v>3.1399999999999997</v>
          </cell>
          <cell r="G430">
            <v>3.5399999999999996</v>
          </cell>
          <cell r="I430">
            <v>0</v>
          </cell>
          <cell r="J430">
            <v>0</v>
          </cell>
          <cell r="K430" t="str">
            <v>-</v>
          </cell>
          <cell r="L430">
            <v>0</v>
          </cell>
          <cell r="N430" t="str">
            <v xml:space="preserve"> </v>
          </cell>
          <cell r="O430" t="str">
            <v>белый</v>
          </cell>
          <cell r="P430" t="str">
            <v>зеленый</v>
          </cell>
          <cell r="Q430" t="str">
            <v>M</v>
          </cell>
          <cell r="S430" t="str">
            <v>красные стебли</v>
          </cell>
          <cell r="T430" t="str">
            <v xml:space="preserve"> </v>
          </cell>
        </row>
        <row r="431">
          <cell r="A431" t="str">
            <v>87-77-0177</v>
          </cell>
          <cell r="B431" t="str">
            <v>фото</v>
          </cell>
          <cell r="C431" t="str">
            <v>Revolution</v>
          </cell>
          <cell r="D431" t="str">
            <v>большой</v>
          </cell>
          <cell r="E431">
            <v>150</v>
          </cell>
          <cell r="F431">
            <v>1.85</v>
          </cell>
          <cell r="G431">
            <v>2.2599999999999998</v>
          </cell>
          <cell r="I431">
            <v>0</v>
          </cell>
          <cell r="J431">
            <v>0</v>
          </cell>
          <cell r="K431" t="str">
            <v>-</v>
          </cell>
          <cell r="L431">
            <v>0</v>
          </cell>
          <cell r="N431" t="str">
            <v xml:space="preserve"> </v>
          </cell>
          <cell r="O431" t="str">
            <v>белый</v>
          </cell>
          <cell r="P431" t="str">
            <v>темно-зеленый</v>
          </cell>
          <cell r="Q431" t="str">
            <v>M</v>
          </cell>
          <cell r="S431" t="str">
            <v>пятнистая</v>
          </cell>
          <cell r="T431" t="str">
            <v xml:space="preserve"> </v>
          </cell>
        </row>
        <row r="432">
          <cell r="A432" t="str">
            <v>87-77-0353</v>
          </cell>
          <cell r="B432" t="str">
            <v>фото</v>
          </cell>
          <cell r="C432" t="str">
            <v>Revolution</v>
          </cell>
          <cell r="D432" t="str">
            <v>стандартный</v>
          </cell>
          <cell r="E432">
            <v>250</v>
          </cell>
          <cell r="F432">
            <v>1.61</v>
          </cell>
          <cell r="G432">
            <v>2.0199999999999996</v>
          </cell>
          <cell r="I432">
            <v>0</v>
          </cell>
          <cell r="J432">
            <v>0</v>
          </cell>
          <cell r="K432" t="str">
            <v>-</v>
          </cell>
          <cell r="L432">
            <v>0</v>
          </cell>
          <cell r="N432" t="str">
            <v xml:space="preserve"> </v>
          </cell>
          <cell r="O432" t="str">
            <v>белый</v>
          </cell>
          <cell r="P432" t="str">
            <v>темно-зеленый</v>
          </cell>
          <cell r="Q432" t="str">
            <v>M</v>
          </cell>
          <cell r="S432" t="str">
            <v>пятнистая</v>
          </cell>
          <cell r="T432" t="str">
            <v xml:space="preserve"> </v>
          </cell>
        </row>
        <row r="433">
          <cell r="A433" t="str">
            <v>87-77-0534</v>
          </cell>
          <cell r="B433" t="str">
            <v>фото</v>
          </cell>
          <cell r="C433" t="str">
            <v>Revolution</v>
          </cell>
          <cell r="D433" t="str">
            <v>маленький</v>
          </cell>
          <cell r="E433">
            <v>500</v>
          </cell>
          <cell r="F433">
            <v>1.37</v>
          </cell>
          <cell r="G433">
            <v>1.77</v>
          </cell>
          <cell r="I433">
            <v>0</v>
          </cell>
          <cell r="J433">
            <v>0</v>
          </cell>
          <cell r="K433" t="str">
            <v>-</v>
          </cell>
          <cell r="L433">
            <v>0</v>
          </cell>
          <cell r="N433" t="str">
            <v xml:space="preserve"> </v>
          </cell>
          <cell r="O433" t="str">
            <v>белый</v>
          </cell>
          <cell r="P433" t="str">
            <v>темно-зеленый</v>
          </cell>
          <cell r="Q433" t="str">
            <v>M</v>
          </cell>
          <cell r="S433" t="str">
            <v>пятнистая</v>
          </cell>
          <cell r="T433" t="str">
            <v xml:space="preserve"> </v>
          </cell>
        </row>
        <row r="434">
          <cell r="A434" t="str">
            <v>87-77-0354</v>
          </cell>
          <cell r="B434" t="str">
            <v>фото</v>
          </cell>
          <cell r="C434" t="str">
            <v>Ripple Effect</v>
          </cell>
          <cell r="D434" t="str">
            <v>стандартный</v>
          </cell>
          <cell r="E434">
            <v>250</v>
          </cell>
          <cell r="F434">
            <v>2.0599999999999996</v>
          </cell>
          <cell r="G434">
            <v>2.46</v>
          </cell>
          <cell r="I434">
            <v>0</v>
          </cell>
          <cell r="J434">
            <v>0</v>
          </cell>
          <cell r="K434" t="str">
            <v>-</v>
          </cell>
          <cell r="L434">
            <v>0</v>
          </cell>
          <cell r="N434" t="str">
            <v xml:space="preserve"> </v>
          </cell>
          <cell r="O434" t="str">
            <v>желтый</v>
          </cell>
          <cell r="P434" t="str">
            <v>зеленый</v>
          </cell>
          <cell r="Q434" t="str">
            <v>SM</v>
          </cell>
          <cell r="S434" t="str">
            <v>рифленые волнистые листья</v>
          </cell>
          <cell r="T434" t="str">
            <v xml:space="preserve"> </v>
          </cell>
        </row>
        <row r="435">
          <cell r="A435" t="str">
            <v>87-77-0194</v>
          </cell>
          <cell r="B435" t="str">
            <v>фото</v>
          </cell>
          <cell r="C435" t="str">
            <v>Risky Business</v>
          </cell>
          <cell r="D435" t="str">
            <v>большой</v>
          </cell>
          <cell r="E435">
            <v>150</v>
          </cell>
          <cell r="F435">
            <v>2.0599999999999996</v>
          </cell>
          <cell r="G435">
            <v>2.46</v>
          </cell>
          <cell r="I435">
            <v>0</v>
          </cell>
          <cell r="J435">
            <v>0</v>
          </cell>
          <cell r="K435" t="str">
            <v>-</v>
          </cell>
          <cell r="L435">
            <v>0</v>
          </cell>
          <cell r="N435" t="str">
            <v xml:space="preserve"> </v>
          </cell>
          <cell r="O435" t="str">
            <v>белый</v>
          </cell>
          <cell r="P435" t="str">
            <v>темно-зеленый</v>
          </cell>
          <cell r="Q435" t="str">
            <v>M</v>
          </cell>
          <cell r="T435" t="str">
            <v xml:space="preserve"> </v>
          </cell>
        </row>
        <row r="436">
          <cell r="A436" t="str">
            <v>87-77-0355</v>
          </cell>
          <cell r="B436" t="str">
            <v>фото</v>
          </cell>
          <cell r="C436" t="str">
            <v>Risky Business</v>
          </cell>
          <cell r="D436" t="str">
            <v>стандартный</v>
          </cell>
          <cell r="E436">
            <v>250</v>
          </cell>
          <cell r="F436">
            <v>1.65</v>
          </cell>
          <cell r="G436">
            <v>2.0599999999999996</v>
          </cell>
          <cell r="I436">
            <v>0</v>
          </cell>
          <cell r="J436">
            <v>0</v>
          </cell>
          <cell r="K436" t="str">
            <v>-</v>
          </cell>
          <cell r="L436">
            <v>0</v>
          </cell>
          <cell r="N436" t="str">
            <v xml:space="preserve"> </v>
          </cell>
          <cell r="O436" t="str">
            <v>белый</v>
          </cell>
          <cell r="P436" t="str">
            <v>темно-зеленый</v>
          </cell>
          <cell r="Q436" t="str">
            <v>M</v>
          </cell>
          <cell r="T436" t="str">
            <v xml:space="preserve"> </v>
          </cell>
        </row>
        <row r="437">
          <cell r="A437" t="str">
            <v>87-77-0535</v>
          </cell>
          <cell r="B437" t="str">
            <v>фото</v>
          </cell>
          <cell r="C437" t="str">
            <v>Risky Business</v>
          </cell>
          <cell r="D437" t="str">
            <v>маленький</v>
          </cell>
          <cell r="E437">
            <v>500</v>
          </cell>
          <cell r="F437">
            <v>1.41</v>
          </cell>
          <cell r="G437">
            <v>1.81</v>
          </cell>
          <cell r="I437">
            <v>0</v>
          </cell>
          <cell r="J437">
            <v>0</v>
          </cell>
          <cell r="K437" t="str">
            <v>-</v>
          </cell>
          <cell r="L437">
            <v>0</v>
          </cell>
          <cell r="N437" t="str">
            <v xml:space="preserve"> </v>
          </cell>
          <cell r="O437" t="str">
            <v>белый</v>
          </cell>
          <cell r="P437" t="str">
            <v>темно-зеленый</v>
          </cell>
          <cell r="Q437" t="str">
            <v>M</v>
          </cell>
          <cell r="T437" t="str">
            <v xml:space="preserve"> </v>
          </cell>
        </row>
        <row r="438">
          <cell r="A438" t="str">
            <v>87-77-0089</v>
          </cell>
          <cell r="B438" t="str">
            <v>фото</v>
          </cell>
          <cell r="C438" t="str">
            <v>Robert Frost</v>
          </cell>
          <cell r="D438" t="str">
            <v>большой</v>
          </cell>
          <cell r="E438">
            <v>150</v>
          </cell>
          <cell r="F438">
            <v>0.68</v>
          </cell>
          <cell r="G438">
            <v>1.08</v>
          </cell>
          <cell r="I438">
            <v>0</v>
          </cell>
          <cell r="J438">
            <v>0</v>
          </cell>
          <cell r="K438" t="str">
            <v>-</v>
          </cell>
          <cell r="L438">
            <v>0</v>
          </cell>
          <cell r="N438" t="str">
            <v xml:space="preserve"> </v>
          </cell>
          <cell r="O438" t="str">
            <v>сине-зеленый</v>
          </cell>
          <cell r="P438" t="str">
            <v>белый</v>
          </cell>
          <cell r="Q438" t="str">
            <v>L</v>
          </cell>
          <cell r="T438" t="str">
            <v xml:space="preserve"> </v>
          </cell>
        </row>
        <row r="439">
          <cell r="A439" t="str">
            <v>87-77-0356</v>
          </cell>
          <cell r="B439" t="str">
            <v>фото</v>
          </cell>
          <cell r="C439" t="str">
            <v>Robert Frost</v>
          </cell>
          <cell r="D439" t="str">
            <v>стандартный</v>
          </cell>
          <cell r="E439">
            <v>250</v>
          </cell>
          <cell r="F439">
            <v>0.6</v>
          </cell>
          <cell r="G439">
            <v>1</v>
          </cell>
          <cell r="I439">
            <v>0</v>
          </cell>
          <cell r="J439">
            <v>0</v>
          </cell>
          <cell r="K439" t="str">
            <v>-</v>
          </cell>
          <cell r="L439">
            <v>0</v>
          </cell>
          <cell r="N439" t="str">
            <v xml:space="preserve"> </v>
          </cell>
          <cell r="O439" t="str">
            <v>сине-зеленый</v>
          </cell>
          <cell r="P439" t="str">
            <v>белый</v>
          </cell>
          <cell r="Q439" t="str">
            <v>L</v>
          </cell>
          <cell r="T439" t="str">
            <v xml:space="preserve"> </v>
          </cell>
        </row>
        <row r="440">
          <cell r="A440" t="str">
            <v>87-77-0536</v>
          </cell>
          <cell r="B440" t="str">
            <v>фото</v>
          </cell>
          <cell r="C440" t="str">
            <v>Robert Frost</v>
          </cell>
          <cell r="D440" t="str">
            <v>маленький</v>
          </cell>
          <cell r="E440">
            <v>500</v>
          </cell>
          <cell r="F440">
            <v>0.52</v>
          </cell>
          <cell r="G440">
            <v>0.92</v>
          </cell>
          <cell r="I440">
            <v>0</v>
          </cell>
          <cell r="J440">
            <v>0</v>
          </cell>
          <cell r="K440" t="str">
            <v>-</v>
          </cell>
          <cell r="L440">
            <v>0</v>
          </cell>
          <cell r="N440" t="str">
            <v xml:space="preserve"> </v>
          </cell>
          <cell r="O440" t="str">
            <v>сине-зеленый</v>
          </cell>
          <cell r="P440" t="str">
            <v>белый</v>
          </cell>
          <cell r="Q440" t="str">
            <v>L</v>
          </cell>
          <cell r="T440" t="str">
            <v xml:space="preserve"> </v>
          </cell>
        </row>
        <row r="441">
          <cell r="A441" t="str">
            <v>87-77-0357</v>
          </cell>
          <cell r="B441" t="str">
            <v>фото</v>
          </cell>
          <cell r="C441" t="str">
            <v>Rock of Gibraltar</v>
          </cell>
          <cell r="D441" t="str">
            <v>стандартный</v>
          </cell>
          <cell r="E441">
            <v>250</v>
          </cell>
          <cell r="F441">
            <v>1.41</v>
          </cell>
          <cell r="G441">
            <v>1.81</v>
          </cell>
          <cell r="I441">
            <v>0</v>
          </cell>
          <cell r="J441">
            <v>0</v>
          </cell>
          <cell r="K441" t="str">
            <v>-</v>
          </cell>
          <cell r="L441">
            <v>0</v>
          </cell>
          <cell r="N441" t="str">
            <v>зеленый</v>
          </cell>
          <cell r="O441" t="str">
            <v xml:space="preserve"> </v>
          </cell>
          <cell r="P441" t="str">
            <v xml:space="preserve"> </v>
          </cell>
          <cell r="Q441" t="str">
            <v>M</v>
          </cell>
          <cell r="S441" t="str">
            <v>чашевидная</v>
          </cell>
          <cell r="T441" t="str">
            <v xml:space="preserve"> </v>
          </cell>
          <cell r="U441" t="str">
            <v>ДА</v>
          </cell>
        </row>
        <row r="442">
          <cell r="A442" t="str">
            <v>87-77-0195</v>
          </cell>
          <cell r="B442" t="str">
            <v>фото</v>
          </cell>
          <cell r="C442" t="str">
            <v>Saint Paul</v>
          </cell>
          <cell r="D442" t="str">
            <v>большой</v>
          </cell>
          <cell r="E442">
            <v>150</v>
          </cell>
          <cell r="F442">
            <v>2.0599999999999996</v>
          </cell>
          <cell r="G442">
            <v>2.46</v>
          </cell>
          <cell r="I442">
            <v>0</v>
          </cell>
          <cell r="J442">
            <v>0</v>
          </cell>
          <cell r="K442" t="str">
            <v>-</v>
          </cell>
          <cell r="L442">
            <v>0</v>
          </cell>
          <cell r="N442" t="str">
            <v xml:space="preserve"> </v>
          </cell>
          <cell r="O442" t="str">
            <v>белый</v>
          </cell>
          <cell r="P442" t="str">
            <v>голубой</v>
          </cell>
          <cell r="Q442" t="str">
            <v>L</v>
          </cell>
          <cell r="S442" t="str">
            <v>морщинистая</v>
          </cell>
          <cell r="T442" t="str">
            <v xml:space="preserve"> </v>
          </cell>
        </row>
        <row r="443">
          <cell r="A443" t="str">
            <v>87-77-0360</v>
          </cell>
          <cell r="B443" t="str">
            <v>фото</v>
          </cell>
          <cell r="C443" t="str">
            <v>Saint Paul</v>
          </cell>
          <cell r="D443" t="str">
            <v>стандартный</v>
          </cell>
          <cell r="E443">
            <v>250</v>
          </cell>
          <cell r="F443">
            <v>1.65</v>
          </cell>
          <cell r="G443">
            <v>2.0599999999999996</v>
          </cell>
          <cell r="I443">
            <v>0</v>
          </cell>
          <cell r="J443">
            <v>0</v>
          </cell>
          <cell r="K443" t="str">
            <v>-</v>
          </cell>
          <cell r="L443">
            <v>0</v>
          </cell>
          <cell r="N443" t="str">
            <v xml:space="preserve"> </v>
          </cell>
          <cell r="O443" t="str">
            <v>белый</v>
          </cell>
          <cell r="P443" t="str">
            <v>голубой</v>
          </cell>
          <cell r="Q443" t="str">
            <v>L</v>
          </cell>
          <cell r="S443" t="str">
            <v>морщинистая</v>
          </cell>
          <cell r="T443" t="str">
            <v xml:space="preserve"> </v>
          </cell>
        </row>
        <row r="444">
          <cell r="A444" t="str">
            <v>87-77-0539</v>
          </cell>
          <cell r="B444" t="str">
            <v>фото</v>
          </cell>
          <cell r="C444" t="str">
            <v>Saint Paul</v>
          </cell>
          <cell r="D444" t="str">
            <v>маленький</v>
          </cell>
          <cell r="E444">
            <v>500</v>
          </cell>
          <cell r="F444">
            <v>1.41</v>
          </cell>
          <cell r="G444">
            <v>1.81</v>
          </cell>
          <cell r="I444">
            <v>0</v>
          </cell>
          <cell r="J444">
            <v>0</v>
          </cell>
          <cell r="K444" t="str">
            <v>-</v>
          </cell>
          <cell r="L444">
            <v>0</v>
          </cell>
          <cell r="N444" t="str">
            <v xml:space="preserve"> </v>
          </cell>
          <cell r="O444" t="str">
            <v>белый</v>
          </cell>
          <cell r="P444" t="str">
            <v>голубой</v>
          </cell>
          <cell r="Q444" t="str">
            <v>L</v>
          </cell>
          <cell r="S444" t="str">
            <v>морщинистая</v>
          </cell>
          <cell r="T444" t="str">
            <v xml:space="preserve"> </v>
          </cell>
        </row>
        <row r="445">
          <cell r="A445" t="str">
            <v>87-77-0120</v>
          </cell>
          <cell r="B445" t="str">
            <v>фото</v>
          </cell>
          <cell r="C445" t="str">
            <v>Samurai</v>
          </cell>
          <cell r="D445" t="str">
            <v>большой</v>
          </cell>
          <cell r="E445">
            <v>150</v>
          </cell>
          <cell r="F445">
            <v>0.92</v>
          </cell>
          <cell r="G445">
            <v>1.33</v>
          </cell>
          <cell r="I445">
            <v>0</v>
          </cell>
          <cell r="J445">
            <v>0</v>
          </cell>
          <cell r="K445" t="str">
            <v>-</v>
          </cell>
          <cell r="L445">
            <v>0</v>
          </cell>
          <cell r="N445" t="str">
            <v xml:space="preserve"> </v>
          </cell>
          <cell r="O445" t="str">
            <v>голубой</v>
          </cell>
          <cell r="P445" t="str">
            <v>желтый</v>
          </cell>
          <cell r="Q445" t="str">
            <v>L</v>
          </cell>
          <cell r="S445" t="str">
            <v>морщинистая</v>
          </cell>
          <cell r="T445" t="str">
            <v xml:space="preserve"> </v>
          </cell>
        </row>
        <row r="446">
          <cell r="A446" t="str">
            <v>87-77-0361</v>
          </cell>
          <cell r="B446" t="str">
            <v>фото</v>
          </cell>
          <cell r="C446" t="str">
            <v>Samurai</v>
          </cell>
          <cell r="D446" t="str">
            <v>стандартный</v>
          </cell>
          <cell r="E446">
            <v>250</v>
          </cell>
          <cell r="F446">
            <v>0.8</v>
          </cell>
          <cell r="G446">
            <v>1.21</v>
          </cell>
          <cell r="I446">
            <v>0</v>
          </cell>
          <cell r="J446">
            <v>0</v>
          </cell>
          <cell r="K446" t="str">
            <v>-</v>
          </cell>
          <cell r="L446">
            <v>0</v>
          </cell>
          <cell r="N446" t="str">
            <v xml:space="preserve"> </v>
          </cell>
          <cell r="O446" t="str">
            <v>голубой</v>
          </cell>
          <cell r="P446" t="str">
            <v>желтый</v>
          </cell>
          <cell r="Q446" t="str">
            <v>L</v>
          </cell>
          <cell r="S446" t="str">
            <v>морщинистая</v>
          </cell>
          <cell r="T446" t="str">
            <v xml:space="preserve"> </v>
          </cell>
        </row>
        <row r="447">
          <cell r="A447" t="str">
            <v>87-77-0540</v>
          </cell>
          <cell r="B447" t="str">
            <v>фото</v>
          </cell>
          <cell r="C447" t="str">
            <v>Samurai</v>
          </cell>
          <cell r="D447" t="str">
            <v>маленький</v>
          </cell>
          <cell r="E447">
            <v>500</v>
          </cell>
          <cell r="F447">
            <v>0.6</v>
          </cell>
          <cell r="G447">
            <v>1</v>
          </cell>
          <cell r="I447">
            <v>0</v>
          </cell>
          <cell r="J447">
            <v>0</v>
          </cell>
          <cell r="K447" t="str">
            <v>-</v>
          </cell>
          <cell r="L447">
            <v>0</v>
          </cell>
          <cell r="N447" t="str">
            <v xml:space="preserve"> </v>
          </cell>
          <cell r="O447" t="str">
            <v>голубой</v>
          </cell>
          <cell r="P447" t="str">
            <v>желтый</v>
          </cell>
          <cell r="Q447" t="str">
            <v>L</v>
          </cell>
          <cell r="S447" t="str">
            <v>морщинистая</v>
          </cell>
          <cell r="T447" t="str">
            <v xml:space="preserve"> </v>
          </cell>
        </row>
        <row r="448">
          <cell r="A448" t="str">
            <v>87-77-0362</v>
          </cell>
          <cell r="B448" t="str">
            <v>фото</v>
          </cell>
          <cell r="C448" t="str">
            <v>Sandhill Crane</v>
          </cell>
          <cell r="D448" t="str">
            <v>стандартный</v>
          </cell>
          <cell r="E448">
            <v>250</v>
          </cell>
          <cell r="F448">
            <v>1.41</v>
          </cell>
          <cell r="G448">
            <v>1.81</v>
          </cell>
          <cell r="I448">
            <v>0</v>
          </cell>
          <cell r="J448">
            <v>0</v>
          </cell>
          <cell r="K448" t="str">
            <v>-</v>
          </cell>
          <cell r="L448">
            <v>0</v>
          </cell>
          <cell r="M448" t="str">
            <v>Special Attention</v>
          </cell>
          <cell r="N448" t="str">
            <v xml:space="preserve"> </v>
          </cell>
          <cell r="O448" t="str">
            <v>зеленый</v>
          </cell>
          <cell r="P448" t="str">
            <v>белый</v>
          </cell>
          <cell r="Q448" t="str">
            <v>M</v>
          </cell>
          <cell r="S448" t="str">
            <v>длинные заостренные листья</v>
          </cell>
          <cell r="T448" t="str">
            <v xml:space="preserve"> </v>
          </cell>
        </row>
        <row r="449">
          <cell r="A449" t="str">
            <v>87-77-0541</v>
          </cell>
          <cell r="B449" t="str">
            <v>фото</v>
          </cell>
          <cell r="C449" t="str">
            <v>Sandhill Crane</v>
          </cell>
          <cell r="D449" t="str">
            <v>маленький</v>
          </cell>
          <cell r="E449">
            <v>500</v>
          </cell>
          <cell r="F449">
            <v>1.25</v>
          </cell>
          <cell r="G449">
            <v>1.65</v>
          </cell>
          <cell r="I449">
            <v>0</v>
          </cell>
          <cell r="J449">
            <v>0</v>
          </cell>
          <cell r="K449" t="str">
            <v>-</v>
          </cell>
          <cell r="L449">
            <v>0</v>
          </cell>
          <cell r="M449" t="str">
            <v>Special Attention</v>
          </cell>
          <cell r="N449" t="str">
            <v xml:space="preserve"> </v>
          </cell>
          <cell r="O449" t="str">
            <v>зеленый</v>
          </cell>
          <cell r="P449" t="str">
            <v>белый</v>
          </cell>
          <cell r="Q449" t="str">
            <v>M</v>
          </cell>
          <cell r="S449" t="str">
            <v>длинные заостренные листья</v>
          </cell>
          <cell r="T449" t="str">
            <v xml:space="preserve"> </v>
          </cell>
        </row>
        <row r="450">
          <cell r="A450" t="str">
            <v>87-77-0059</v>
          </cell>
          <cell r="B450" t="str">
            <v>фото</v>
          </cell>
          <cell r="C450" t="str">
            <v>Sieboldiana</v>
          </cell>
          <cell r="D450" t="str">
            <v>большой</v>
          </cell>
          <cell r="E450">
            <v>150</v>
          </cell>
          <cell r="F450">
            <v>0.48</v>
          </cell>
          <cell r="G450">
            <v>0.88</v>
          </cell>
          <cell r="I450">
            <v>0</v>
          </cell>
          <cell r="J450">
            <v>0</v>
          </cell>
          <cell r="K450" t="str">
            <v>-</v>
          </cell>
          <cell r="L450">
            <v>0</v>
          </cell>
          <cell r="N450" t="str">
            <v>голубой / зеленый</v>
          </cell>
          <cell r="O450" t="str">
            <v xml:space="preserve"> </v>
          </cell>
          <cell r="P450" t="str">
            <v xml:space="preserve"> </v>
          </cell>
          <cell r="Q450" t="str">
            <v>ML</v>
          </cell>
          <cell r="T450" t="str">
            <v xml:space="preserve"> </v>
          </cell>
        </row>
        <row r="451">
          <cell r="A451" t="str">
            <v>87-77-0363</v>
          </cell>
          <cell r="B451" t="str">
            <v>фото</v>
          </cell>
          <cell r="C451" t="str">
            <v>Sieboldiana</v>
          </cell>
          <cell r="D451" t="str">
            <v>стандартный</v>
          </cell>
          <cell r="E451">
            <v>250</v>
          </cell>
          <cell r="F451">
            <v>0.41000000000000003</v>
          </cell>
          <cell r="G451">
            <v>0.81</v>
          </cell>
          <cell r="I451">
            <v>0</v>
          </cell>
          <cell r="J451">
            <v>0</v>
          </cell>
          <cell r="K451" t="str">
            <v>-</v>
          </cell>
          <cell r="L451">
            <v>0</v>
          </cell>
          <cell r="N451" t="str">
            <v>голубой / зеленый</v>
          </cell>
          <cell r="O451" t="str">
            <v xml:space="preserve"> </v>
          </cell>
          <cell r="P451" t="str">
            <v xml:space="preserve"> </v>
          </cell>
          <cell r="Q451" t="str">
            <v>ML</v>
          </cell>
          <cell r="T451" t="str">
            <v xml:space="preserve"> </v>
          </cell>
        </row>
        <row r="452">
          <cell r="A452" t="str">
            <v>87-77-0542</v>
          </cell>
          <cell r="B452" t="str">
            <v>фото</v>
          </cell>
          <cell r="C452" t="str">
            <v>Sieboldiana</v>
          </cell>
          <cell r="D452" t="str">
            <v>маленький</v>
          </cell>
          <cell r="E452">
            <v>500</v>
          </cell>
          <cell r="F452">
            <v>0.3</v>
          </cell>
          <cell r="G452">
            <v>0.71</v>
          </cell>
          <cell r="I452">
            <v>0</v>
          </cell>
          <cell r="J452">
            <v>0</v>
          </cell>
          <cell r="K452" t="str">
            <v>-</v>
          </cell>
          <cell r="L452">
            <v>0</v>
          </cell>
          <cell r="N452" t="str">
            <v>голубой / зеленый</v>
          </cell>
          <cell r="O452" t="str">
            <v xml:space="preserve"> </v>
          </cell>
          <cell r="P452" t="str">
            <v xml:space="preserve"> </v>
          </cell>
          <cell r="Q452" t="str">
            <v>ML</v>
          </cell>
          <cell r="T452" t="str">
            <v xml:space="preserve"> </v>
          </cell>
        </row>
        <row r="453">
          <cell r="A453" t="str">
            <v>87-77-0364</v>
          </cell>
          <cell r="B453" t="str">
            <v>фото</v>
          </cell>
          <cell r="C453" t="str">
            <v>Silk Road</v>
          </cell>
          <cell r="D453" t="str">
            <v>стандартный</v>
          </cell>
          <cell r="E453">
            <v>250</v>
          </cell>
          <cell r="F453">
            <v>1.08</v>
          </cell>
          <cell r="G453">
            <v>1.49</v>
          </cell>
          <cell r="I453">
            <v>0</v>
          </cell>
          <cell r="J453">
            <v>0</v>
          </cell>
          <cell r="K453" t="str">
            <v>-</v>
          </cell>
          <cell r="L453">
            <v>0</v>
          </cell>
          <cell r="N453" t="str">
            <v>зеленый</v>
          </cell>
          <cell r="O453" t="str">
            <v xml:space="preserve"> </v>
          </cell>
          <cell r="P453" t="str">
            <v>кремовый</v>
          </cell>
          <cell r="Q453" t="str">
            <v>L</v>
          </cell>
          <cell r="S453" t="str">
            <v>сердцевидной формы</v>
          </cell>
          <cell r="T453" t="str">
            <v xml:space="preserve"> </v>
          </cell>
        </row>
        <row r="454">
          <cell r="A454" t="str">
            <v>87-77-2186</v>
          </cell>
          <cell r="B454" t="str">
            <v>фото</v>
          </cell>
          <cell r="C454" t="str">
            <v>Silk Road</v>
          </cell>
          <cell r="D454" t="str">
            <v>маленький</v>
          </cell>
          <cell r="E454">
            <v>500</v>
          </cell>
          <cell r="F454">
            <v>0.92</v>
          </cell>
          <cell r="G454">
            <v>1.33</v>
          </cell>
          <cell r="I454">
            <v>0</v>
          </cell>
          <cell r="J454">
            <v>0</v>
          </cell>
          <cell r="K454" t="str">
            <v>-</v>
          </cell>
          <cell r="L454">
            <v>0</v>
          </cell>
          <cell r="N454" t="str">
            <v>зеленый</v>
          </cell>
          <cell r="O454" t="str">
            <v xml:space="preserve"> </v>
          </cell>
          <cell r="P454" t="str">
            <v>кремовый</v>
          </cell>
          <cell r="Q454" t="str">
            <v>L</v>
          </cell>
          <cell r="S454" t="str">
            <v>сердцевидной формы</v>
          </cell>
          <cell r="T454" t="str">
            <v xml:space="preserve"> </v>
          </cell>
        </row>
        <row r="455">
          <cell r="A455" t="str">
            <v>87-77-0365</v>
          </cell>
          <cell r="B455" t="str">
            <v>фото</v>
          </cell>
          <cell r="C455" t="str">
            <v>Snake Eyes</v>
          </cell>
          <cell r="D455" t="str">
            <v>стандартный</v>
          </cell>
          <cell r="E455">
            <v>250</v>
          </cell>
          <cell r="F455">
            <v>1.65</v>
          </cell>
          <cell r="G455">
            <v>2.0599999999999996</v>
          </cell>
          <cell r="I455">
            <v>0</v>
          </cell>
          <cell r="J455">
            <v>0</v>
          </cell>
          <cell r="K455" t="str">
            <v>-</v>
          </cell>
          <cell r="L455">
            <v>0</v>
          </cell>
          <cell r="N455" t="str">
            <v xml:space="preserve"> </v>
          </cell>
          <cell r="O455" t="str">
            <v>желтый</v>
          </cell>
          <cell r="P455" t="str">
            <v>зеленый</v>
          </cell>
          <cell r="Q455" t="str">
            <v>M</v>
          </cell>
          <cell r="S455" t="str">
            <v>белые полоски в центре</v>
          </cell>
          <cell r="T455" t="str">
            <v xml:space="preserve"> </v>
          </cell>
        </row>
        <row r="456">
          <cell r="A456" t="str">
            <v>87-77-0543</v>
          </cell>
          <cell r="B456" t="str">
            <v>фото</v>
          </cell>
          <cell r="C456" t="str">
            <v>Snake Eyes</v>
          </cell>
          <cell r="D456" t="str">
            <v>маленький</v>
          </cell>
          <cell r="E456">
            <v>500</v>
          </cell>
          <cell r="F456">
            <v>1.41</v>
          </cell>
          <cell r="G456">
            <v>1.81</v>
          </cell>
          <cell r="I456">
            <v>0</v>
          </cell>
          <cell r="J456">
            <v>0</v>
          </cell>
          <cell r="K456" t="str">
            <v>-</v>
          </cell>
          <cell r="L456">
            <v>0</v>
          </cell>
          <cell r="N456" t="str">
            <v xml:space="preserve"> </v>
          </cell>
          <cell r="O456" t="str">
            <v>желтый</v>
          </cell>
          <cell r="P456" t="str">
            <v>зеленый</v>
          </cell>
          <cell r="Q456" t="str">
            <v>M</v>
          </cell>
          <cell r="S456" t="str">
            <v>белые полоски в центре</v>
          </cell>
          <cell r="T456" t="str">
            <v xml:space="preserve"> </v>
          </cell>
        </row>
        <row r="457">
          <cell r="A457" t="str">
            <v>87-77-0367</v>
          </cell>
          <cell r="B457" t="str">
            <v>фото</v>
          </cell>
          <cell r="C457" t="str">
            <v>Sorbet®</v>
          </cell>
          <cell r="D457" t="str">
            <v>стандартный</v>
          </cell>
          <cell r="E457">
            <v>250</v>
          </cell>
          <cell r="F457">
            <v>1.65</v>
          </cell>
          <cell r="G457">
            <v>2.0599999999999996</v>
          </cell>
          <cell r="I457">
            <v>0</v>
          </cell>
          <cell r="J457">
            <v>0</v>
          </cell>
          <cell r="K457" t="str">
            <v>-</v>
          </cell>
          <cell r="L457">
            <v>0</v>
          </cell>
          <cell r="N457" t="str">
            <v>зеленый</v>
          </cell>
          <cell r="O457" t="str">
            <v xml:space="preserve"> </v>
          </cell>
          <cell r="P457" t="str">
            <v>кремовый</v>
          </cell>
          <cell r="Q457" t="str">
            <v>M</v>
          </cell>
          <cell r="S457" t="str">
            <v>красные стебли</v>
          </cell>
          <cell r="T457" t="str">
            <v xml:space="preserve"> </v>
          </cell>
          <cell r="U457" t="str">
            <v>ДА</v>
          </cell>
        </row>
        <row r="458">
          <cell r="A458" t="str">
            <v>87-77-0368</v>
          </cell>
          <cell r="B458" t="str">
            <v>фото</v>
          </cell>
          <cell r="C458" t="str">
            <v>Spartacus</v>
          </cell>
          <cell r="D458" t="str">
            <v>стандартный</v>
          </cell>
          <cell r="E458">
            <v>250</v>
          </cell>
          <cell r="F458">
            <v>2.0599999999999996</v>
          </cell>
          <cell r="G458">
            <v>2.46</v>
          </cell>
          <cell r="I458">
            <v>0</v>
          </cell>
          <cell r="J458">
            <v>0</v>
          </cell>
          <cell r="K458" t="str">
            <v>-</v>
          </cell>
          <cell r="L458">
            <v>0</v>
          </cell>
          <cell r="N458" t="str">
            <v>зеленый</v>
          </cell>
          <cell r="O458" t="str">
            <v xml:space="preserve"> </v>
          </cell>
          <cell r="P458" t="str">
            <v>кремовый</v>
          </cell>
          <cell r="Q458" t="str">
            <v>L</v>
          </cell>
          <cell r="S458" t="str">
            <v>волнистые и зубчатые края</v>
          </cell>
          <cell r="T458" t="str">
            <v xml:space="preserve"> </v>
          </cell>
        </row>
        <row r="459">
          <cell r="A459" t="str">
            <v>87-77-0196</v>
          </cell>
          <cell r="B459" t="str">
            <v>фото</v>
          </cell>
          <cell r="C459" t="str">
            <v>Spring Morning</v>
          </cell>
          <cell r="D459" t="str">
            <v>большой</v>
          </cell>
          <cell r="E459">
            <v>150</v>
          </cell>
          <cell r="F459">
            <v>2.0599999999999996</v>
          </cell>
          <cell r="G459">
            <v>2.46</v>
          </cell>
          <cell r="I459">
            <v>0</v>
          </cell>
          <cell r="J459">
            <v>0</v>
          </cell>
          <cell r="K459" t="str">
            <v>-</v>
          </cell>
          <cell r="L459">
            <v>0</v>
          </cell>
          <cell r="M459" t="str">
            <v>Special Attention</v>
          </cell>
          <cell r="N459" t="str">
            <v xml:space="preserve"> </v>
          </cell>
          <cell r="O459" t="str">
            <v>светло-зеленый</v>
          </cell>
          <cell r="P459" t="str">
            <v>белый</v>
          </cell>
          <cell r="Q459" t="str">
            <v>L</v>
          </cell>
          <cell r="T459" t="str">
            <v xml:space="preserve"> </v>
          </cell>
        </row>
        <row r="460">
          <cell r="A460" t="str">
            <v>87-77-0369</v>
          </cell>
          <cell r="B460" t="str">
            <v>фото</v>
          </cell>
          <cell r="C460" t="str">
            <v>Spring Morning</v>
          </cell>
          <cell r="D460" t="str">
            <v>стандартный</v>
          </cell>
          <cell r="E460">
            <v>250</v>
          </cell>
          <cell r="F460">
            <v>1.65</v>
          </cell>
          <cell r="G460">
            <v>2.0599999999999996</v>
          </cell>
          <cell r="I460">
            <v>0</v>
          </cell>
          <cell r="J460">
            <v>0</v>
          </cell>
          <cell r="K460" t="str">
            <v>-</v>
          </cell>
          <cell r="L460">
            <v>0</v>
          </cell>
          <cell r="M460" t="str">
            <v>Special Attention</v>
          </cell>
          <cell r="N460" t="str">
            <v xml:space="preserve"> </v>
          </cell>
          <cell r="O460" t="str">
            <v>светло-зеленый</v>
          </cell>
          <cell r="P460" t="str">
            <v>белый</v>
          </cell>
          <cell r="Q460" t="str">
            <v>L</v>
          </cell>
          <cell r="T460" t="str">
            <v xml:space="preserve"> </v>
          </cell>
        </row>
        <row r="461">
          <cell r="A461" t="str">
            <v>87-77-0545</v>
          </cell>
          <cell r="B461" t="str">
            <v>фото</v>
          </cell>
          <cell r="C461" t="str">
            <v>Spring Morning</v>
          </cell>
          <cell r="D461" t="str">
            <v>маленький</v>
          </cell>
          <cell r="E461">
            <v>500</v>
          </cell>
          <cell r="F461">
            <v>1.41</v>
          </cell>
          <cell r="G461">
            <v>1.81</v>
          </cell>
          <cell r="I461">
            <v>0</v>
          </cell>
          <cell r="J461">
            <v>0</v>
          </cell>
          <cell r="K461" t="str">
            <v>-</v>
          </cell>
          <cell r="L461">
            <v>0</v>
          </cell>
          <cell r="M461" t="str">
            <v>Special Attention</v>
          </cell>
          <cell r="N461" t="str">
            <v xml:space="preserve"> </v>
          </cell>
          <cell r="O461" t="str">
            <v>светло-зеленый</v>
          </cell>
          <cell r="P461" t="str">
            <v>белый</v>
          </cell>
          <cell r="Q461" t="str">
            <v>L</v>
          </cell>
          <cell r="T461" t="str">
            <v xml:space="preserve"> </v>
          </cell>
        </row>
        <row r="462">
          <cell r="A462" t="str">
            <v>87-77-0152</v>
          </cell>
          <cell r="B462" t="str">
            <v>фото</v>
          </cell>
          <cell r="C462" t="str">
            <v>Stained Glass</v>
          </cell>
          <cell r="D462" t="str">
            <v>большой</v>
          </cell>
          <cell r="E462">
            <v>150</v>
          </cell>
          <cell r="F462">
            <v>1.25</v>
          </cell>
          <cell r="G462">
            <v>1.65</v>
          </cell>
          <cell r="I462">
            <v>0</v>
          </cell>
          <cell r="J462">
            <v>0</v>
          </cell>
          <cell r="K462" t="str">
            <v>-</v>
          </cell>
          <cell r="L462">
            <v>0</v>
          </cell>
          <cell r="N462" t="str">
            <v xml:space="preserve"> </v>
          </cell>
          <cell r="O462" t="str">
            <v>желтый</v>
          </cell>
          <cell r="P462" t="str">
            <v>темно-зеленый</v>
          </cell>
          <cell r="Q462" t="str">
            <v>M</v>
          </cell>
          <cell r="R462" t="str">
            <v>да</v>
          </cell>
          <cell r="T462" t="str">
            <v xml:space="preserve"> </v>
          </cell>
        </row>
        <row r="463">
          <cell r="A463" t="str">
            <v>87-77-0370</v>
          </cell>
          <cell r="B463" t="str">
            <v>фото</v>
          </cell>
          <cell r="C463" t="str">
            <v>Stained Glass</v>
          </cell>
          <cell r="D463" t="str">
            <v>стандартный</v>
          </cell>
          <cell r="E463">
            <v>250</v>
          </cell>
          <cell r="F463">
            <v>1.08</v>
          </cell>
          <cell r="G463">
            <v>1.49</v>
          </cell>
          <cell r="I463">
            <v>0</v>
          </cell>
          <cell r="J463">
            <v>0</v>
          </cell>
          <cell r="K463" t="str">
            <v>-</v>
          </cell>
          <cell r="L463">
            <v>0</v>
          </cell>
          <cell r="N463" t="str">
            <v xml:space="preserve"> </v>
          </cell>
          <cell r="O463" t="str">
            <v>желтый</v>
          </cell>
          <cell r="P463" t="str">
            <v>темно-зеленый</v>
          </cell>
          <cell r="Q463" t="str">
            <v>M</v>
          </cell>
          <cell r="R463" t="str">
            <v>да</v>
          </cell>
          <cell r="T463" t="str">
            <v xml:space="preserve"> </v>
          </cell>
        </row>
        <row r="464">
          <cell r="A464" t="str">
            <v>87-77-0546</v>
          </cell>
          <cell r="B464" t="str">
            <v>фото</v>
          </cell>
          <cell r="C464" t="str">
            <v>Stained Glass</v>
          </cell>
          <cell r="D464" t="str">
            <v>маленький</v>
          </cell>
          <cell r="E464">
            <v>500</v>
          </cell>
          <cell r="F464">
            <v>0.92</v>
          </cell>
          <cell r="G464">
            <v>1.33</v>
          </cell>
          <cell r="I464">
            <v>0</v>
          </cell>
          <cell r="J464">
            <v>0</v>
          </cell>
          <cell r="K464" t="str">
            <v>-</v>
          </cell>
          <cell r="L464">
            <v>0</v>
          </cell>
          <cell r="N464" t="str">
            <v xml:space="preserve"> </v>
          </cell>
          <cell r="O464" t="str">
            <v>желтый</v>
          </cell>
          <cell r="P464" t="str">
            <v>темно-зеленый</v>
          </cell>
          <cell r="Q464" t="str">
            <v>M</v>
          </cell>
          <cell r="R464" t="str">
            <v>да</v>
          </cell>
          <cell r="T464" t="str">
            <v xml:space="preserve"> </v>
          </cell>
        </row>
        <row r="465">
          <cell r="A465" t="str">
            <v>87-77-0153</v>
          </cell>
          <cell r="B465" t="str">
            <v>фото</v>
          </cell>
          <cell r="C465" t="str">
            <v>Sting</v>
          </cell>
          <cell r="D465" t="str">
            <v>большой</v>
          </cell>
          <cell r="E465">
            <v>150</v>
          </cell>
          <cell r="F465">
            <v>1.25</v>
          </cell>
          <cell r="G465">
            <v>1.65</v>
          </cell>
          <cell r="I465">
            <v>0</v>
          </cell>
          <cell r="J465">
            <v>0</v>
          </cell>
          <cell r="K465" t="str">
            <v>-</v>
          </cell>
          <cell r="L465">
            <v>0</v>
          </cell>
          <cell r="N465" t="str">
            <v xml:space="preserve"> </v>
          </cell>
          <cell r="O465" t="str">
            <v>кремовый</v>
          </cell>
          <cell r="P465" t="str">
            <v>зеленый</v>
          </cell>
          <cell r="Q465" t="str">
            <v>M</v>
          </cell>
          <cell r="T465" t="str">
            <v>ДА</v>
          </cell>
          <cell r="U465" t="str">
            <v>ДА</v>
          </cell>
        </row>
        <row r="466">
          <cell r="A466" t="str">
            <v>87-77-0371</v>
          </cell>
          <cell r="B466" t="str">
            <v>фото</v>
          </cell>
          <cell r="C466" t="str">
            <v>Sting</v>
          </cell>
          <cell r="D466" t="str">
            <v>стандартный</v>
          </cell>
          <cell r="E466">
            <v>250</v>
          </cell>
          <cell r="F466">
            <v>1.08</v>
          </cell>
          <cell r="G466">
            <v>1.49</v>
          </cell>
          <cell r="I466">
            <v>0</v>
          </cell>
          <cell r="J466">
            <v>0</v>
          </cell>
          <cell r="K466" t="str">
            <v>-</v>
          </cell>
          <cell r="L466">
            <v>0</v>
          </cell>
          <cell r="N466" t="str">
            <v xml:space="preserve"> </v>
          </cell>
          <cell r="O466" t="str">
            <v>кремовый</v>
          </cell>
          <cell r="P466" t="str">
            <v>зеленый</v>
          </cell>
          <cell r="Q466" t="str">
            <v>M</v>
          </cell>
          <cell r="T466" t="str">
            <v>ДА</v>
          </cell>
          <cell r="U466" t="str">
            <v>ДА</v>
          </cell>
        </row>
        <row r="467">
          <cell r="A467" t="str">
            <v>87-77-0547</v>
          </cell>
          <cell r="B467" t="str">
            <v>фото</v>
          </cell>
          <cell r="C467" t="str">
            <v>Sting</v>
          </cell>
          <cell r="D467" t="str">
            <v>маленький</v>
          </cell>
          <cell r="E467">
            <v>500</v>
          </cell>
          <cell r="F467">
            <v>0.92</v>
          </cell>
          <cell r="G467">
            <v>1.33</v>
          </cell>
          <cell r="I467">
            <v>0</v>
          </cell>
          <cell r="J467">
            <v>0</v>
          </cell>
          <cell r="K467" t="str">
            <v>-</v>
          </cell>
          <cell r="L467">
            <v>0</v>
          </cell>
          <cell r="N467" t="str">
            <v xml:space="preserve"> </v>
          </cell>
          <cell r="O467" t="str">
            <v>кремовый</v>
          </cell>
          <cell r="P467" t="str">
            <v>зеленый</v>
          </cell>
          <cell r="Q467" t="str">
            <v>M</v>
          </cell>
          <cell r="T467" t="str">
            <v>ДА</v>
          </cell>
          <cell r="U467" t="str">
            <v>ДА</v>
          </cell>
        </row>
        <row r="468">
          <cell r="A468" t="str">
            <v>87-77-0121</v>
          </cell>
          <cell r="B468" t="str">
            <v>фото</v>
          </cell>
          <cell r="C468" t="str">
            <v>Stirfry</v>
          </cell>
          <cell r="D468" t="str">
            <v>большой</v>
          </cell>
          <cell r="E468">
            <v>150</v>
          </cell>
          <cell r="F468">
            <v>0.92</v>
          </cell>
          <cell r="G468">
            <v>1.33</v>
          </cell>
          <cell r="I468">
            <v>0</v>
          </cell>
          <cell r="J468">
            <v>0</v>
          </cell>
          <cell r="K468" t="str">
            <v>-</v>
          </cell>
          <cell r="L468">
            <v>0</v>
          </cell>
          <cell r="N468" t="str">
            <v>зеленый</v>
          </cell>
          <cell r="O468" t="str">
            <v xml:space="preserve"> </v>
          </cell>
          <cell r="P468" t="str">
            <v xml:space="preserve"> </v>
          </cell>
          <cell r="Q468" t="str">
            <v>SM</v>
          </cell>
          <cell r="S468" t="str">
            <v>глянцевые листья</v>
          </cell>
          <cell r="T468" t="str">
            <v xml:space="preserve"> </v>
          </cell>
        </row>
        <row r="469">
          <cell r="A469" t="str">
            <v>87-77-0372</v>
          </cell>
          <cell r="B469" t="str">
            <v>фото</v>
          </cell>
          <cell r="C469" t="str">
            <v>Stirfry</v>
          </cell>
          <cell r="D469" t="str">
            <v>стандартный</v>
          </cell>
          <cell r="E469">
            <v>250</v>
          </cell>
          <cell r="F469">
            <v>0.76</v>
          </cell>
          <cell r="G469">
            <v>1.17</v>
          </cell>
          <cell r="I469">
            <v>0</v>
          </cell>
          <cell r="J469">
            <v>0</v>
          </cell>
          <cell r="K469" t="str">
            <v>-</v>
          </cell>
          <cell r="L469">
            <v>0</v>
          </cell>
          <cell r="N469" t="str">
            <v>зеленый</v>
          </cell>
          <cell r="O469" t="str">
            <v xml:space="preserve"> </v>
          </cell>
          <cell r="P469" t="str">
            <v xml:space="preserve"> </v>
          </cell>
          <cell r="Q469" t="str">
            <v>SM</v>
          </cell>
          <cell r="S469" t="str">
            <v>глянцевые листья</v>
          </cell>
          <cell r="T469" t="str">
            <v xml:space="preserve"> </v>
          </cell>
        </row>
        <row r="470">
          <cell r="A470" t="str">
            <v>87-77-0548</v>
          </cell>
          <cell r="B470" t="str">
            <v>фото</v>
          </cell>
          <cell r="C470" t="str">
            <v>Stirfry</v>
          </cell>
          <cell r="D470" t="str">
            <v>маленький</v>
          </cell>
          <cell r="E470">
            <v>500</v>
          </cell>
          <cell r="F470">
            <v>0.6</v>
          </cell>
          <cell r="G470">
            <v>1</v>
          </cell>
          <cell r="I470">
            <v>0</v>
          </cell>
          <cell r="J470">
            <v>0</v>
          </cell>
          <cell r="K470" t="str">
            <v>-</v>
          </cell>
          <cell r="L470">
            <v>0</v>
          </cell>
          <cell r="N470" t="str">
            <v>зеленый</v>
          </cell>
          <cell r="O470" t="str">
            <v xml:space="preserve"> </v>
          </cell>
          <cell r="P470" t="str">
            <v xml:space="preserve"> </v>
          </cell>
          <cell r="Q470" t="str">
            <v>SM</v>
          </cell>
          <cell r="S470" t="str">
            <v>глянцевые листья</v>
          </cell>
          <cell r="T470" t="str">
            <v xml:space="preserve"> </v>
          </cell>
        </row>
        <row r="471">
          <cell r="A471" t="str">
            <v>87-77-0154</v>
          </cell>
          <cell r="B471" t="str">
            <v>фото</v>
          </cell>
          <cell r="C471" t="str">
            <v>Sugar Daddy</v>
          </cell>
          <cell r="D471" t="str">
            <v>большой</v>
          </cell>
          <cell r="E471">
            <v>150</v>
          </cell>
          <cell r="F471">
            <v>1.25</v>
          </cell>
          <cell r="G471">
            <v>1.65</v>
          </cell>
          <cell r="I471">
            <v>0</v>
          </cell>
          <cell r="J471">
            <v>0</v>
          </cell>
          <cell r="K471" t="str">
            <v>-</v>
          </cell>
          <cell r="L471">
            <v>0</v>
          </cell>
          <cell r="N471" t="str">
            <v xml:space="preserve"> </v>
          </cell>
          <cell r="O471" t="str">
            <v>голубой</v>
          </cell>
          <cell r="P471" t="str">
            <v>кремовый</v>
          </cell>
          <cell r="Q471" t="str">
            <v>ML</v>
          </cell>
          <cell r="S471" t="str">
            <v>морщинистая</v>
          </cell>
          <cell r="T471" t="str">
            <v xml:space="preserve"> </v>
          </cell>
          <cell r="U471" t="str">
            <v>ДА</v>
          </cell>
        </row>
        <row r="472">
          <cell r="A472" t="str">
            <v>87-77-0374</v>
          </cell>
          <cell r="B472" t="str">
            <v>фото</v>
          </cell>
          <cell r="C472" t="str">
            <v>Sugar Daddy</v>
          </cell>
          <cell r="D472" t="str">
            <v>стандартный</v>
          </cell>
          <cell r="E472">
            <v>250</v>
          </cell>
          <cell r="F472">
            <v>1.08</v>
          </cell>
          <cell r="G472">
            <v>1.49</v>
          </cell>
          <cell r="I472">
            <v>0</v>
          </cell>
          <cell r="J472">
            <v>0</v>
          </cell>
          <cell r="K472" t="str">
            <v>-</v>
          </cell>
          <cell r="L472">
            <v>0</v>
          </cell>
          <cell r="N472" t="str">
            <v xml:space="preserve"> </v>
          </cell>
          <cell r="O472" t="str">
            <v>голубой</v>
          </cell>
          <cell r="P472" t="str">
            <v>кремовый</v>
          </cell>
          <cell r="Q472" t="str">
            <v>ML</v>
          </cell>
          <cell r="S472" t="str">
            <v>морщинистая</v>
          </cell>
          <cell r="T472" t="str">
            <v xml:space="preserve"> </v>
          </cell>
          <cell r="U472" t="str">
            <v>ДА</v>
          </cell>
        </row>
        <row r="473">
          <cell r="A473" t="str">
            <v>87-77-0550</v>
          </cell>
          <cell r="B473" t="str">
            <v>фото</v>
          </cell>
          <cell r="C473" t="str">
            <v>Sugar Daddy</v>
          </cell>
          <cell r="D473" t="str">
            <v>маленький</v>
          </cell>
          <cell r="E473">
            <v>500</v>
          </cell>
          <cell r="F473">
            <v>0.92</v>
          </cell>
          <cell r="G473">
            <v>1.33</v>
          </cell>
          <cell r="I473">
            <v>0</v>
          </cell>
          <cell r="J473">
            <v>0</v>
          </cell>
          <cell r="K473" t="str">
            <v>-</v>
          </cell>
          <cell r="L473">
            <v>0</v>
          </cell>
          <cell r="N473" t="str">
            <v xml:space="preserve"> </v>
          </cell>
          <cell r="O473" t="str">
            <v>голубой</v>
          </cell>
          <cell r="P473" t="str">
            <v>кремовый</v>
          </cell>
          <cell r="Q473" t="str">
            <v>ML</v>
          </cell>
          <cell r="S473" t="str">
            <v>морщинистая</v>
          </cell>
          <cell r="T473" t="str">
            <v xml:space="preserve"> </v>
          </cell>
          <cell r="U473" t="str">
            <v>ДА</v>
          </cell>
        </row>
        <row r="474">
          <cell r="A474" t="str">
            <v>87-77-0133</v>
          </cell>
          <cell r="B474" t="str">
            <v>фото</v>
          </cell>
          <cell r="C474" t="str">
            <v>Sum and Substance</v>
          </cell>
          <cell r="D474" t="str">
            <v>большой</v>
          </cell>
          <cell r="E474">
            <v>150</v>
          </cell>
          <cell r="F474">
            <v>1.04</v>
          </cell>
          <cell r="G474">
            <v>1.45</v>
          </cell>
          <cell r="I474">
            <v>0</v>
          </cell>
          <cell r="J474">
            <v>0</v>
          </cell>
          <cell r="K474" t="str">
            <v>-</v>
          </cell>
          <cell r="L474">
            <v>0</v>
          </cell>
          <cell r="N474" t="str">
            <v>желтый</v>
          </cell>
          <cell r="O474" t="str">
            <v xml:space="preserve"> </v>
          </cell>
          <cell r="P474" t="str">
            <v xml:space="preserve"> </v>
          </cell>
          <cell r="Q474" t="str">
            <v>XL</v>
          </cell>
          <cell r="T474" t="str">
            <v>ДА</v>
          </cell>
        </row>
        <row r="475">
          <cell r="A475" t="str">
            <v>87-77-0375</v>
          </cell>
          <cell r="B475" t="str">
            <v>фото</v>
          </cell>
          <cell r="C475" t="str">
            <v>Sum and Substance</v>
          </cell>
          <cell r="D475" t="str">
            <v>стандартный</v>
          </cell>
          <cell r="E475">
            <v>250</v>
          </cell>
          <cell r="F475">
            <v>0.96</v>
          </cell>
          <cell r="G475">
            <v>1.37</v>
          </cell>
          <cell r="I475">
            <v>0</v>
          </cell>
          <cell r="J475">
            <v>0</v>
          </cell>
          <cell r="K475" t="str">
            <v>-</v>
          </cell>
          <cell r="L475">
            <v>0</v>
          </cell>
          <cell r="N475" t="str">
            <v>желтый</v>
          </cell>
          <cell r="O475" t="str">
            <v xml:space="preserve"> </v>
          </cell>
          <cell r="P475" t="str">
            <v xml:space="preserve"> </v>
          </cell>
          <cell r="Q475" t="str">
            <v>XL</v>
          </cell>
          <cell r="T475" t="str">
            <v>ДА</v>
          </cell>
        </row>
        <row r="476">
          <cell r="A476" t="str">
            <v>87-77-0551</v>
          </cell>
          <cell r="B476" t="str">
            <v>фото</v>
          </cell>
          <cell r="C476" t="str">
            <v>Sum and Substance</v>
          </cell>
          <cell r="D476" t="str">
            <v>маленький</v>
          </cell>
          <cell r="E476">
            <v>500</v>
          </cell>
          <cell r="F476">
            <v>0.8</v>
          </cell>
          <cell r="G476">
            <v>1.21</v>
          </cell>
          <cell r="I476">
            <v>0</v>
          </cell>
          <cell r="J476">
            <v>0</v>
          </cell>
          <cell r="K476" t="str">
            <v>-</v>
          </cell>
          <cell r="L476">
            <v>0</v>
          </cell>
          <cell r="N476" t="str">
            <v>желтый</v>
          </cell>
          <cell r="O476" t="str">
            <v xml:space="preserve"> </v>
          </cell>
          <cell r="P476" t="str">
            <v xml:space="preserve"> </v>
          </cell>
          <cell r="Q476" t="str">
            <v>XL</v>
          </cell>
          <cell r="T476" t="str">
            <v>ДА</v>
          </cell>
        </row>
        <row r="477">
          <cell r="A477" t="str">
            <v>87-77-0155</v>
          </cell>
          <cell r="B477" t="str">
            <v>фото</v>
          </cell>
          <cell r="C477" t="str">
            <v>Summer Breeze</v>
          </cell>
          <cell r="D477" t="str">
            <v>большой</v>
          </cell>
          <cell r="E477">
            <v>150</v>
          </cell>
          <cell r="F477">
            <v>1.25</v>
          </cell>
          <cell r="G477">
            <v>1.65</v>
          </cell>
          <cell r="I477">
            <v>0</v>
          </cell>
          <cell r="J477">
            <v>0</v>
          </cell>
          <cell r="K477" t="str">
            <v>-</v>
          </cell>
          <cell r="L477">
            <v>0</v>
          </cell>
          <cell r="N477" t="str">
            <v xml:space="preserve"> </v>
          </cell>
          <cell r="O477" t="str">
            <v>зеленый</v>
          </cell>
          <cell r="P477" t="str">
            <v>желтый</v>
          </cell>
          <cell r="Q477" t="str">
            <v>LM</v>
          </cell>
          <cell r="T477" t="str">
            <v>ДА</v>
          </cell>
        </row>
        <row r="478">
          <cell r="A478" t="str">
            <v>87-77-0376</v>
          </cell>
          <cell r="B478" t="str">
            <v>фото</v>
          </cell>
          <cell r="C478" t="str">
            <v>Summer Breeze</v>
          </cell>
          <cell r="D478" t="str">
            <v>стандартный</v>
          </cell>
          <cell r="E478">
            <v>250</v>
          </cell>
          <cell r="F478">
            <v>1.08</v>
          </cell>
          <cell r="G478">
            <v>1.49</v>
          </cell>
          <cell r="I478">
            <v>0</v>
          </cell>
          <cell r="J478">
            <v>0</v>
          </cell>
          <cell r="K478" t="str">
            <v>-</v>
          </cell>
          <cell r="L478">
            <v>0</v>
          </cell>
          <cell r="N478" t="str">
            <v xml:space="preserve"> </v>
          </cell>
          <cell r="O478" t="str">
            <v>зеленый</v>
          </cell>
          <cell r="P478" t="str">
            <v>желтый</v>
          </cell>
          <cell r="Q478" t="str">
            <v>LM</v>
          </cell>
          <cell r="T478" t="str">
            <v>ДА</v>
          </cell>
        </row>
        <row r="479">
          <cell r="A479" t="str">
            <v>87-77-0552</v>
          </cell>
          <cell r="B479" t="str">
            <v>фото</v>
          </cell>
          <cell r="C479" t="str">
            <v>Summer Breeze</v>
          </cell>
          <cell r="D479" t="str">
            <v>маленький</v>
          </cell>
          <cell r="E479">
            <v>500</v>
          </cell>
          <cell r="F479">
            <v>0.92</v>
          </cell>
          <cell r="G479">
            <v>1.33</v>
          </cell>
          <cell r="I479">
            <v>0</v>
          </cell>
          <cell r="J479">
            <v>0</v>
          </cell>
          <cell r="K479" t="str">
            <v>-</v>
          </cell>
          <cell r="L479">
            <v>0</v>
          </cell>
          <cell r="N479" t="str">
            <v xml:space="preserve"> </v>
          </cell>
          <cell r="O479" t="str">
            <v>зеленый</v>
          </cell>
          <cell r="P479" t="str">
            <v>желтый</v>
          </cell>
          <cell r="Q479" t="str">
            <v>LM</v>
          </cell>
          <cell r="T479" t="str">
            <v>ДА</v>
          </cell>
        </row>
        <row r="480">
          <cell r="A480" t="str">
            <v>87-77-0179</v>
          </cell>
          <cell r="B480" t="str">
            <v>фото</v>
          </cell>
          <cell r="C480" t="str">
            <v>Summer Lovin</v>
          </cell>
          <cell r="D480" t="str">
            <v>большой</v>
          </cell>
          <cell r="E480">
            <v>150</v>
          </cell>
          <cell r="F480">
            <v>1.65</v>
          </cell>
          <cell r="G480">
            <v>2.0599999999999996</v>
          </cell>
          <cell r="I480">
            <v>0</v>
          </cell>
          <cell r="J480">
            <v>0</v>
          </cell>
          <cell r="K480" t="str">
            <v>-</v>
          </cell>
          <cell r="L480">
            <v>0</v>
          </cell>
          <cell r="N480" t="str">
            <v xml:space="preserve"> </v>
          </cell>
          <cell r="O480" t="str">
            <v>зеленый</v>
          </cell>
          <cell r="P480" t="str">
            <v>желтый</v>
          </cell>
          <cell r="Q480" t="str">
            <v>M</v>
          </cell>
          <cell r="T480" t="str">
            <v>ДА</v>
          </cell>
        </row>
        <row r="481">
          <cell r="A481" t="str">
            <v>87-77-0377</v>
          </cell>
          <cell r="B481" t="str">
            <v>фото</v>
          </cell>
          <cell r="C481" t="str">
            <v>Summer Lovin</v>
          </cell>
          <cell r="D481" t="str">
            <v>стандартный</v>
          </cell>
          <cell r="E481">
            <v>250</v>
          </cell>
          <cell r="F481">
            <v>1.41</v>
          </cell>
          <cell r="G481">
            <v>1.81</v>
          </cell>
          <cell r="I481">
            <v>0</v>
          </cell>
          <cell r="J481">
            <v>0</v>
          </cell>
          <cell r="K481" t="str">
            <v>-</v>
          </cell>
          <cell r="L481">
            <v>0</v>
          </cell>
          <cell r="N481" t="str">
            <v xml:space="preserve"> </v>
          </cell>
          <cell r="O481" t="str">
            <v>зеленый</v>
          </cell>
          <cell r="P481" t="str">
            <v>желтый</v>
          </cell>
          <cell r="Q481" t="str">
            <v>M</v>
          </cell>
          <cell r="T481" t="str">
            <v>ДА</v>
          </cell>
        </row>
        <row r="482">
          <cell r="A482" t="str">
            <v>87-77-0553</v>
          </cell>
          <cell r="B482" t="str">
            <v>фото</v>
          </cell>
          <cell r="C482" t="str">
            <v>Summer Lovin</v>
          </cell>
          <cell r="D482" t="str">
            <v>маленький</v>
          </cell>
          <cell r="E482">
            <v>500</v>
          </cell>
          <cell r="F482">
            <v>1.25</v>
          </cell>
          <cell r="G482">
            <v>1.65</v>
          </cell>
          <cell r="I482">
            <v>0</v>
          </cell>
          <cell r="J482">
            <v>0</v>
          </cell>
          <cell r="K482" t="str">
            <v>-</v>
          </cell>
          <cell r="L482">
            <v>0</v>
          </cell>
          <cell r="N482" t="str">
            <v xml:space="preserve"> </v>
          </cell>
          <cell r="O482" t="str">
            <v>зеленый</v>
          </cell>
          <cell r="P482" t="str">
            <v>желтый</v>
          </cell>
          <cell r="Q482" t="str">
            <v>M</v>
          </cell>
          <cell r="T482" t="str">
            <v>ДА</v>
          </cell>
        </row>
        <row r="483">
          <cell r="A483" t="str">
            <v>87-77-0378</v>
          </cell>
          <cell r="B483" t="str">
            <v>фото</v>
          </cell>
          <cell r="C483" t="str">
            <v>Sunny Halcyon</v>
          </cell>
          <cell r="D483" t="str">
            <v>стандартный</v>
          </cell>
          <cell r="E483">
            <v>250</v>
          </cell>
          <cell r="F483">
            <v>2.0599999999999996</v>
          </cell>
          <cell r="G483">
            <v>2.46</v>
          </cell>
          <cell r="I483">
            <v>0</v>
          </cell>
          <cell r="J483">
            <v>0</v>
          </cell>
          <cell r="K483" t="str">
            <v>-</v>
          </cell>
          <cell r="L483">
            <v>0</v>
          </cell>
          <cell r="N483" t="str">
            <v>желтый</v>
          </cell>
          <cell r="O483" t="str">
            <v xml:space="preserve"> </v>
          </cell>
          <cell r="P483" t="str">
            <v xml:space="preserve"> </v>
          </cell>
          <cell r="Q483" t="str">
            <v>M</v>
          </cell>
          <cell r="S483" t="str">
            <v xml:space="preserve"> </v>
          </cell>
          <cell r="T483" t="str">
            <v>ДА</v>
          </cell>
          <cell r="U483" t="str">
            <v>ДА</v>
          </cell>
        </row>
        <row r="484">
          <cell r="A484" t="str">
            <v>87-77-0156</v>
          </cell>
          <cell r="B484" t="str">
            <v>фото</v>
          </cell>
          <cell r="C484" t="str">
            <v>Sunset Grooves</v>
          </cell>
          <cell r="D484" t="str">
            <v>большой</v>
          </cell>
          <cell r="E484">
            <v>150</v>
          </cell>
          <cell r="F484">
            <v>0.92</v>
          </cell>
          <cell r="G484">
            <v>1.33</v>
          </cell>
          <cell r="I484">
            <v>0</v>
          </cell>
          <cell r="J484">
            <v>0</v>
          </cell>
          <cell r="K484" t="str">
            <v>-</v>
          </cell>
          <cell r="L484">
            <v>0</v>
          </cell>
          <cell r="M484" t="str">
            <v>Special Attention</v>
          </cell>
          <cell r="N484" t="str">
            <v xml:space="preserve"> </v>
          </cell>
          <cell r="O484" t="str">
            <v>золотой</v>
          </cell>
          <cell r="P484" t="str">
            <v>зеленый</v>
          </cell>
          <cell r="Q484" t="str">
            <v>M</v>
          </cell>
          <cell r="T484" t="str">
            <v>ДА</v>
          </cell>
          <cell r="U484" t="str">
            <v>ДА</v>
          </cell>
        </row>
        <row r="485">
          <cell r="A485" t="str">
            <v>87-77-0379</v>
          </cell>
          <cell r="B485" t="str">
            <v>фото</v>
          </cell>
          <cell r="C485" t="str">
            <v>Sunset Grooves</v>
          </cell>
          <cell r="D485" t="str">
            <v>стандартный</v>
          </cell>
          <cell r="E485">
            <v>250</v>
          </cell>
          <cell r="F485">
            <v>0.8</v>
          </cell>
          <cell r="G485">
            <v>1.21</v>
          </cell>
          <cell r="I485">
            <v>0</v>
          </cell>
          <cell r="J485">
            <v>0</v>
          </cell>
          <cell r="K485" t="str">
            <v>-</v>
          </cell>
          <cell r="L485">
            <v>0</v>
          </cell>
          <cell r="M485" t="str">
            <v>Special Attention</v>
          </cell>
          <cell r="N485" t="str">
            <v xml:space="preserve"> </v>
          </cell>
          <cell r="O485" t="str">
            <v>золотой</v>
          </cell>
          <cell r="P485" t="str">
            <v>зеленый</v>
          </cell>
          <cell r="Q485" t="str">
            <v>M</v>
          </cell>
          <cell r="T485" t="str">
            <v>ДА</v>
          </cell>
          <cell r="U485" t="str">
            <v>ДА</v>
          </cell>
        </row>
        <row r="486">
          <cell r="A486" t="str">
            <v>87-77-0554</v>
          </cell>
          <cell r="B486" t="str">
            <v>фото</v>
          </cell>
          <cell r="C486" t="str">
            <v>Sunset Grooves</v>
          </cell>
          <cell r="D486" t="str">
            <v>маленький</v>
          </cell>
          <cell r="E486">
            <v>500</v>
          </cell>
          <cell r="F486">
            <v>0.64</v>
          </cell>
          <cell r="G486">
            <v>1.04</v>
          </cell>
          <cell r="I486">
            <v>0</v>
          </cell>
          <cell r="J486">
            <v>0</v>
          </cell>
          <cell r="K486" t="str">
            <v>-</v>
          </cell>
          <cell r="L486">
            <v>0</v>
          </cell>
          <cell r="M486" t="str">
            <v>Special Attention</v>
          </cell>
          <cell r="N486" t="str">
            <v xml:space="preserve"> </v>
          </cell>
          <cell r="O486" t="str">
            <v>золотой</v>
          </cell>
          <cell r="P486" t="str">
            <v>зеленый</v>
          </cell>
          <cell r="Q486" t="str">
            <v>M</v>
          </cell>
          <cell r="T486" t="str">
            <v>ДА</v>
          </cell>
          <cell r="U486" t="str">
            <v>ДА</v>
          </cell>
        </row>
        <row r="487">
          <cell r="A487" t="str">
            <v>87-77-0180</v>
          </cell>
          <cell r="B487" t="str">
            <v>фото</v>
          </cell>
          <cell r="C487" t="str">
            <v>Super Nova</v>
          </cell>
          <cell r="D487" t="str">
            <v>большой</v>
          </cell>
          <cell r="E487">
            <v>150</v>
          </cell>
          <cell r="F487">
            <v>1.65</v>
          </cell>
          <cell r="G487">
            <v>2.0599999999999996</v>
          </cell>
          <cell r="I487">
            <v>0</v>
          </cell>
          <cell r="J487">
            <v>0</v>
          </cell>
          <cell r="K487" t="str">
            <v>-</v>
          </cell>
          <cell r="L487">
            <v>0</v>
          </cell>
          <cell r="N487" t="str">
            <v xml:space="preserve"> </v>
          </cell>
          <cell r="O487" t="str">
            <v>кремовый</v>
          </cell>
          <cell r="P487" t="str">
            <v>сине-зеленый</v>
          </cell>
          <cell r="Q487" t="str">
            <v>ML</v>
          </cell>
          <cell r="T487" t="str">
            <v xml:space="preserve"> </v>
          </cell>
        </row>
        <row r="488">
          <cell r="A488" t="str">
            <v>87-77-0380</v>
          </cell>
          <cell r="B488" t="str">
            <v>фото</v>
          </cell>
          <cell r="C488" t="str">
            <v>Super Nova</v>
          </cell>
          <cell r="D488" t="str">
            <v>стандартный</v>
          </cell>
          <cell r="E488">
            <v>250</v>
          </cell>
          <cell r="F488">
            <v>1.41</v>
          </cell>
          <cell r="G488">
            <v>1.81</v>
          </cell>
          <cell r="I488">
            <v>0</v>
          </cell>
          <cell r="J488">
            <v>0</v>
          </cell>
          <cell r="K488" t="str">
            <v>-</v>
          </cell>
          <cell r="L488">
            <v>0</v>
          </cell>
          <cell r="N488" t="str">
            <v xml:space="preserve"> </v>
          </cell>
          <cell r="O488" t="str">
            <v>кремовый</v>
          </cell>
          <cell r="P488" t="str">
            <v>сине-зеленый</v>
          </cell>
          <cell r="Q488" t="str">
            <v>ML</v>
          </cell>
          <cell r="T488" t="str">
            <v xml:space="preserve"> </v>
          </cell>
        </row>
        <row r="489">
          <cell r="A489" t="str">
            <v>87-77-0555</v>
          </cell>
          <cell r="B489" t="str">
            <v>фото</v>
          </cell>
          <cell r="C489" t="str">
            <v>Super Nova</v>
          </cell>
          <cell r="D489" t="str">
            <v>маленький</v>
          </cell>
          <cell r="E489">
            <v>500</v>
          </cell>
          <cell r="F489">
            <v>1.17</v>
          </cell>
          <cell r="G489">
            <v>1.57</v>
          </cell>
          <cell r="I489">
            <v>0</v>
          </cell>
          <cell r="J489">
            <v>0</v>
          </cell>
          <cell r="K489" t="str">
            <v>-</v>
          </cell>
          <cell r="L489">
            <v>0</v>
          </cell>
          <cell r="N489" t="str">
            <v xml:space="preserve"> </v>
          </cell>
          <cell r="O489" t="str">
            <v>кремовый</v>
          </cell>
          <cell r="P489" t="str">
            <v>сине-зеленый</v>
          </cell>
          <cell r="Q489" t="str">
            <v>ML</v>
          </cell>
          <cell r="T489" t="str">
            <v xml:space="preserve"> </v>
          </cell>
        </row>
        <row r="490">
          <cell r="A490" t="str">
            <v>87-77-0129</v>
          </cell>
          <cell r="B490" t="str">
            <v>фото</v>
          </cell>
          <cell r="C490" t="str">
            <v>T Rex</v>
          </cell>
          <cell r="D490" t="str">
            <v>большой</v>
          </cell>
          <cell r="E490">
            <v>150</v>
          </cell>
          <cell r="F490">
            <v>0.96</v>
          </cell>
          <cell r="G490">
            <v>1.37</v>
          </cell>
          <cell r="I490">
            <v>0</v>
          </cell>
          <cell r="J490">
            <v>0</v>
          </cell>
          <cell r="K490" t="str">
            <v>-</v>
          </cell>
          <cell r="L490">
            <v>0</v>
          </cell>
          <cell r="N490" t="str">
            <v>зеленый</v>
          </cell>
          <cell r="O490" t="str">
            <v xml:space="preserve"> </v>
          </cell>
          <cell r="P490" t="str">
            <v xml:space="preserve"> </v>
          </cell>
          <cell r="Q490" t="str">
            <v>XL</v>
          </cell>
          <cell r="S490" t="str">
            <v>огромные листья</v>
          </cell>
          <cell r="T490" t="str">
            <v xml:space="preserve"> </v>
          </cell>
        </row>
        <row r="491">
          <cell r="A491" t="str">
            <v>87-77-0381</v>
          </cell>
          <cell r="B491" t="str">
            <v>фото</v>
          </cell>
          <cell r="C491" t="str">
            <v>T Rex</v>
          </cell>
          <cell r="D491" t="str">
            <v>стандартный</v>
          </cell>
          <cell r="E491">
            <v>250</v>
          </cell>
          <cell r="F491">
            <v>0.8</v>
          </cell>
          <cell r="G491">
            <v>1.21</v>
          </cell>
          <cell r="I491">
            <v>0</v>
          </cell>
          <cell r="J491">
            <v>0</v>
          </cell>
          <cell r="K491" t="str">
            <v>-</v>
          </cell>
          <cell r="L491">
            <v>0</v>
          </cell>
          <cell r="N491" t="str">
            <v>зеленый</v>
          </cell>
          <cell r="O491" t="str">
            <v xml:space="preserve"> </v>
          </cell>
          <cell r="P491" t="str">
            <v xml:space="preserve"> </v>
          </cell>
          <cell r="Q491" t="str">
            <v>XL</v>
          </cell>
          <cell r="S491" t="str">
            <v>огромные листья</v>
          </cell>
          <cell r="T491" t="str">
            <v xml:space="preserve"> </v>
          </cell>
        </row>
        <row r="492">
          <cell r="A492" t="str">
            <v>87-77-0556</v>
          </cell>
          <cell r="B492" t="str">
            <v>фото</v>
          </cell>
          <cell r="C492" t="str">
            <v>T Rex</v>
          </cell>
          <cell r="D492" t="str">
            <v>маленький</v>
          </cell>
          <cell r="E492">
            <v>500</v>
          </cell>
          <cell r="F492">
            <v>0.6</v>
          </cell>
          <cell r="G492">
            <v>1</v>
          </cell>
          <cell r="I492">
            <v>0</v>
          </cell>
          <cell r="J492">
            <v>0</v>
          </cell>
          <cell r="K492" t="str">
            <v>-</v>
          </cell>
          <cell r="L492">
            <v>0</v>
          </cell>
          <cell r="N492" t="str">
            <v>зеленый</v>
          </cell>
          <cell r="O492" t="str">
            <v xml:space="preserve"> </v>
          </cell>
          <cell r="P492" t="str">
            <v xml:space="preserve"> </v>
          </cell>
          <cell r="Q492" t="str">
            <v>XL</v>
          </cell>
          <cell r="S492" t="str">
            <v>огромные листья</v>
          </cell>
          <cell r="T492" t="str">
            <v xml:space="preserve"> </v>
          </cell>
        </row>
        <row r="493">
          <cell r="A493" t="str">
            <v>87-77-0123</v>
          </cell>
          <cell r="B493" t="str">
            <v>фото</v>
          </cell>
          <cell r="C493" t="str">
            <v>Tambourine</v>
          </cell>
          <cell r="D493" t="str">
            <v>большой</v>
          </cell>
          <cell r="E493">
            <v>150</v>
          </cell>
          <cell r="F493">
            <v>0.92</v>
          </cell>
          <cell r="G493">
            <v>1.33</v>
          </cell>
          <cell r="I493">
            <v>0</v>
          </cell>
          <cell r="J493">
            <v>0</v>
          </cell>
          <cell r="K493" t="str">
            <v>-</v>
          </cell>
          <cell r="L493">
            <v>0</v>
          </cell>
          <cell r="N493" t="str">
            <v xml:space="preserve"> </v>
          </cell>
          <cell r="O493" t="str">
            <v>зеленый</v>
          </cell>
          <cell r="P493" t="str">
            <v>белый</v>
          </cell>
          <cell r="Q493" t="str">
            <v>SM</v>
          </cell>
          <cell r="T493" t="str">
            <v xml:space="preserve"> </v>
          </cell>
        </row>
        <row r="494">
          <cell r="A494" t="str">
            <v>87-77-0382</v>
          </cell>
          <cell r="B494" t="str">
            <v>фото</v>
          </cell>
          <cell r="C494" t="str">
            <v>Tambourine</v>
          </cell>
          <cell r="D494" t="str">
            <v>стандартный</v>
          </cell>
          <cell r="E494">
            <v>250</v>
          </cell>
          <cell r="F494">
            <v>0.76</v>
          </cell>
          <cell r="G494">
            <v>1.17</v>
          </cell>
          <cell r="I494">
            <v>0</v>
          </cell>
          <cell r="J494">
            <v>0</v>
          </cell>
          <cell r="K494" t="str">
            <v>-</v>
          </cell>
          <cell r="L494">
            <v>0</v>
          </cell>
          <cell r="N494" t="str">
            <v xml:space="preserve"> </v>
          </cell>
          <cell r="O494" t="str">
            <v>зеленый</v>
          </cell>
          <cell r="P494" t="str">
            <v>белый</v>
          </cell>
          <cell r="Q494" t="str">
            <v>SM</v>
          </cell>
          <cell r="T494" t="str">
            <v xml:space="preserve"> </v>
          </cell>
        </row>
        <row r="495">
          <cell r="A495" t="str">
            <v>87-77-0557</v>
          </cell>
          <cell r="B495" t="str">
            <v>фото</v>
          </cell>
          <cell r="C495" t="str">
            <v>Tambourine</v>
          </cell>
          <cell r="D495" t="str">
            <v>маленький</v>
          </cell>
          <cell r="E495">
            <v>500</v>
          </cell>
          <cell r="F495">
            <v>0.6</v>
          </cell>
          <cell r="G495">
            <v>1</v>
          </cell>
          <cell r="I495">
            <v>0</v>
          </cell>
          <cell r="J495">
            <v>0</v>
          </cell>
          <cell r="K495" t="str">
            <v>-</v>
          </cell>
          <cell r="L495">
            <v>0</v>
          </cell>
          <cell r="N495" t="str">
            <v xml:space="preserve"> </v>
          </cell>
          <cell r="O495" t="str">
            <v>зеленый</v>
          </cell>
          <cell r="P495" t="str">
            <v>белый</v>
          </cell>
          <cell r="Q495" t="str">
            <v>SM</v>
          </cell>
          <cell r="T495" t="str">
            <v xml:space="preserve"> </v>
          </cell>
        </row>
        <row r="496">
          <cell r="A496" t="str">
            <v>87-77-0181</v>
          </cell>
          <cell r="B496" t="str">
            <v>фото</v>
          </cell>
          <cell r="C496" t="str">
            <v>Thunderbolt</v>
          </cell>
          <cell r="D496" t="str">
            <v>большой</v>
          </cell>
          <cell r="E496">
            <v>150</v>
          </cell>
          <cell r="F496">
            <v>1.65</v>
          </cell>
          <cell r="G496">
            <v>2.0599999999999996</v>
          </cell>
          <cell r="I496">
            <v>0</v>
          </cell>
          <cell r="J496">
            <v>0</v>
          </cell>
          <cell r="K496" t="str">
            <v>-</v>
          </cell>
          <cell r="L496">
            <v>0</v>
          </cell>
          <cell r="N496" t="str">
            <v xml:space="preserve"> </v>
          </cell>
          <cell r="O496" t="str">
            <v>кремовый</v>
          </cell>
          <cell r="P496" t="str">
            <v>голубой</v>
          </cell>
          <cell r="Q496" t="str">
            <v>ML</v>
          </cell>
          <cell r="T496" t="str">
            <v xml:space="preserve"> </v>
          </cell>
        </row>
        <row r="497">
          <cell r="A497" t="str">
            <v>87-77-0383</v>
          </cell>
          <cell r="B497" t="str">
            <v>фото</v>
          </cell>
          <cell r="C497" t="str">
            <v>Thunderbolt</v>
          </cell>
          <cell r="D497" t="str">
            <v>стандартный</v>
          </cell>
          <cell r="E497">
            <v>250</v>
          </cell>
          <cell r="F497">
            <v>1.41</v>
          </cell>
          <cell r="G497">
            <v>1.81</v>
          </cell>
          <cell r="I497">
            <v>0</v>
          </cell>
          <cell r="J497">
            <v>0</v>
          </cell>
          <cell r="K497" t="str">
            <v>-</v>
          </cell>
          <cell r="L497">
            <v>0</v>
          </cell>
          <cell r="N497" t="str">
            <v xml:space="preserve"> </v>
          </cell>
          <cell r="O497" t="str">
            <v>кремовый</v>
          </cell>
          <cell r="P497" t="str">
            <v>голубой</v>
          </cell>
          <cell r="Q497" t="str">
            <v>ML</v>
          </cell>
          <cell r="T497" t="str">
            <v xml:space="preserve"> </v>
          </cell>
        </row>
        <row r="498">
          <cell r="A498" t="str">
            <v>87-77-0558</v>
          </cell>
          <cell r="B498" t="str">
            <v>фото</v>
          </cell>
          <cell r="C498" t="str">
            <v>Thunderbolt</v>
          </cell>
          <cell r="D498" t="str">
            <v>маленький</v>
          </cell>
          <cell r="E498">
            <v>500</v>
          </cell>
          <cell r="F498">
            <v>1.17</v>
          </cell>
          <cell r="G498">
            <v>1.57</v>
          </cell>
          <cell r="I498">
            <v>0</v>
          </cell>
          <cell r="J498">
            <v>0</v>
          </cell>
          <cell r="K498" t="str">
            <v>-</v>
          </cell>
          <cell r="L498">
            <v>0</v>
          </cell>
          <cell r="N498" t="str">
            <v xml:space="preserve"> </v>
          </cell>
          <cell r="O498" t="str">
            <v>кремовый</v>
          </cell>
          <cell r="P498" t="str">
            <v>голубой</v>
          </cell>
          <cell r="Q498" t="str">
            <v>ML</v>
          </cell>
          <cell r="T498" t="str">
            <v xml:space="preserve"> </v>
          </cell>
        </row>
        <row r="499">
          <cell r="A499" t="str">
            <v>87-77-0384</v>
          </cell>
          <cell r="B499" t="str">
            <v>фото</v>
          </cell>
          <cell r="C499" t="str">
            <v>Timeless Beauty</v>
          </cell>
          <cell r="D499" t="str">
            <v>стандартный</v>
          </cell>
          <cell r="E499">
            <v>250</v>
          </cell>
          <cell r="F499">
            <v>1.65</v>
          </cell>
          <cell r="G499">
            <v>2.0599999999999996</v>
          </cell>
          <cell r="I499">
            <v>0</v>
          </cell>
          <cell r="J499">
            <v>0</v>
          </cell>
          <cell r="K499" t="str">
            <v>-</v>
          </cell>
          <cell r="L499">
            <v>0</v>
          </cell>
          <cell r="N499" t="str">
            <v xml:space="preserve"> </v>
          </cell>
          <cell r="O499" t="str">
            <v>белый</v>
          </cell>
          <cell r="P499" t="str">
            <v>голубой</v>
          </cell>
          <cell r="Q499" t="str">
            <v>S</v>
          </cell>
          <cell r="T499" t="str">
            <v xml:space="preserve"> </v>
          </cell>
          <cell r="U499" t="str">
            <v>ДА</v>
          </cell>
        </row>
        <row r="500">
          <cell r="A500" t="str">
            <v>87-77-0559</v>
          </cell>
          <cell r="B500" t="str">
            <v>фото</v>
          </cell>
          <cell r="C500" t="str">
            <v>Timeless Beauty</v>
          </cell>
          <cell r="D500" t="str">
            <v>маленький</v>
          </cell>
          <cell r="E500">
            <v>500</v>
          </cell>
          <cell r="F500">
            <v>1.41</v>
          </cell>
          <cell r="G500">
            <v>1.81</v>
          </cell>
          <cell r="I500">
            <v>0</v>
          </cell>
          <cell r="J500">
            <v>0</v>
          </cell>
          <cell r="K500" t="str">
            <v>-</v>
          </cell>
          <cell r="L500">
            <v>0</v>
          </cell>
          <cell r="N500" t="str">
            <v xml:space="preserve"> </v>
          </cell>
          <cell r="O500" t="str">
            <v>белый</v>
          </cell>
          <cell r="P500" t="str">
            <v>голубой</v>
          </cell>
          <cell r="Q500" t="str">
            <v>S</v>
          </cell>
          <cell r="T500" t="str">
            <v xml:space="preserve"> </v>
          </cell>
          <cell r="U500" t="str">
            <v>ДА</v>
          </cell>
        </row>
        <row r="501">
          <cell r="A501" t="str">
            <v>87-77-0386</v>
          </cell>
          <cell r="B501" t="str">
            <v>фото</v>
          </cell>
          <cell r="C501" t="str">
            <v>Tongue of Flame</v>
          </cell>
          <cell r="D501" t="str">
            <v>стандартный</v>
          </cell>
          <cell r="E501">
            <v>250</v>
          </cell>
          <cell r="F501">
            <v>2.0599999999999996</v>
          </cell>
          <cell r="G501">
            <v>2.46</v>
          </cell>
          <cell r="I501">
            <v>0</v>
          </cell>
          <cell r="J501">
            <v>0</v>
          </cell>
          <cell r="K501" t="str">
            <v>-</v>
          </cell>
          <cell r="L501">
            <v>0</v>
          </cell>
          <cell r="N501" t="str">
            <v xml:space="preserve"> </v>
          </cell>
          <cell r="O501" t="str">
            <v>белый</v>
          </cell>
          <cell r="P501" t="str">
            <v>зеленый</v>
          </cell>
          <cell r="Q501" t="str">
            <v>M</v>
          </cell>
          <cell r="T501" t="str">
            <v xml:space="preserve"> </v>
          </cell>
        </row>
        <row r="502">
          <cell r="A502" t="str">
            <v>87-77-0561</v>
          </cell>
          <cell r="B502" t="str">
            <v>фото</v>
          </cell>
          <cell r="C502" t="str">
            <v>Tongue of Flame</v>
          </cell>
          <cell r="D502" t="str">
            <v>маленький</v>
          </cell>
          <cell r="E502">
            <v>500</v>
          </cell>
          <cell r="F502">
            <v>1.65</v>
          </cell>
          <cell r="G502">
            <v>2.0599999999999996</v>
          </cell>
          <cell r="I502">
            <v>0</v>
          </cell>
          <cell r="J502">
            <v>0</v>
          </cell>
          <cell r="K502" t="str">
            <v>-</v>
          </cell>
          <cell r="L502">
            <v>0</v>
          </cell>
          <cell r="N502" t="str">
            <v xml:space="preserve"> </v>
          </cell>
          <cell r="O502" t="str">
            <v>белый</v>
          </cell>
          <cell r="P502" t="str">
            <v>зеленый</v>
          </cell>
          <cell r="Q502" t="str">
            <v>M</v>
          </cell>
          <cell r="T502" t="str">
            <v xml:space="preserve"> </v>
          </cell>
        </row>
        <row r="503">
          <cell r="A503" t="str">
            <v>87-77-0090</v>
          </cell>
          <cell r="B503" t="str">
            <v>фото</v>
          </cell>
          <cell r="C503" t="str">
            <v>Tortilla Chip</v>
          </cell>
          <cell r="D503" t="str">
            <v>большой</v>
          </cell>
          <cell r="E503">
            <v>150</v>
          </cell>
          <cell r="F503">
            <v>0.68</v>
          </cell>
          <cell r="G503">
            <v>1.08</v>
          </cell>
          <cell r="I503">
            <v>0</v>
          </cell>
          <cell r="J503">
            <v>0</v>
          </cell>
          <cell r="K503" t="str">
            <v>-</v>
          </cell>
          <cell r="L503">
            <v>0</v>
          </cell>
          <cell r="N503" t="str">
            <v>желтый</v>
          </cell>
          <cell r="O503" t="str">
            <v xml:space="preserve"> </v>
          </cell>
          <cell r="P503" t="str">
            <v xml:space="preserve"> </v>
          </cell>
          <cell r="Q503" t="str">
            <v>L</v>
          </cell>
          <cell r="R503" t="str">
            <v>да</v>
          </cell>
          <cell r="T503" t="str">
            <v xml:space="preserve"> </v>
          </cell>
        </row>
        <row r="504">
          <cell r="A504" t="str">
            <v>87-77-0387</v>
          </cell>
          <cell r="B504" t="str">
            <v>фото</v>
          </cell>
          <cell r="C504" t="str">
            <v>Tortilla Chip</v>
          </cell>
          <cell r="D504" t="str">
            <v>стандартный</v>
          </cell>
          <cell r="E504">
            <v>250</v>
          </cell>
          <cell r="F504">
            <v>0.6</v>
          </cell>
          <cell r="G504">
            <v>1</v>
          </cell>
          <cell r="I504">
            <v>0</v>
          </cell>
          <cell r="J504">
            <v>0</v>
          </cell>
          <cell r="K504" t="str">
            <v>-</v>
          </cell>
          <cell r="L504">
            <v>0</v>
          </cell>
          <cell r="N504" t="str">
            <v>желтый</v>
          </cell>
          <cell r="O504" t="str">
            <v xml:space="preserve"> </v>
          </cell>
          <cell r="P504" t="str">
            <v xml:space="preserve"> </v>
          </cell>
          <cell r="Q504" t="str">
            <v>L</v>
          </cell>
          <cell r="R504" t="str">
            <v>да</v>
          </cell>
          <cell r="T504" t="str">
            <v xml:space="preserve"> </v>
          </cell>
        </row>
        <row r="505">
          <cell r="A505" t="str">
            <v>87-77-0562</v>
          </cell>
          <cell r="B505" t="str">
            <v>фото</v>
          </cell>
          <cell r="C505" t="str">
            <v>Tortilla Chip</v>
          </cell>
          <cell r="D505" t="str">
            <v>маленький</v>
          </cell>
          <cell r="E505">
            <v>500</v>
          </cell>
          <cell r="F505">
            <v>0.52</v>
          </cell>
          <cell r="G505">
            <v>0.92</v>
          </cell>
          <cell r="I505">
            <v>0</v>
          </cell>
          <cell r="J505">
            <v>0</v>
          </cell>
          <cell r="K505" t="str">
            <v>-</v>
          </cell>
          <cell r="L505">
            <v>0</v>
          </cell>
          <cell r="N505" t="str">
            <v>желтый</v>
          </cell>
          <cell r="O505" t="str">
            <v xml:space="preserve"> </v>
          </cell>
          <cell r="P505" t="str">
            <v xml:space="preserve"> </v>
          </cell>
          <cell r="Q505" t="str">
            <v>L</v>
          </cell>
          <cell r="R505" t="str">
            <v>да</v>
          </cell>
          <cell r="T505" t="str">
            <v xml:space="preserve"> </v>
          </cell>
        </row>
        <row r="506">
          <cell r="A506" t="str">
            <v>87-77-0388</v>
          </cell>
          <cell r="B506" t="str">
            <v>фото</v>
          </cell>
          <cell r="C506" t="str">
            <v>Tropicana</v>
          </cell>
          <cell r="D506" t="str">
            <v>стандартный</v>
          </cell>
          <cell r="E506">
            <v>250</v>
          </cell>
          <cell r="F506">
            <v>1.08</v>
          </cell>
          <cell r="G506">
            <v>1.49</v>
          </cell>
          <cell r="I506">
            <v>0</v>
          </cell>
          <cell r="J506">
            <v>0</v>
          </cell>
          <cell r="K506" t="str">
            <v>-</v>
          </cell>
          <cell r="L506">
            <v>0</v>
          </cell>
          <cell r="N506" t="str">
            <v>светло-зеленый</v>
          </cell>
          <cell r="O506" t="str">
            <v xml:space="preserve"> </v>
          </cell>
          <cell r="P506" t="str">
            <v>желтый</v>
          </cell>
          <cell r="Q506" t="str">
            <v>L</v>
          </cell>
          <cell r="T506" t="str">
            <v xml:space="preserve"> </v>
          </cell>
        </row>
        <row r="507">
          <cell r="A507" t="str">
            <v>87-77-0056</v>
          </cell>
          <cell r="B507" t="str">
            <v>фото</v>
          </cell>
          <cell r="C507" t="str">
            <v>Undulata Albomarginata</v>
          </cell>
          <cell r="D507" t="str">
            <v>большой</v>
          </cell>
          <cell r="E507">
            <v>150</v>
          </cell>
          <cell r="F507">
            <v>0.4</v>
          </cell>
          <cell r="G507">
            <v>0.8</v>
          </cell>
          <cell r="I507">
            <v>0</v>
          </cell>
          <cell r="J507">
            <v>0</v>
          </cell>
          <cell r="K507" t="str">
            <v>-</v>
          </cell>
          <cell r="L507">
            <v>0</v>
          </cell>
          <cell r="N507" t="str">
            <v xml:space="preserve"> </v>
          </cell>
          <cell r="O507" t="str">
            <v>зеленый</v>
          </cell>
          <cell r="P507" t="str">
            <v>белый</v>
          </cell>
          <cell r="Q507" t="str">
            <v>M</v>
          </cell>
          <cell r="T507" t="str">
            <v>ДА</v>
          </cell>
        </row>
        <row r="508">
          <cell r="A508" t="str">
            <v>87-77-0390</v>
          </cell>
          <cell r="B508" t="str">
            <v>фото</v>
          </cell>
          <cell r="C508" t="str">
            <v>Undulata Albomarginata</v>
          </cell>
          <cell r="D508" t="str">
            <v>стандартный</v>
          </cell>
          <cell r="E508">
            <v>250</v>
          </cell>
          <cell r="F508">
            <v>0.36</v>
          </cell>
          <cell r="G508">
            <v>0.76</v>
          </cell>
          <cell r="I508">
            <v>0</v>
          </cell>
          <cell r="J508">
            <v>0</v>
          </cell>
          <cell r="K508" t="str">
            <v>-</v>
          </cell>
          <cell r="L508">
            <v>0</v>
          </cell>
          <cell r="N508" t="str">
            <v xml:space="preserve"> </v>
          </cell>
          <cell r="O508" t="str">
            <v>зеленый</v>
          </cell>
          <cell r="P508" t="str">
            <v>белый</v>
          </cell>
          <cell r="Q508" t="str">
            <v>M</v>
          </cell>
          <cell r="T508" t="str">
            <v>ДА</v>
          </cell>
        </row>
        <row r="509">
          <cell r="A509" t="str">
            <v>87-77-0564</v>
          </cell>
          <cell r="B509" t="str">
            <v>фото</v>
          </cell>
          <cell r="C509" t="str">
            <v>Undulata Albomarginata</v>
          </cell>
          <cell r="D509" t="str">
            <v>маленький</v>
          </cell>
          <cell r="E509">
            <v>500</v>
          </cell>
          <cell r="F509">
            <v>0.3</v>
          </cell>
          <cell r="G509">
            <v>0.71</v>
          </cell>
          <cell r="I509">
            <v>0</v>
          </cell>
          <cell r="J509">
            <v>0</v>
          </cell>
          <cell r="K509" t="str">
            <v>-</v>
          </cell>
          <cell r="L509">
            <v>0</v>
          </cell>
          <cell r="N509" t="str">
            <v xml:space="preserve"> </v>
          </cell>
          <cell r="O509" t="str">
            <v>зеленый</v>
          </cell>
          <cell r="P509" t="str">
            <v>белый</v>
          </cell>
          <cell r="Q509" t="str">
            <v>M</v>
          </cell>
          <cell r="T509" t="str">
            <v>ДА</v>
          </cell>
        </row>
        <row r="510">
          <cell r="A510" t="str">
            <v>87-77-0064</v>
          </cell>
          <cell r="B510" t="str">
            <v>фото</v>
          </cell>
          <cell r="C510" t="str">
            <v>Undulata Mediovariegata</v>
          </cell>
          <cell r="D510" t="str">
            <v>большой</v>
          </cell>
          <cell r="E510">
            <v>150</v>
          </cell>
          <cell r="F510">
            <v>0.48</v>
          </cell>
          <cell r="G510">
            <v>0.88</v>
          </cell>
          <cell r="I510">
            <v>0</v>
          </cell>
          <cell r="J510">
            <v>0</v>
          </cell>
          <cell r="K510" t="str">
            <v>-</v>
          </cell>
          <cell r="L510">
            <v>0</v>
          </cell>
          <cell r="N510" t="str">
            <v xml:space="preserve"> </v>
          </cell>
          <cell r="O510" t="str">
            <v>белый</v>
          </cell>
          <cell r="P510" t="str">
            <v>зеленый</v>
          </cell>
          <cell r="Q510" t="str">
            <v>M</v>
          </cell>
          <cell r="T510" t="str">
            <v xml:space="preserve"> </v>
          </cell>
        </row>
        <row r="511">
          <cell r="A511" t="str">
            <v>87-77-0391</v>
          </cell>
          <cell r="B511" t="str">
            <v>фото</v>
          </cell>
          <cell r="C511" t="str">
            <v>Undulata Mediovariegata</v>
          </cell>
          <cell r="D511" t="str">
            <v>стандартный</v>
          </cell>
          <cell r="E511">
            <v>250</v>
          </cell>
          <cell r="F511">
            <v>0.41000000000000003</v>
          </cell>
          <cell r="G511">
            <v>0.81</v>
          </cell>
          <cell r="I511">
            <v>0</v>
          </cell>
          <cell r="J511">
            <v>0</v>
          </cell>
          <cell r="K511" t="str">
            <v>-</v>
          </cell>
          <cell r="L511">
            <v>0</v>
          </cell>
          <cell r="N511" t="str">
            <v xml:space="preserve"> </v>
          </cell>
          <cell r="O511" t="str">
            <v>белый</v>
          </cell>
          <cell r="P511" t="str">
            <v>зеленый</v>
          </cell>
          <cell r="Q511" t="str">
            <v>M</v>
          </cell>
          <cell r="T511" t="str">
            <v xml:space="preserve"> </v>
          </cell>
        </row>
        <row r="512">
          <cell r="A512" t="str">
            <v>87-77-0565</v>
          </cell>
          <cell r="B512" t="str">
            <v>фото</v>
          </cell>
          <cell r="C512" t="str">
            <v>Undulata Mediovariegata</v>
          </cell>
          <cell r="D512" t="str">
            <v>маленький</v>
          </cell>
          <cell r="E512">
            <v>500</v>
          </cell>
          <cell r="F512">
            <v>0.33</v>
          </cell>
          <cell r="G512">
            <v>0.73</v>
          </cell>
          <cell r="I512">
            <v>0</v>
          </cell>
          <cell r="J512">
            <v>0</v>
          </cell>
          <cell r="K512" t="str">
            <v>-</v>
          </cell>
          <cell r="L512">
            <v>0</v>
          </cell>
          <cell r="N512" t="str">
            <v xml:space="preserve"> </v>
          </cell>
          <cell r="O512" t="str">
            <v>белый</v>
          </cell>
          <cell r="P512" t="str">
            <v>зеленый</v>
          </cell>
          <cell r="Q512" t="str">
            <v>M</v>
          </cell>
          <cell r="T512" t="str">
            <v xml:space="preserve"> </v>
          </cell>
        </row>
        <row r="513">
          <cell r="A513" t="str">
            <v>87-77-0091</v>
          </cell>
          <cell r="B513" t="str">
            <v>фото</v>
          </cell>
          <cell r="C513" t="str">
            <v>Undulata Univittata</v>
          </cell>
          <cell r="D513" t="str">
            <v>большой</v>
          </cell>
          <cell r="E513">
            <v>150</v>
          </cell>
          <cell r="F513">
            <v>0.68</v>
          </cell>
          <cell r="G513">
            <v>1.08</v>
          </cell>
          <cell r="I513">
            <v>0</v>
          </cell>
          <cell r="J513">
            <v>0</v>
          </cell>
          <cell r="K513" t="str">
            <v>-</v>
          </cell>
          <cell r="L513">
            <v>0</v>
          </cell>
          <cell r="N513" t="str">
            <v xml:space="preserve"> </v>
          </cell>
          <cell r="O513" t="str">
            <v>белый</v>
          </cell>
          <cell r="P513" t="str">
            <v>зеленый</v>
          </cell>
          <cell r="Q513" t="str">
            <v>M</v>
          </cell>
          <cell r="T513" t="str">
            <v xml:space="preserve"> </v>
          </cell>
        </row>
        <row r="514">
          <cell r="A514" t="str">
            <v>87-77-0392</v>
          </cell>
          <cell r="B514" t="str">
            <v>фото</v>
          </cell>
          <cell r="C514" t="str">
            <v>Undulata Univittata</v>
          </cell>
          <cell r="D514" t="str">
            <v>стандартный</v>
          </cell>
          <cell r="E514">
            <v>250</v>
          </cell>
          <cell r="F514">
            <v>0.6</v>
          </cell>
          <cell r="G514">
            <v>1</v>
          </cell>
          <cell r="I514">
            <v>0</v>
          </cell>
          <cell r="J514">
            <v>0</v>
          </cell>
          <cell r="K514" t="str">
            <v>-</v>
          </cell>
          <cell r="L514">
            <v>0</v>
          </cell>
          <cell r="N514" t="str">
            <v xml:space="preserve"> </v>
          </cell>
          <cell r="O514" t="str">
            <v>белый</v>
          </cell>
          <cell r="P514" t="str">
            <v>зеленый</v>
          </cell>
          <cell r="Q514" t="str">
            <v>M</v>
          </cell>
          <cell r="T514" t="str">
            <v xml:space="preserve"> </v>
          </cell>
        </row>
        <row r="515">
          <cell r="A515" t="str">
            <v>87-77-0566</v>
          </cell>
          <cell r="B515" t="str">
            <v>фото</v>
          </cell>
          <cell r="C515" t="str">
            <v>Undulata Univittata</v>
          </cell>
          <cell r="D515" t="str">
            <v>маленький</v>
          </cell>
          <cell r="E515">
            <v>500</v>
          </cell>
          <cell r="F515">
            <v>0.52</v>
          </cell>
          <cell r="G515">
            <v>0.92</v>
          </cell>
          <cell r="I515">
            <v>0</v>
          </cell>
          <cell r="J515">
            <v>0</v>
          </cell>
          <cell r="K515" t="str">
            <v>-</v>
          </cell>
          <cell r="L515">
            <v>0</v>
          </cell>
          <cell r="N515" t="str">
            <v xml:space="preserve"> </v>
          </cell>
          <cell r="O515" t="str">
            <v>белый</v>
          </cell>
          <cell r="P515" t="str">
            <v>зеленый</v>
          </cell>
          <cell r="Q515" t="str">
            <v>M</v>
          </cell>
          <cell r="T515" t="str">
            <v xml:space="preserve"> </v>
          </cell>
        </row>
        <row r="516">
          <cell r="A516" t="str">
            <v>87-77-0197</v>
          </cell>
          <cell r="B516" t="str">
            <v>фото</v>
          </cell>
          <cell r="C516" t="str">
            <v>Valley's Glacier</v>
          </cell>
          <cell r="D516" t="str">
            <v>большой</v>
          </cell>
          <cell r="E516">
            <v>150</v>
          </cell>
          <cell r="F516">
            <v>2.0599999999999996</v>
          </cell>
          <cell r="G516">
            <v>2.46</v>
          </cell>
          <cell r="I516">
            <v>0</v>
          </cell>
          <cell r="J516">
            <v>0</v>
          </cell>
          <cell r="K516" t="str">
            <v>-</v>
          </cell>
          <cell r="L516">
            <v>0</v>
          </cell>
          <cell r="N516" t="str">
            <v xml:space="preserve"> </v>
          </cell>
          <cell r="O516" t="str">
            <v>зеленый</v>
          </cell>
          <cell r="P516" t="str">
            <v>желтый</v>
          </cell>
          <cell r="Q516" t="str">
            <v>SM</v>
          </cell>
          <cell r="T516" t="str">
            <v xml:space="preserve"> </v>
          </cell>
        </row>
        <row r="517">
          <cell r="A517" t="str">
            <v>87-77-0393</v>
          </cell>
          <cell r="B517" t="str">
            <v>фото</v>
          </cell>
          <cell r="C517" t="str">
            <v>Valley's Glacier</v>
          </cell>
          <cell r="D517" t="str">
            <v>стандартный</v>
          </cell>
          <cell r="E517">
            <v>250</v>
          </cell>
          <cell r="F517">
            <v>1.65</v>
          </cell>
          <cell r="G517">
            <v>2.0599999999999996</v>
          </cell>
          <cell r="I517">
            <v>0</v>
          </cell>
          <cell r="J517">
            <v>0</v>
          </cell>
          <cell r="K517" t="str">
            <v>-</v>
          </cell>
          <cell r="L517">
            <v>0</v>
          </cell>
          <cell r="N517" t="str">
            <v xml:space="preserve"> </v>
          </cell>
          <cell r="O517" t="str">
            <v>зеленый</v>
          </cell>
          <cell r="P517" t="str">
            <v>желтый</v>
          </cell>
          <cell r="Q517" t="str">
            <v>SM</v>
          </cell>
          <cell r="T517" t="str">
            <v xml:space="preserve"> </v>
          </cell>
        </row>
        <row r="518">
          <cell r="A518" t="str">
            <v>87-77-0567</v>
          </cell>
          <cell r="B518" t="str">
            <v>фото</v>
          </cell>
          <cell r="C518" t="str">
            <v>Valley's Glacier</v>
          </cell>
          <cell r="D518" t="str">
            <v>маленький</v>
          </cell>
          <cell r="E518">
            <v>500</v>
          </cell>
          <cell r="F518">
            <v>1.41</v>
          </cell>
          <cell r="G518">
            <v>1.81</v>
          </cell>
          <cell r="I518">
            <v>0</v>
          </cell>
          <cell r="J518">
            <v>0</v>
          </cell>
          <cell r="K518" t="str">
            <v>-</v>
          </cell>
          <cell r="L518">
            <v>0</v>
          </cell>
          <cell r="N518" t="str">
            <v xml:space="preserve"> </v>
          </cell>
          <cell r="O518" t="str">
            <v>зеленый</v>
          </cell>
          <cell r="P518" t="str">
            <v>желтый</v>
          </cell>
          <cell r="Q518" t="str">
            <v>SM</v>
          </cell>
          <cell r="T518" t="str">
            <v xml:space="preserve"> </v>
          </cell>
        </row>
        <row r="519">
          <cell r="A519" t="str">
            <v>87-77-0182</v>
          </cell>
          <cell r="B519" t="str">
            <v>фото</v>
          </cell>
          <cell r="C519" t="str">
            <v>Velvet Moon</v>
          </cell>
          <cell r="D519" t="str">
            <v>большой</v>
          </cell>
          <cell r="E519">
            <v>150</v>
          </cell>
          <cell r="F519">
            <v>1.65</v>
          </cell>
          <cell r="G519">
            <v>2.0599999999999996</v>
          </cell>
          <cell r="I519">
            <v>0</v>
          </cell>
          <cell r="J519">
            <v>0</v>
          </cell>
          <cell r="K519" t="str">
            <v>-</v>
          </cell>
          <cell r="L519">
            <v>0</v>
          </cell>
          <cell r="N519" t="str">
            <v xml:space="preserve"> </v>
          </cell>
          <cell r="O519" t="str">
            <v>зеленый</v>
          </cell>
          <cell r="P519" t="str">
            <v>желтый</v>
          </cell>
          <cell r="Q519" t="str">
            <v>M</v>
          </cell>
          <cell r="T519" t="str">
            <v xml:space="preserve"> </v>
          </cell>
        </row>
        <row r="520">
          <cell r="A520" t="str">
            <v>87-77-0394</v>
          </cell>
          <cell r="B520" t="str">
            <v>фото</v>
          </cell>
          <cell r="C520" t="str">
            <v>Velvet Moon</v>
          </cell>
          <cell r="D520" t="str">
            <v>стандартный</v>
          </cell>
          <cell r="E520">
            <v>250</v>
          </cell>
          <cell r="F520">
            <v>1.41</v>
          </cell>
          <cell r="G520">
            <v>1.81</v>
          </cell>
          <cell r="I520">
            <v>0</v>
          </cell>
          <cell r="J520">
            <v>0</v>
          </cell>
          <cell r="K520" t="str">
            <v>-</v>
          </cell>
          <cell r="L520">
            <v>0</v>
          </cell>
          <cell r="N520" t="str">
            <v xml:space="preserve"> </v>
          </cell>
          <cell r="O520" t="str">
            <v>зеленый</v>
          </cell>
          <cell r="P520" t="str">
            <v>желтый</v>
          </cell>
          <cell r="Q520" t="str">
            <v>M</v>
          </cell>
          <cell r="T520" t="str">
            <v xml:space="preserve"> </v>
          </cell>
        </row>
        <row r="521">
          <cell r="A521" t="str">
            <v>87-77-0568</v>
          </cell>
          <cell r="B521" t="str">
            <v>фото</v>
          </cell>
          <cell r="C521" t="str">
            <v>Velvet Moon</v>
          </cell>
          <cell r="D521" t="str">
            <v>маленький</v>
          </cell>
          <cell r="E521">
            <v>500</v>
          </cell>
          <cell r="F521">
            <v>1.25</v>
          </cell>
          <cell r="G521">
            <v>1.65</v>
          </cell>
          <cell r="I521">
            <v>0</v>
          </cell>
          <cell r="J521">
            <v>0</v>
          </cell>
          <cell r="K521" t="str">
            <v>-</v>
          </cell>
          <cell r="L521">
            <v>0</v>
          </cell>
          <cell r="N521" t="str">
            <v xml:space="preserve"> </v>
          </cell>
          <cell r="O521" t="str">
            <v>зеленый</v>
          </cell>
          <cell r="P521" t="str">
            <v>желтый</v>
          </cell>
          <cell r="Q521" t="str">
            <v>M</v>
          </cell>
          <cell r="T521" t="str">
            <v xml:space="preserve"> </v>
          </cell>
        </row>
        <row r="522">
          <cell r="A522" t="str">
            <v>87-77-0395</v>
          </cell>
          <cell r="B522" t="str">
            <v>фото</v>
          </cell>
          <cell r="C522" t="str">
            <v>Venus</v>
          </cell>
          <cell r="D522" t="str">
            <v>стандартный</v>
          </cell>
          <cell r="E522">
            <v>250</v>
          </cell>
          <cell r="F522">
            <v>2.0599999999999996</v>
          </cell>
          <cell r="G522">
            <v>2.46</v>
          </cell>
          <cell r="I522">
            <v>0</v>
          </cell>
          <cell r="J522">
            <v>0</v>
          </cell>
          <cell r="K522" t="str">
            <v>-</v>
          </cell>
          <cell r="L522">
            <v>0</v>
          </cell>
          <cell r="N522" t="str">
            <v>зеленый</v>
          </cell>
          <cell r="O522" t="str">
            <v xml:space="preserve"> </v>
          </cell>
          <cell r="P522" t="str">
            <v xml:space="preserve"> </v>
          </cell>
          <cell r="Q522" t="str">
            <v>M</v>
          </cell>
          <cell r="R522" t="str">
            <v>Very</v>
          </cell>
          <cell r="T522" t="str">
            <v>ДА</v>
          </cell>
        </row>
        <row r="523">
          <cell r="A523" t="str">
            <v>87-77-0569</v>
          </cell>
          <cell r="B523" t="str">
            <v>фото</v>
          </cell>
          <cell r="C523" t="str">
            <v>Venus</v>
          </cell>
          <cell r="D523" t="str">
            <v>маленький</v>
          </cell>
          <cell r="E523">
            <v>500</v>
          </cell>
          <cell r="F523">
            <v>1.65</v>
          </cell>
          <cell r="G523">
            <v>2.0599999999999996</v>
          </cell>
          <cell r="I523">
            <v>0</v>
          </cell>
          <cell r="J523">
            <v>0</v>
          </cell>
          <cell r="K523" t="str">
            <v>-</v>
          </cell>
          <cell r="L523">
            <v>0</v>
          </cell>
          <cell r="N523" t="str">
            <v>зеленый</v>
          </cell>
          <cell r="O523" t="str">
            <v xml:space="preserve"> </v>
          </cell>
          <cell r="P523" t="str">
            <v xml:space="preserve"> </v>
          </cell>
          <cell r="Q523" t="str">
            <v>M</v>
          </cell>
          <cell r="R523" t="str">
            <v>Very</v>
          </cell>
          <cell r="T523" t="str">
            <v>ДА</v>
          </cell>
        </row>
        <row r="524">
          <cell r="A524" t="str">
            <v>87-77-0183</v>
          </cell>
          <cell r="B524" t="str">
            <v>фото</v>
          </cell>
          <cell r="C524" t="str">
            <v>Victory</v>
          </cell>
          <cell r="D524" t="str">
            <v>большой</v>
          </cell>
          <cell r="E524">
            <v>150</v>
          </cell>
          <cell r="F524">
            <v>1.65</v>
          </cell>
          <cell r="G524">
            <v>2.0599999999999996</v>
          </cell>
          <cell r="I524">
            <v>0</v>
          </cell>
          <cell r="J524">
            <v>0</v>
          </cell>
          <cell r="K524" t="str">
            <v>-</v>
          </cell>
          <cell r="L524">
            <v>0</v>
          </cell>
          <cell r="M524" t="str">
            <v>Хоста 2015 года</v>
          </cell>
          <cell r="N524" t="str">
            <v xml:space="preserve"> </v>
          </cell>
          <cell r="O524" t="str">
            <v>кремовый</v>
          </cell>
          <cell r="P524" t="str">
            <v>зеленый</v>
          </cell>
          <cell r="Q524" t="str">
            <v>VL</v>
          </cell>
          <cell r="T524" t="str">
            <v>ДА</v>
          </cell>
          <cell r="U524" t="str">
            <v>ДА</v>
          </cell>
        </row>
        <row r="525">
          <cell r="A525" t="str">
            <v>87-77-0396</v>
          </cell>
          <cell r="B525" t="str">
            <v>фото</v>
          </cell>
          <cell r="C525" t="str">
            <v>Victory</v>
          </cell>
          <cell r="D525" t="str">
            <v>стандартный</v>
          </cell>
          <cell r="E525">
            <v>250</v>
          </cell>
          <cell r="F525">
            <v>1.41</v>
          </cell>
          <cell r="G525">
            <v>1.81</v>
          </cell>
          <cell r="I525">
            <v>0</v>
          </cell>
          <cell r="J525">
            <v>0</v>
          </cell>
          <cell r="K525" t="str">
            <v>-</v>
          </cell>
          <cell r="L525">
            <v>0</v>
          </cell>
          <cell r="M525" t="str">
            <v>Хоста 2015 года</v>
          </cell>
          <cell r="N525" t="str">
            <v xml:space="preserve"> </v>
          </cell>
          <cell r="O525" t="str">
            <v>кремовый</v>
          </cell>
          <cell r="P525" t="str">
            <v>зеленый</v>
          </cell>
          <cell r="Q525" t="str">
            <v>VL</v>
          </cell>
          <cell r="T525" t="str">
            <v>ДА</v>
          </cell>
          <cell r="U525" t="str">
            <v>ДА</v>
          </cell>
        </row>
        <row r="526">
          <cell r="A526" t="str">
            <v>87-77-0570</v>
          </cell>
          <cell r="B526" t="str">
            <v>фото</v>
          </cell>
          <cell r="C526" t="str">
            <v>Victory</v>
          </cell>
          <cell r="D526" t="str">
            <v>маленький</v>
          </cell>
          <cell r="E526">
            <v>500</v>
          </cell>
          <cell r="F526">
            <v>1.25</v>
          </cell>
          <cell r="G526">
            <v>1.65</v>
          </cell>
          <cell r="I526">
            <v>0</v>
          </cell>
          <cell r="J526">
            <v>0</v>
          </cell>
          <cell r="K526" t="str">
            <v>-</v>
          </cell>
          <cell r="L526">
            <v>0</v>
          </cell>
          <cell r="M526" t="str">
            <v>Хоста 2015 года</v>
          </cell>
          <cell r="N526" t="str">
            <v xml:space="preserve"> </v>
          </cell>
          <cell r="O526" t="str">
            <v>кремовый</v>
          </cell>
          <cell r="P526" t="str">
            <v>зеленый</v>
          </cell>
          <cell r="Q526" t="str">
            <v>VL</v>
          </cell>
          <cell r="T526" t="str">
            <v>ДА</v>
          </cell>
          <cell r="U526" t="str">
            <v>ДА</v>
          </cell>
        </row>
        <row r="527">
          <cell r="A527" t="str">
            <v>87-77-0398</v>
          </cell>
          <cell r="B527" t="str">
            <v>фото</v>
          </cell>
          <cell r="C527" t="str">
            <v>Whirly Pop</v>
          </cell>
          <cell r="D527" t="str">
            <v>стандартный</v>
          </cell>
          <cell r="E527">
            <v>250</v>
          </cell>
          <cell r="F527">
            <v>2.0599999999999996</v>
          </cell>
          <cell r="G527">
            <v>2.46</v>
          </cell>
          <cell r="I527">
            <v>0</v>
          </cell>
          <cell r="J527">
            <v>0</v>
          </cell>
          <cell r="K527" t="str">
            <v>-</v>
          </cell>
          <cell r="L527">
            <v>0</v>
          </cell>
          <cell r="N527" t="str">
            <v xml:space="preserve"> </v>
          </cell>
          <cell r="O527" t="str">
            <v>кремовый</v>
          </cell>
          <cell r="P527" t="str">
            <v>сине-зеленый</v>
          </cell>
          <cell r="Q527" t="str">
            <v>M</v>
          </cell>
          <cell r="S527" t="str">
            <v xml:space="preserve"> </v>
          </cell>
          <cell r="T527" t="str">
            <v xml:space="preserve"> </v>
          </cell>
        </row>
        <row r="528">
          <cell r="A528" t="str">
            <v>87-77-0572</v>
          </cell>
          <cell r="B528" t="str">
            <v>фото</v>
          </cell>
          <cell r="C528" t="str">
            <v>Whirly Pop</v>
          </cell>
          <cell r="D528" t="str">
            <v>маленький</v>
          </cell>
          <cell r="E528">
            <v>500</v>
          </cell>
          <cell r="F528">
            <v>1.65</v>
          </cell>
          <cell r="G528">
            <v>2.0599999999999996</v>
          </cell>
          <cell r="I528">
            <v>0</v>
          </cell>
          <cell r="J528">
            <v>0</v>
          </cell>
          <cell r="K528" t="str">
            <v>-</v>
          </cell>
          <cell r="L528">
            <v>0</v>
          </cell>
          <cell r="N528" t="str">
            <v xml:space="preserve"> </v>
          </cell>
          <cell r="O528" t="str">
            <v>кремовый</v>
          </cell>
          <cell r="P528" t="str">
            <v>сине-зеленый</v>
          </cell>
          <cell r="Q528" t="str">
            <v>M</v>
          </cell>
          <cell r="S528" t="str">
            <v xml:space="preserve"> </v>
          </cell>
          <cell r="T528" t="str">
            <v xml:space="preserve"> </v>
          </cell>
        </row>
        <row r="529">
          <cell r="A529" t="str">
            <v>87-77-0399</v>
          </cell>
          <cell r="B529" t="str">
            <v>фото</v>
          </cell>
          <cell r="C529" t="str">
            <v>White Bikini</v>
          </cell>
          <cell r="D529" t="str">
            <v>стандартный</v>
          </cell>
          <cell r="E529">
            <v>250</v>
          </cell>
          <cell r="F529">
            <v>1.65</v>
          </cell>
          <cell r="G529">
            <v>2.0599999999999996</v>
          </cell>
          <cell r="I529">
            <v>0</v>
          </cell>
          <cell r="J529">
            <v>0</v>
          </cell>
          <cell r="K529" t="str">
            <v>-</v>
          </cell>
          <cell r="L529">
            <v>0</v>
          </cell>
          <cell r="N529" t="str">
            <v xml:space="preserve"> </v>
          </cell>
          <cell r="O529" t="str">
            <v>белый</v>
          </cell>
          <cell r="P529" t="str">
            <v>зеленый</v>
          </cell>
          <cell r="Q529" t="str">
            <v>SM</v>
          </cell>
          <cell r="T529" t="str">
            <v xml:space="preserve"> </v>
          </cell>
        </row>
        <row r="530">
          <cell r="A530" t="str">
            <v>87-77-0573</v>
          </cell>
          <cell r="B530" t="str">
            <v>фото</v>
          </cell>
          <cell r="C530" t="str">
            <v>White Bikini</v>
          </cell>
          <cell r="D530" t="str">
            <v>маленький</v>
          </cell>
          <cell r="E530">
            <v>500</v>
          </cell>
          <cell r="F530">
            <v>1.41</v>
          </cell>
          <cell r="G530">
            <v>1.81</v>
          </cell>
          <cell r="I530">
            <v>0</v>
          </cell>
          <cell r="J530">
            <v>0</v>
          </cell>
          <cell r="K530" t="str">
            <v>-</v>
          </cell>
          <cell r="L530">
            <v>0</v>
          </cell>
          <cell r="N530" t="str">
            <v xml:space="preserve"> </v>
          </cell>
          <cell r="O530" t="str">
            <v>белый</v>
          </cell>
          <cell r="P530" t="str">
            <v>зеленый</v>
          </cell>
          <cell r="Q530" t="str">
            <v>SM</v>
          </cell>
          <cell r="T530" t="str">
            <v xml:space="preserve"> </v>
          </cell>
        </row>
        <row r="531">
          <cell r="A531" t="str">
            <v>87-77-0574</v>
          </cell>
          <cell r="B531" t="str">
            <v>фото</v>
          </cell>
          <cell r="C531" t="str">
            <v>White Dove</v>
          </cell>
          <cell r="D531" t="str">
            <v>маленький</v>
          </cell>
          <cell r="E531">
            <v>500</v>
          </cell>
          <cell r="F531">
            <v>1.65</v>
          </cell>
          <cell r="G531">
            <v>2.0599999999999996</v>
          </cell>
          <cell r="I531">
            <v>0</v>
          </cell>
          <cell r="J531">
            <v>0</v>
          </cell>
          <cell r="K531" t="str">
            <v>-</v>
          </cell>
          <cell r="L531">
            <v>0</v>
          </cell>
          <cell r="N531" t="str">
            <v xml:space="preserve"> </v>
          </cell>
          <cell r="O531" t="str">
            <v>зеленый</v>
          </cell>
          <cell r="P531" t="str">
            <v>белый</v>
          </cell>
          <cell r="Q531" t="str">
            <v>S</v>
          </cell>
          <cell r="S531" t="str">
            <v>белоснежные цветы</v>
          </cell>
          <cell r="T531" t="str">
            <v xml:space="preserve"> </v>
          </cell>
        </row>
        <row r="532">
          <cell r="A532" t="str">
            <v>87-77-0136</v>
          </cell>
          <cell r="B532" t="str">
            <v>фото</v>
          </cell>
          <cell r="C532" t="str">
            <v>White Feather ®</v>
          </cell>
          <cell r="D532" t="str">
            <v>большой</v>
          </cell>
          <cell r="E532">
            <v>150</v>
          </cell>
          <cell r="F532">
            <v>1.1200000000000001</v>
          </cell>
          <cell r="G532">
            <v>1.53</v>
          </cell>
          <cell r="I532">
            <v>0</v>
          </cell>
          <cell r="J532">
            <v>0</v>
          </cell>
          <cell r="K532" t="str">
            <v>-</v>
          </cell>
          <cell r="L532">
            <v>0</v>
          </cell>
          <cell r="M532" t="str">
            <v>Special Attention</v>
          </cell>
          <cell r="N532" t="str">
            <v>белый</v>
          </cell>
          <cell r="O532" t="str">
            <v xml:space="preserve"> </v>
          </cell>
          <cell r="P532" t="str">
            <v xml:space="preserve"> </v>
          </cell>
          <cell r="Q532" t="str">
            <v>SM</v>
          </cell>
          <cell r="S532" t="str">
            <v>заостренные листья</v>
          </cell>
          <cell r="T532" t="str">
            <v xml:space="preserve"> </v>
          </cell>
        </row>
        <row r="533">
          <cell r="A533" t="str">
            <v>87-77-0400</v>
          </cell>
          <cell r="B533" t="str">
            <v>фото</v>
          </cell>
          <cell r="C533" t="str">
            <v>White Feather ®</v>
          </cell>
          <cell r="D533" t="str">
            <v>стандартный</v>
          </cell>
          <cell r="E533">
            <v>250</v>
          </cell>
          <cell r="F533">
            <v>0.96</v>
          </cell>
          <cell r="G533">
            <v>1.37</v>
          </cell>
          <cell r="I533">
            <v>0</v>
          </cell>
          <cell r="J533">
            <v>0</v>
          </cell>
          <cell r="K533" t="str">
            <v>-</v>
          </cell>
          <cell r="L533">
            <v>0</v>
          </cell>
          <cell r="M533" t="str">
            <v>Special Attention</v>
          </cell>
          <cell r="N533" t="str">
            <v>белый</v>
          </cell>
          <cell r="O533" t="str">
            <v xml:space="preserve"> </v>
          </cell>
          <cell r="P533" t="str">
            <v xml:space="preserve"> </v>
          </cell>
          <cell r="Q533" t="str">
            <v>SM</v>
          </cell>
          <cell r="S533" t="str">
            <v>заостренные листья</v>
          </cell>
          <cell r="T533" t="str">
            <v xml:space="preserve"> </v>
          </cell>
        </row>
        <row r="534">
          <cell r="A534" t="str">
            <v>87-77-0575</v>
          </cell>
          <cell r="B534" t="str">
            <v>фото</v>
          </cell>
          <cell r="C534" t="str">
            <v>White Feather ®</v>
          </cell>
          <cell r="D534" t="str">
            <v>маленький</v>
          </cell>
          <cell r="E534">
            <v>500</v>
          </cell>
          <cell r="F534">
            <v>0.76</v>
          </cell>
          <cell r="G534">
            <v>1.17</v>
          </cell>
          <cell r="I534">
            <v>0</v>
          </cell>
          <cell r="J534">
            <v>0</v>
          </cell>
          <cell r="K534" t="str">
            <v>-</v>
          </cell>
          <cell r="L534">
            <v>0</v>
          </cell>
          <cell r="M534" t="str">
            <v>Special Attention</v>
          </cell>
          <cell r="N534" t="str">
            <v>белый</v>
          </cell>
          <cell r="O534" t="str">
            <v xml:space="preserve"> </v>
          </cell>
          <cell r="P534" t="str">
            <v xml:space="preserve"> </v>
          </cell>
          <cell r="Q534" t="str">
            <v>SM</v>
          </cell>
          <cell r="S534" t="str">
            <v>заостренные листья</v>
          </cell>
          <cell r="T534" t="str">
            <v xml:space="preserve"> </v>
          </cell>
        </row>
        <row r="535">
          <cell r="A535" t="str">
            <v>87-77-0083</v>
          </cell>
          <cell r="B535" t="str">
            <v>фото</v>
          </cell>
          <cell r="C535" t="str">
            <v>Wide Brim</v>
          </cell>
          <cell r="D535" t="str">
            <v>большой</v>
          </cell>
          <cell r="E535">
            <v>150</v>
          </cell>
          <cell r="F535">
            <v>0.6</v>
          </cell>
          <cell r="G535">
            <v>1</v>
          </cell>
          <cell r="I535">
            <v>0</v>
          </cell>
          <cell r="J535">
            <v>0</v>
          </cell>
          <cell r="K535" t="str">
            <v>-</v>
          </cell>
          <cell r="L535">
            <v>0</v>
          </cell>
          <cell r="O535" t="str">
            <v>зеленый</v>
          </cell>
          <cell r="P535" t="str">
            <v>желтый</v>
          </cell>
          <cell r="Q535" t="str">
            <v>ML</v>
          </cell>
        </row>
        <row r="536">
          <cell r="A536" t="str">
            <v>87-77-0401</v>
          </cell>
          <cell r="B536" t="str">
            <v>фото</v>
          </cell>
          <cell r="C536" t="str">
            <v>Wide Brim</v>
          </cell>
          <cell r="D536" t="str">
            <v>стандартный</v>
          </cell>
          <cell r="E536">
            <v>250</v>
          </cell>
          <cell r="F536">
            <v>0.52</v>
          </cell>
          <cell r="G536">
            <v>0.92</v>
          </cell>
          <cell r="I536">
            <v>0</v>
          </cell>
          <cell r="J536">
            <v>0</v>
          </cell>
          <cell r="K536" t="str">
            <v>-</v>
          </cell>
          <cell r="L536">
            <v>0</v>
          </cell>
          <cell r="O536" t="str">
            <v>зеленый</v>
          </cell>
          <cell r="P536" t="str">
            <v>желтый</v>
          </cell>
          <cell r="Q536" t="str">
            <v>ML</v>
          </cell>
        </row>
        <row r="537">
          <cell r="A537" t="str">
            <v>87-77-0576</v>
          </cell>
          <cell r="B537" t="str">
            <v>фото</v>
          </cell>
          <cell r="C537" t="str">
            <v>Wide Brim</v>
          </cell>
          <cell r="D537" t="str">
            <v>маленький</v>
          </cell>
          <cell r="E537">
            <v>500</v>
          </cell>
          <cell r="F537">
            <v>0.42</v>
          </cell>
          <cell r="G537">
            <v>0.83</v>
          </cell>
          <cell r="I537">
            <v>0</v>
          </cell>
          <cell r="J537">
            <v>0</v>
          </cell>
          <cell r="K537" t="str">
            <v>-</v>
          </cell>
          <cell r="L537">
            <v>0</v>
          </cell>
          <cell r="O537" t="str">
            <v>зеленый</v>
          </cell>
          <cell r="P537" t="str">
            <v>желтый</v>
          </cell>
          <cell r="Q537" t="str">
            <v>ML</v>
          </cell>
          <cell r="U537" t="str">
            <v xml:space="preserve"> </v>
          </cell>
        </row>
        <row r="538">
          <cell r="A538" t="str">
            <v>87-77-0092</v>
          </cell>
          <cell r="B538" t="str">
            <v>фото</v>
          </cell>
          <cell r="C538" t="str">
            <v>Wolverine</v>
          </cell>
          <cell r="D538" t="str">
            <v>большой</v>
          </cell>
          <cell r="E538">
            <v>150</v>
          </cell>
          <cell r="F538">
            <v>0.76</v>
          </cell>
          <cell r="G538">
            <v>1.17</v>
          </cell>
          <cell r="I538">
            <v>0</v>
          </cell>
          <cell r="J538">
            <v>0</v>
          </cell>
          <cell r="K538" t="str">
            <v>-</v>
          </cell>
          <cell r="L538">
            <v>0</v>
          </cell>
          <cell r="N538" t="str">
            <v xml:space="preserve"> </v>
          </cell>
          <cell r="O538" t="str">
            <v>голубой</v>
          </cell>
          <cell r="P538" t="str">
            <v>кремовый</v>
          </cell>
          <cell r="Q538" t="str">
            <v>SM</v>
          </cell>
          <cell r="T538" t="str">
            <v xml:space="preserve"> </v>
          </cell>
        </row>
        <row r="539">
          <cell r="A539" t="str">
            <v>87-77-0402</v>
          </cell>
          <cell r="B539" t="str">
            <v>фото</v>
          </cell>
          <cell r="C539" t="str">
            <v>Wolverine</v>
          </cell>
          <cell r="D539" t="str">
            <v>стандартный</v>
          </cell>
          <cell r="E539">
            <v>250</v>
          </cell>
          <cell r="F539">
            <v>0.68</v>
          </cell>
          <cell r="G539">
            <v>1.08</v>
          </cell>
          <cell r="I539">
            <v>0</v>
          </cell>
          <cell r="J539">
            <v>0</v>
          </cell>
          <cell r="K539" t="str">
            <v>-</v>
          </cell>
          <cell r="L539">
            <v>0</v>
          </cell>
          <cell r="N539" t="str">
            <v xml:space="preserve"> </v>
          </cell>
          <cell r="O539" t="str">
            <v>голубой</v>
          </cell>
          <cell r="P539" t="str">
            <v>кремовый</v>
          </cell>
          <cell r="Q539" t="str">
            <v>SM</v>
          </cell>
          <cell r="T539" t="str">
            <v xml:space="preserve"> </v>
          </cell>
        </row>
        <row r="540">
          <cell r="A540" t="str">
            <v>87-77-0577</v>
          </cell>
          <cell r="B540" t="str">
            <v>фото</v>
          </cell>
          <cell r="C540" t="str">
            <v>Wolverine</v>
          </cell>
          <cell r="D540" t="str">
            <v>маленький</v>
          </cell>
          <cell r="E540">
            <v>500</v>
          </cell>
          <cell r="F540">
            <v>0.6</v>
          </cell>
          <cell r="G540">
            <v>1</v>
          </cell>
          <cell r="I540">
            <v>0</v>
          </cell>
          <cell r="J540">
            <v>0</v>
          </cell>
          <cell r="K540" t="str">
            <v>-</v>
          </cell>
          <cell r="L540">
            <v>0</v>
          </cell>
          <cell r="N540" t="str">
            <v xml:space="preserve"> </v>
          </cell>
          <cell r="O540" t="str">
            <v>голубой</v>
          </cell>
          <cell r="P540" t="str">
            <v>кремовый</v>
          </cell>
          <cell r="Q540" t="str">
            <v>SM</v>
          </cell>
          <cell r="T540" t="str">
            <v xml:space="preserve"> </v>
          </cell>
        </row>
        <row r="541">
          <cell r="A541" t="str">
            <v>87-77-0084</v>
          </cell>
          <cell r="B541" t="str">
            <v>фото</v>
          </cell>
          <cell r="C541" t="str">
            <v>Yellow River</v>
          </cell>
          <cell r="D541" t="str">
            <v>большой</v>
          </cell>
          <cell r="E541">
            <v>150</v>
          </cell>
          <cell r="F541">
            <v>0.68</v>
          </cell>
          <cell r="G541">
            <v>1.08</v>
          </cell>
          <cell r="I541">
            <v>0</v>
          </cell>
          <cell r="J541">
            <v>0</v>
          </cell>
          <cell r="K541" t="str">
            <v>-</v>
          </cell>
          <cell r="L541">
            <v>0</v>
          </cell>
          <cell r="O541" t="str">
            <v>темно-зеленый</v>
          </cell>
          <cell r="P541" t="str">
            <v>желтый</v>
          </cell>
          <cell r="Q541" t="str">
            <v>ML</v>
          </cell>
          <cell r="S541" t="str">
            <v xml:space="preserve"> </v>
          </cell>
        </row>
        <row r="542">
          <cell r="A542" t="str">
            <v>87-77-0403</v>
          </cell>
          <cell r="B542" t="str">
            <v>фото</v>
          </cell>
          <cell r="C542" t="str">
            <v>Yellow River</v>
          </cell>
          <cell r="D542" t="str">
            <v>стандартный</v>
          </cell>
          <cell r="E542">
            <v>250</v>
          </cell>
          <cell r="F542">
            <v>0.6</v>
          </cell>
          <cell r="G542">
            <v>1</v>
          </cell>
          <cell r="I542">
            <v>0</v>
          </cell>
          <cell r="J542">
            <v>0</v>
          </cell>
          <cell r="K542" t="str">
            <v>-</v>
          </cell>
          <cell r="L542">
            <v>0</v>
          </cell>
        </row>
        <row r="543">
          <cell r="A543" t="str">
            <v>87-77-0578</v>
          </cell>
          <cell r="B543" t="str">
            <v>фото</v>
          </cell>
          <cell r="C543" t="str">
            <v>Yellow River</v>
          </cell>
          <cell r="D543" t="str">
            <v>маленький</v>
          </cell>
          <cell r="E543">
            <v>500</v>
          </cell>
          <cell r="F543">
            <v>0.52</v>
          </cell>
          <cell r="G543">
            <v>0.92</v>
          </cell>
          <cell r="I543">
            <v>0</v>
          </cell>
          <cell r="J543">
            <v>0</v>
          </cell>
          <cell r="K543" t="str">
            <v>-</v>
          </cell>
          <cell r="L543">
            <v>0</v>
          </cell>
          <cell r="O543" t="str">
            <v>темно-зеленый</v>
          </cell>
          <cell r="P543" t="str">
            <v>желтый</v>
          </cell>
          <cell r="Q543" t="str">
            <v>ML</v>
          </cell>
          <cell r="S543" t="str">
            <v xml:space="preserve"> 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costek 2021"/>
      <sheetName val="2022"/>
      <sheetName val="Лист5"/>
      <sheetName val="Hecostek 2022"/>
      <sheetName val="рабочий кассеты"/>
      <sheetName val="рабочий кассеты Хекостек"/>
      <sheetName val="Hecostek 2021 (3)"/>
      <sheetName val="Условия работы"/>
      <sheetName val="2021 (2)"/>
      <sheetName val="Условия работы хеко"/>
      <sheetName val="Черенки в кассетах_успех"/>
      <sheetName val="рабочий 2022"/>
      <sheetName val="Лист1"/>
      <sheetName val="Лист2"/>
      <sheetName val="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">
          <cell r="A13" t="str">
            <v>87-10-1402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0">
          <cell r="A10" t="str">
            <v>87-10-0896</v>
          </cell>
          <cell r="B10" t="str">
            <v>Acer pal. 'Atropurpureum'</v>
          </cell>
          <cell r="C10" t="str">
            <v>MP66</v>
          </cell>
          <cell r="D10" t="str">
            <v>Directly</v>
          </cell>
          <cell r="F10">
            <v>1.08</v>
          </cell>
          <cell r="G10">
            <v>0.97</v>
          </cell>
          <cell r="H10">
            <v>0.91</v>
          </cell>
          <cell r="J10">
            <v>1.32192</v>
          </cell>
          <cell r="K10">
            <v>1.1872799999999999</v>
          </cell>
          <cell r="L10">
            <v>0.91</v>
          </cell>
        </row>
        <row r="11">
          <cell r="A11" t="str">
            <v>87-10-1221</v>
          </cell>
          <cell r="B11" t="str">
            <v>Acer pal. 'Elegans'</v>
          </cell>
          <cell r="C11" t="str">
            <v>MP66</v>
          </cell>
          <cell r="D11" t="str">
            <v>Directly</v>
          </cell>
          <cell r="F11">
            <v>1.08</v>
          </cell>
          <cell r="G11">
            <v>0.97</v>
          </cell>
          <cell r="H11">
            <v>0.91</v>
          </cell>
          <cell r="J11">
            <v>1.32192</v>
          </cell>
          <cell r="K11">
            <v>1.1872799999999999</v>
          </cell>
          <cell r="L11">
            <v>0.91</v>
          </cell>
        </row>
        <row r="12">
          <cell r="A12" t="str">
            <v>87-10-1222</v>
          </cell>
          <cell r="B12" t="str">
            <v>Acer pal. 'Katsura'</v>
          </cell>
          <cell r="C12" t="str">
            <v>MP66</v>
          </cell>
          <cell r="D12" t="str">
            <v>Directly</v>
          </cell>
          <cell r="F12">
            <v>1.08</v>
          </cell>
          <cell r="G12">
            <v>0.97</v>
          </cell>
          <cell r="H12">
            <v>0.91</v>
          </cell>
          <cell r="J12">
            <v>1.32192</v>
          </cell>
          <cell r="K12">
            <v>1.1872799999999999</v>
          </cell>
          <cell r="L12">
            <v>0.91</v>
          </cell>
        </row>
        <row r="13">
          <cell r="A13" t="str">
            <v>87-10-1215</v>
          </cell>
          <cell r="B13" t="str">
            <v>Acer pal. 'Orange Dream'</v>
          </cell>
          <cell r="C13" t="str">
            <v>MP66</v>
          </cell>
          <cell r="D13" t="str">
            <v>Directly</v>
          </cell>
          <cell r="F13">
            <v>1.08</v>
          </cell>
          <cell r="G13">
            <v>0.97</v>
          </cell>
          <cell r="H13">
            <v>0.91</v>
          </cell>
          <cell r="J13">
            <v>1.32192</v>
          </cell>
          <cell r="K13">
            <v>1.1872799999999999</v>
          </cell>
          <cell r="L13">
            <v>0.91</v>
          </cell>
        </row>
        <row r="14">
          <cell r="A14" t="str">
            <v>87-10-1401</v>
          </cell>
          <cell r="B14" t="str">
            <v>Aronia melanocarpa 'Hugin'</v>
          </cell>
          <cell r="C14" t="str">
            <v>MP104</v>
          </cell>
          <cell r="D14" t="str">
            <v>Directly</v>
          </cell>
          <cell r="F14">
            <v>0.52</v>
          </cell>
          <cell r="G14">
            <v>0.41</v>
          </cell>
          <cell r="H14">
            <v>0.35</v>
          </cell>
          <cell r="J14">
            <v>0.63648000000000005</v>
          </cell>
          <cell r="K14">
            <v>0.50183999999999995</v>
          </cell>
          <cell r="L14">
            <v>0.35</v>
          </cell>
        </row>
        <row r="15">
          <cell r="A15" t="str">
            <v>87-10-1402</v>
          </cell>
          <cell r="B15" t="str">
            <v>Aronia prunifolia 'Nero'</v>
          </cell>
          <cell r="C15" t="str">
            <v>MP104</v>
          </cell>
          <cell r="D15" t="str">
            <v>Directly</v>
          </cell>
          <cell r="F15">
            <v>0.52</v>
          </cell>
          <cell r="G15">
            <v>0.41</v>
          </cell>
          <cell r="H15">
            <v>0.35</v>
          </cell>
          <cell r="J15">
            <v>0.63648000000000005</v>
          </cell>
          <cell r="K15">
            <v>0.50183999999999995</v>
          </cell>
          <cell r="L15">
            <v>0.35</v>
          </cell>
        </row>
        <row r="16">
          <cell r="A16" t="str">
            <v>87-10-1283</v>
          </cell>
          <cell r="B16" t="str">
            <v>Aronia prunifolia 'Viking'</v>
          </cell>
          <cell r="C16" t="str">
            <v>MP104</v>
          </cell>
          <cell r="D16" t="str">
            <v>Directly</v>
          </cell>
          <cell r="F16">
            <v>0.52</v>
          </cell>
          <cell r="G16">
            <v>0.41</v>
          </cell>
          <cell r="H16">
            <v>0.35</v>
          </cell>
          <cell r="J16">
            <v>0.63648000000000005</v>
          </cell>
          <cell r="K16">
            <v>0.50183999999999995</v>
          </cell>
          <cell r="L16">
            <v>0.35</v>
          </cell>
        </row>
        <row r="17">
          <cell r="A17" t="str">
            <v>87-10-0006</v>
          </cell>
          <cell r="B17" t="str">
            <v>Berberis buxifolia 'Nana'</v>
          </cell>
          <cell r="C17" t="str">
            <v>MP150</v>
          </cell>
          <cell r="D17" t="str">
            <v>Directly</v>
          </cell>
          <cell r="F17">
            <v>0.59000000000000008</v>
          </cell>
          <cell r="G17">
            <v>0.48</v>
          </cell>
          <cell r="H17">
            <v>0.42</v>
          </cell>
          <cell r="J17">
            <v>0.72216000000000014</v>
          </cell>
          <cell r="K17">
            <v>0.58751999999999993</v>
          </cell>
          <cell r="L17">
            <v>0.42</v>
          </cell>
        </row>
        <row r="18">
          <cell r="A18" t="str">
            <v>87-10-0897</v>
          </cell>
          <cell r="B18" t="str">
            <v>Berberis candidula</v>
          </cell>
          <cell r="C18" t="str">
            <v>MP150</v>
          </cell>
          <cell r="D18" t="str">
            <v>Directly</v>
          </cell>
          <cell r="F18">
            <v>0.53</v>
          </cell>
          <cell r="G18">
            <v>0.42</v>
          </cell>
          <cell r="H18">
            <v>0.36</v>
          </cell>
          <cell r="J18">
            <v>0.64872000000000007</v>
          </cell>
          <cell r="K18">
            <v>0.51407999999999998</v>
          </cell>
          <cell r="L18">
            <v>0.36</v>
          </cell>
        </row>
        <row r="19">
          <cell r="A19" t="str">
            <v>87-10-0943</v>
          </cell>
          <cell r="B19" t="str">
            <v>Berberis frikartii 'Amstelveen'</v>
          </cell>
          <cell r="C19" t="str">
            <v>MP150</v>
          </cell>
          <cell r="D19" t="str">
            <v>Directly</v>
          </cell>
          <cell r="F19">
            <v>0.53</v>
          </cell>
          <cell r="G19">
            <v>0.42</v>
          </cell>
          <cell r="H19">
            <v>0.36</v>
          </cell>
          <cell r="J19">
            <v>0.64872000000000007</v>
          </cell>
          <cell r="K19">
            <v>0.51407999999999998</v>
          </cell>
          <cell r="L19">
            <v>0.36</v>
          </cell>
        </row>
        <row r="20">
          <cell r="A20" t="str">
            <v>87-10-0941</v>
          </cell>
          <cell r="B20" t="str">
            <v>Berberis frikartii 'Telstar'</v>
          </cell>
          <cell r="C20" t="str">
            <v>MP150</v>
          </cell>
          <cell r="D20" t="str">
            <v>Directly</v>
          </cell>
          <cell r="F20">
            <v>0.53</v>
          </cell>
          <cell r="G20">
            <v>0.42</v>
          </cell>
          <cell r="H20">
            <v>0.36</v>
          </cell>
          <cell r="J20">
            <v>0.64872000000000007</v>
          </cell>
          <cell r="K20">
            <v>0.51407999999999998</v>
          </cell>
          <cell r="L20">
            <v>0.36</v>
          </cell>
        </row>
        <row r="21">
          <cell r="A21" t="str">
            <v>87-10-0957</v>
          </cell>
          <cell r="B21" t="str">
            <v>Berberis int. 'Wallich's Purple'</v>
          </cell>
          <cell r="C21" t="str">
            <v>MP150</v>
          </cell>
          <cell r="D21" t="str">
            <v>Directly</v>
          </cell>
          <cell r="F21">
            <v>0.53</v>
          </cell>
          <cell r="G21">
            <v>0.42</v>
          </cell>
          <cell r="H21">
            <v>0.36</v>
          </cell>
          <cell r="J21">
            <v>0.64872000000000007</v>
          </cell>
          <cell r="K21">
            <v>0.51407999999999998</v>
          </cell>
          <cell r="L21">
            <v>0.36</v>
          </cell>
        </row>
        <row r="22">
          <cell r="A22" t="str">
            <v>87-10-0008</v>
          </cell>
          <cell r="B22" t="str">
            <v>Berberis media 'Parkjuweel'</v>
          </cell>
          <cell r="C22" t="str">
            <v>MP150</v>
          </cell>
          <cell r="D22" t="str">
            <v>Directly</v>
          </cell>
          <cell r="F22">
            <v>0.53</v>
          </cell>
          <cell r="G22">
            <v>0.42</v>
          </cell>
          <cell r="H22">
            <v>0.36</v>
          </cell>
          <cell r="J22">
            <v>0.64872000000000007</v>
          </cell>
          <cell r="K22">
            <v>0.51407999999999998</v>
          </cell>
          <cell r="L22">
            <v>0.36</v>
          </cell>
        </row>
        <row r="23">
          <cell r="A23" t="str">
            <v>87-10-0819</v>
          </cell>
          <cell r="B23" t="str">
            <v>Berberis media 'Red Jewel'</v>
          </cell>
          <cell r="C23" t="str">
            <v>MP150</v>
          </cell>
          <cell r="D23" t="str">
            <v>Directly</v>
          </cell>
          <cell r="F23">
            <v>0.53</v>
          </cell>
          <cell r="G23">
            <v>0.42</v>
          </cell>
          <cell r="H23">
            <v>0.36</v>
          </cell>
          <cell r="J23">
            <v>0.64872000000000007</v>
          </cell>
          <cell r="K23">
            <v>0.51407999999999998</v>
          </cell>
          <cell r="L23">
            <v>0.36</v>
          </cell>
        </row>
        <row r="24">
          <cell r="A24" t="str">
            <v>87-10-0009</v>
          </cell>
          <cell r="B24" t="str">
            <v>Berberis ott. 'Auricoma'</v>
          </cell>
          <cell r="C24" t="str">
            <v>MP150</v>
          </cell>
          <cell r="D24" t="str">
            <v>Directly</v>
          </cell>
          <cell r="F24">
            <v>0.53</v>
          </cell>
          <cell r="G24">
            <v>0.42</v>
          </cell>
          <cell r="H24">
            <v>0.36</v>
          </cell>
          <cell r="J24">
            <v>0.64872000000000007</v>
          </cell>
          <cell r="K24">
            <v>0.51407999999999998</v>
          </cell>
          <cell r="L24">
            <v>0.36</v>
          </cell>
        </row>
        <row r="25">
          <cell r="A25" t="str">
            <v>87-10-0833</v>
          </cell>
          <cell r="B25" t="str">
            <v>Berberis ott. 'Silver Miles'</v>
          </cell>
          <cell r="C25" t="str">
            <v>MP150</v>
          </cell>
          <cell r="D25" t="str">
            <v>Directly</v>
          </cell>
          <cell r="F25">
            <v>0.53</v>
          </cell>
          <cell r="G25">
            <v>0.42</v>
          </cell>
          <cell r="H25">
            <v>0.36</v>
          </cell>
          <cell r="J25">
            <v>0.64872000000000007</v>
          </cell>
          <cell r="K25">
            <v>0.51407999999999998</v>
          </cell>
          <cell r="L25">
            <v>0.36</v>
          </cell>
        </row>
        <row r="26">
          <cell r="A26" t="str">
            <v>87-10-0011</v>
          </cell>
          <cell r="B26" t="str">
            <v>Berberis ott. 'Superba'</v>
          </cell>
          <cell r="C26" t="str">
            <v>MP150</v>
          </cell>
          <cell r="D26" t="str">
            <v>Directly</v>
          </cell>
          <cell r="F26">
            <v>0.53</v>
          </cell>
          <cell r="G26">
            <v>0.42</v>
          </cell>
          <cell r="H26">
            <v>0.36</v>
          </cell>
          <cell r="J26">
            <v>0.64872000000000007</v>
          </cell>
          <cell r="K26">
            <v>0.51407999999999998</v>
          </cell>
          <cell r="L26">
            <v>0.36</v>
          </cell>
        </row>
        <row r="27">
          <cell r="A27" t="str">
            <v>87-10-0013</v>
          </cell>
          <cell r="B27" t="str">
            <v>Berberis thunb. 'Atropurpurea Nana'</v>
          </cell>
          <cell r="C27" t="str">
            <v>MP150</v>
          </cell>
          <cell r="D27" t="str">
            <v>Directly</v>
          </cell>
          <cell r="F27">
            <v>0.53</v>
          </cell>
          <cell r="G27">
            <v>0.42</v>
          </cell>
          <cell r="H27">
            <v>0.36</v>
          </cell>
          <cell r="J27">
            <v>0.64872000000000007</v>
          </cell>
          <cell r="K27">
            <v>0.51407999999999998</v>
          </cell>
          <cell r="L27">
            <v>0.36</v>
          </cell>
        </row>
        <row r="28">
          <cell r="A28" t="str">
            <v>87-10-0014</v>
          </cell>
          <cell r="B28" t="str">
            <v>Berberis thunb. 'Aurea'</v>
          </cell>
          <cell r="C28" t="str">
            <v>MP150</v>
          </cell>
          <cell r="D28" t="str">
            <v>Directly</v>
          </cell>
          <cell r="F28">
            <v>0.53</v>
          </cell>
          <cell r="G28">
            <v>0.42</v>
          </cell>
          <cell r="H28">
            <v>0.36</v>
          </cell>
          <cell r="J28">
            <v>0.64872000000000007</v>
          </cell>
          <cell r="K28">
            <v>0.51407999999999998</v>
          </cell>
          <cell r="L28">
            <v>0.36</v>
          </cell>
        </row>
        <row r="29">
          <cell r="A29" t="str">
            <v>87-10-0015</v>
          </cell>
          <cell r="B29" t="str">
            <v>Berberis thunb. 'Bagatelle'</v>
          </cell>
          <cell r="C29" t="str">
            <v>MP150</v>
          </cell>
          <cell r="D29" t="str">
            <v>Directly</v>
          </cell>
          <cell r="F29">
            <v>0.53</v>
          </cell>
          <cell r="G29">
            <v>0.42</v>
          </cell>
          <cell r="H29">
            <v>0.36</v>
          </cell>
          <cell r="J29">
            <v>0.64872000000000007</v>
          </cell>
          <cell r="K29">
            <v>0.51407999999999998</v>
          </cell>
          <cell r="L29">
            <v>0.36</v>
          </cell>
        </row>
        <row r="30">
          <cell r="A30" t="str">
            <v>87-10-0016</v>
          </cell>
          <cell r="B30" t="str">
            <v>Berberis thunb. 'Bonanza Gold' PBR  ®</v>
          </cell>
          <cell r="C30" t="str">
            <v>mp150</v>
          </cell>
          <cell r="D30" t="str">
            <v>Directly</v>
          </cell>
          <cell r="F30">
            <v>1.29</v>
          </cell>
          <cell r="G30">
            <v>1.18</v>
          </cell>
          <cell r="H30">
            <v>1.1200000000000001</v>
          </cell>
          <cell r="J30">
            <v>1.5789600000000001</v>
          </cell>
          <cell r="K30">
            <v>1.44432</v>
          </cell>
          <cell r="L30">
            <v>1.1200000000000001</v>
          </cell>
        </row>
        <row r="31">
          <cell r="A31" t="str">
            <v>87-10-0898</v>
          </cell>
          <cell r="B31" t="str">
            <v>Berberis thunb. 'Carmen'</v>
          </cell>
          <cell r="C31" t="str">
            <v>MP150</v>
          </cell>
          <cell r="D31" t="str">
            <v>Directly</v>
          </cell>
          <cell r="F31">
            <v>0.53</v>
          </cell>
          <cell r="G31">
            <v>0.42</v>
          </cell>
          <cell r="H31">
            <v>0.36</v>
          </cell>
          <cell r="J31">
            <v>0.64872000000000007</v>
          </cell>
          <cell r="K31">
            <v>0.51407999999999998</v>
          </cell>
          <cell r="L31">
            <v>0.36</v>
          </cell>
        </row>
        <row r="32">
          <cell r="A32" t="str">
            <v>87-10-1275</v>
          </cell>
          <cell r="B32" t="str">
            <v>Berberis thunb. 'Chicquita' PBR ®</v>
          </cell>
          <cell r="C32" t="str">
            <v>MP150</v>
          </cell>
          <cell r="D32" t="str">
            <v>Directly</v>
          </cell>
          <cell r="F32">
            <v>1.01</v>
          </cell>
          <cell r="G32">
            <v>0.9</v>
          </cell>
          <cell r="H32">
            <v>0.84</v>
          </cell>
          <cell r="J32">
            <v>1.23624</v>
          </cell>
          <cell r="K32">
            <v>1.1016000000000001</v>
          </cell>
          <cell r="L32">
            <v>0.84</v>
          </cell>
        </row>
        <row r="33">
          <cell r="A33" t="str">
            <v>87-10-1276</v>
          </cell>
          <cell r="B33" t="str">
            <v>Berberis thunb. 'Chocolate Summer'PBR ®</v>
          </cell>
          <cell r="C33" t="str">
            <v>MP150</v>
          </cell>
          <cell r="D33" t="str">
            <v>Directly</v>
          </cell>
          <cell r="F33">
            <v>1.01</v>
          </cell>
          <cell r="G33">
            <v>0.9</v>
          </cell>
          <cell r="H33">
            <v>0.84</v>
          </cell>
          <cell r="J33">
            <v>1.23624</v>
          </cell>
          <cell r="K33">
            <v>1.1016000000000001</v>
          </cell>
          <cell r="L33">
            <v>0.84</v>
          </cell>
        </row>
        <row r="34">
          <cell r="A34" t="str">
            <v>87-10-1223</v>
          </cell>
          <cell r="B34" t="str">
            <v>Berberis thunb. 'Concorde'</v>
          </cell>
          <cell r="C34" t="str">
            <v>MP150</v>
          </cell>
          <cell r="D34" t="str">
            <v>Directly</v>
          </cell>
          <cell r="F34">
            <v>0.53</v>
          </cell>
          <cell r="G34">
            <v>0.42</v>
          </cell>
          <cell r="H34">
            <v>0.36</v>
          </cell>
          <cell r="J34">
            <v>0.64872000000000007</v>
          </cell>
          <cell r="K34">
            <v>0.51407999999999998</v>
          </cell>
          <cell r="L34">
            <v>0.36</v>
          </cell>
        </row>
        <row r="35">
          <cell r="A35" t="str">
            <v>87-10-0756</v>
          </cell>
          <cell r="B35" t="str">
            <v>Berberis thunb. 'Coral' PBR ®</v>
          </cell>
          <cell r="C35" t="str">
            <v>MP150</v>
          </cell>
          <cell r="D35" t="str">
            <v>Directly</v>
          </cell>
          <cell r="F35">
            <v>1.01</v>
          </cell>
          <cell r="G35">
            <v>0.9</v>
          </cell>
          <cell r="H35">
            <v>0.84</v>
          </cell>
          <cell r="J35">
            <v>1.23624</v>
          </cell>
          <cell r="K35">
            <v>1.1016000000000001</v>
          </cell>
          <cell r="L35">
            <v>0.84</v>
          </cell>
        </row>
        <row r="36">
          <cell r="A36" t="str">
            <v>87-10-0017</v>
          </cell>
          <cell r="B36" t="str">
            <v>Berberis thunb. 'Coronita'</v>
          </cell>
          <cell r="C36" t="str">
            <v>MP150</v>
          </cell>
          <cell r="D36" t="str">
            <v>Directly</v>
          </cell>
          <cell r="F36">
            <v>0.53</v>
          </cell>
          <cell r="G36">
            <v>0.42</v>
          </cell>
          <cell r="H36">
            <v>0.36</v>
          </cell>
          <cell r="J36">
            <v>0.64872000000000007</v>
          </cell>
          <cell r="K36">
            <v>0.51407999999999998</v>
          </cell>
          <cell r="L36">
            <v>0.36</v>
          </cell>
        </row>
        <row r="37">
          <cell r="A37" t="str">
            <v>87-10-0018</v>
          </cell>
          <cell r="B37" t="str">
            <v>Berberis thunb. 'Dart's Red Lady'</v>
          </cell>
          <cell r="C37" t="str">
            <v>MP150</v>
          </cell>
          <cell r="D37" t="str">
            <v>Directly</v>
          </cell>
          <cell r="F37">
            <v>0.53</v>
          </cell>
          <cell r="G37">
            <v>0.42</v>
          </cell>
          <cell r="H37">
            <v>0.36</v>
          </cell>
          <cell r="J37">
            <v>0.64872000000000007</v>
          </cell>
          <cell r="K37">
            <v>0.51407999999999998</v>
          </cell>
          <cell r="L37">
            <v>0.36</v>
          </cell>
        </row>
        <row r="38">
          <cell r="A38" t="str">
            <v>87-10-0019</v>
          </cell>
          <cell r="B38" t="str">
            <v>Berberis thunb. 'Erecta'</v>
          </cell>
          <cell r="C38" t="str">
            <v>MP150</v>
          </cell>
          <cell r="D38" t="str">
            <v>Directly</v>
          </cell>
          <cell r="F38">
            <v>0.53</v>
          </cell>
          <cell r="G38">
            <v>0.42</v>
          </cell>
          <cell r="H38">
            <v>0.36</v>
          </cell>
          <cell r="J38">
            <v>0.64872000000000007</v>
          </cell>
          <cell r="K38">
            <v>0.51407999999999998</v>
          </cell>
          <cell r="L38">
            <v>0.36</v>
          </cell>
        </row>
        <row r="39">
          <cell r="A39" t="str">
            <v>87-10-1269</v>
          </cell>
          <cell r="B39" t="str">
            <v>Berberis thunb. 'Florence' PBR ®</v>
          </cell>
          <cell r="C39" t="str">
            <v>MP150</v>
          </cell>
          <cell r="D39" t="str">
            <v>Directly</v>
          </cell>
          <cell r="F39">
            <v>1.01</v>
          </cell>
          <cell r="G39">
            <v>0.9</v>
          </cell>
          <cell r="H39">
            <v>0.84</v>
          </cell>
          <cell r="J39">
            <v>1.23624</v>
          </cell>
          <cell r="K39">
            <v>1.1016000000000001</v>
          </cell>
          <cell r="L39">
            <v>0.84</v>
          </cell>
        </row>
        <row r="40">
          <cell r="A40" t="str">
            <v>87-10-0020</v>
          </cell>
          <cell r="B40" t="str">
            <v>Berberis thunb. 'Golden Ring'</v>
          </cell>
          <cell r="C40" t="str">
            <v>MP150</v>
          </cell>
          <cell r="D40" t="str">
            <v>Directly</v>
          </cell>
          <cell r="F40">
            <v>0.53</v>
          </cell>
          <cell r="G40">
            <v>0.42</v>
          </cell>
          <cell r="H40">
            <v>0.36</v>
          </cell>
          <cell r="J40">
            <v>0.64872000000000007</v>
          </cell>
          <cell r="K40">
            <v>0.51407999999999998</v>
          </cell>
          <cell r="L40">
            <v>0.36</v>
          </cell>
        </row>
        <row r="41">
          <cell r="A41" t="str">
            <v>87-10-1403</v>
          </cell>
          <cell r="B41" t="str">
            <v>Berberis thunb. 'Goldalite'</v>
          </cell>
          <cell r="C41" t="str">
            <v>MP150</v>
          </cell>
          <cell r="D41" t="str">
            <v>Directly</v>
          </cell>
          <cell r="F41">
            <v>0.53</v>
          </cell>
          <cell r="G41">
            <v>0.42</v>
          </cell>
          <cell r="H41">
            <v>0.36</v>
          </cell>
          <cell r="J41">
            <v>0.64872000000000007</v>
          </cell>
          <cell r="K41">
            <v>0.51407999999999998</v>
          </cell>
          <cell r="L41">
            <v>0.36</v>
          </cell>
        </row>
        <row r="42">
          <cell r="A42" t="str">
            <v>87-10-1112</v>
          </cell>
          <cell r="B42" t="str">
            <v>Berberis thunb. 'Golden Ruby'(Goruzam)  PBR ®</v>
          </cell>
          <cell r="C42" t="str">
            <v>MP150</v>
          </cell>
          <cell r="D42" t="str">
            <v>Directly</v>
          </cell>
          <cell r="F42">
            <v>1.01</v>
          </cell>
          <cell r="G42">
            <v>0.9</v>
          </cell>
          <cell r="H42">
            <v>0.84</v>
          </cell>
          <cell r="J42">
            <v>1.23624</v>
          </cell>
          <cell r="K42">
            <v>1.1016000000000001</v>
          </cell>
          <cell r="L42">
            <v>0.84</v>
          </cell>
        </row>
        <row r="43">
          <cell r="A43" t="str">
            <v>87-10-1214</v>
          </cell>
          <cell r="B43" t="str">
            <v>Berberis thunb. 'Golden Torch' PBR ®</v>
          </cell>
          <cell r="C43" t="str">
            <v>MP150</v>
          </cell>
          <cell r="D43" t="str">
            <v>Directly</v>
          </cell>
          <cell r="F43">
            <v>1.01</v>
          </cell>
          <cell r="G43">
            <v>0.9</v>
          </cell>
          <cell r="H43">
            <v>0.84</v>
          </cell>
          <cell r="J43">
            <v>1.23624</v>
          </cell>
          <cell r="K43">
            <v>1.1016000000000001</v>
          </cell>
          <cell r="L43">
            <v>0.84</v>
          </cell>
        </row>
        <row r="44">
          <cell r="A44" t="str">
            <v>87-10-0021</v>
          </cell>
          <cell r="B44" t="str">
            <v>Berberis thunb. 'Green Carpet'</v>
          </cell>
          <cell r="C44" t="str">
            <v>MP150</v>
          </cell>
          <cell r="D44" t="str">
            <v>Directly</v>
          </cell>
          <cell r="F44">
            <v>0.53</v>
          </cell>
          <cell r="G44">
            <v>0.42</v>
          </cell>
          <cell r="H44">
            <v>0.36</v>
          </cell>
          <cell r="J44">
            <v>0.64872000000000007</v>
          </cell>
          <cell r="K44">
            <v>0.51407999999999998</v>
          </cell>
          <cell r="L44">
            <v>0.36</v>
          </cell>
        </row>
        <row r="45">
          <cell r="A45" t="str">
            <v>87-10-0022</v>
          </cell>
          <cell r="B45" t="str">
            <v>Berberis thunb. 'Green Ornament'</v>
          </cell>
          <cell r="C45" t="str">
            <v>MP150</v>
          </cell>
          <cell r="D45" t="str">
            <v>Directly</v>
          </cell>
          <cell r="F45">
            <v>0.53</v>
          </cell>
          <cell r="G45">
            <v>0.42</v>
          </cell>
          <cell r="H45">
            <v>0.36</v>
          </cell>
          <cell r="J45">
            <v>0.64872000000000007</v>
          </cell>
          <cell r="K45">
            <v>0.51407999999999998</v>
          </cell>
          <cell r="L45">
            <v>0.36</v>
          </cell>
        </row>
        <row r="46">
          <cell r="A46" t="str">
            <v>87-10-0023</v>
          </cell>
          <cell r="B46" t="str">
            <v>Berberis thunb. 'Harlequin'</v>
          </cell>
          <cell r="C46" t="str">
            <v>MP150</v>
          </cell>
          <cell r="D46" t="str">
            <v>Directly</v>
          </cell>
          <cell r="F46">
            <v>0.55000000000000004</v>
          </cell>
          <cell r="G46">
            <v>0.44</v>
          </cell>
          <cell r="H46">
            <v>0.38</v>
          </cell>
          <cell r="J46">
            <v>0.67320000000000002</v>
          </cell>
          <cell r="K46">
            <v>0.53856000000000004</v>
          </cell>
          <cell r="L46">
            <v>0.38</v>
          </cell>
        </row>
        <row r="47">
          <cell r="A47" t="str">
            <v>87-10-0824</v>
          </cell>
          <cell r="B47" t="str">
            <v>Berberis thunb. 'Helmond Pillar'</v>
          </cell>
          <cell r="C47" t="str">
            <v>MP150</v>
          </cell>
          <cell r="D47" t="str">
            <v>Directly</v>
          </cell>
          <cell r="F47">
            <v>0.53</v>
          </cell>
          <cell r="G47">
            <v>0.42</v>
          </cell>
          <cell r="H47">
            <v>0.36</v>
          </cell>
          <cell r="J47">
            <v>0.64872000000000007</v>
          </cell>
          <cell r="K47">
            <v>0.51407999999999998</v>
          </cell>
          <cell r="L47">
            <v>0.36</v>
          </cell>
        </row>
        <row r="48">
          <cell r="A48" t="str">
            <v>87-10-0966</v>
          </cell>
          <cell r="B48" t="str">
            <v>Berberis thunb. 'Kelleriis'</v>
          </cell>
          <cell r="C48" t="str">
            <v>MP150</v>
          </cell>
          <cell r="D48" t="str">
            <v>Directly</v>
          </cell>
          <cell r="F48">
            <v>0.53</v>
          </cell>
          <cell r="G48">
            <v>0.42</v>
          </cell>
          <cell r="H48">
            <v>0.36</v>
          </cell>
          <cell r="J48">
            <v>0.64872000000000007</v>
          </cell>
          <cell r="K48">
            <v>0.51407999999999998</v>
          </cell>
          <cell r="L48">
            <v>0.36</v>
          </cell>
        </row>
        <row r="49">
          <cell r="A49" t="str">
            <v>87-10-0024</v>
          </cell>
          <cell r="B49" t="str">
            <v>Berberis thunb. 'Kobold'</v>
          </cell>
          <cell r="C49" t="str">
            <v>MP150</v>
          </cell>
          <cell r="D49" t="str">
            <v>Directly</v>
          </cell>
          <cell r="F49">
            <v>0.53</v>
          </cell>
          <cell r="G49">
            <v>0.42</v>
          </cell>
          <cell r="H49">
            <v>0.36</v>
          </cell>
          <cell r="J49">
            <v>0.64872000000000007</v>
          </cell>
          <cell r="K49">
            <v>0.51407999999999998</v>
          </cell>
          <cell r="L49">
            <v>0.36</v>
          </cell>
        </row>
        <row r="50">
          <cell r="A50" t="str">
            <v>87-10-1134</v>
          </cell>
          <cell r="B50" t="str">
            <v>Berberis thunb. 'Lutin Rouge' PBR ®</v>
          </cell>
          <cell r="C50" t="str">
            <v>MP150</v>
          </cell>
          <cell r="D50" t="str">
            <v>Directly</v>
          </cell>
          <cell r="F50">
            <v>1.01</v>
          </cell>
          <cell r="G50">
            <v>0.9</v>
          </cell>
          <cell r="H50">
            <v>0.84</v>
          </cell>
          <cell r="J50">
            <v>1.23624</v>
          </cell>
          <cell r="K50">
            <v>1.1016000000000001</v>
          </cell>
          <cell r="L50">
            <v>0.84</v>
          </cell>
        </row>
        <row r="51">
          <cell r="A51" t="str">
            <v>87-10-0025</v>
          </cell>
          <cell r="B51" t="str">
            <v>Berberis thunb. 'Maria' PBR ®</v>
          </cell>
          <cell r="C51" t="str">
            <v>MP150</v>
          </cell>
          <cell r="D51" t="str">
            <v>Directly</v>
          </cell>
          <cell r="F51">
            <v>1.04</v>
          </cell>
          <cell r="G51">
            <v>0.93</v>
          </cell>
          <cell r="H51">
            <v>0.87</v>
          </cell>
          <cell r="J51">
            <v>1.2729600000000001</v>
          </cell>
          <cell r="K51">
            <v>1.1383200000000002</v>
          </cell>
          <cell r="L51">
            <v>0.87</v>
          </cell>
        </row>
        <row r="52">
          <cell r="A52" t="str">
            <v>87-10-0899</v>
          </cell>
          <cell r="B52" t="str">
            <v>Berberis thunb. 'Natasza' PBR ®</v>
          </cell>
          <cell r="C52" t="str">
            <v>MP150</v>
          </cell>
          <cell r="D52" t="str">
            <v>Directly</v>
          </cell>
          <cell r="F52">
            <v>1.01</v>
          </cell>
          <cell r="G52">
            <v>0.9</v>
          </cell>
          <cell r="H52">
            <v>0.84</v>
          </cell>
          <cell r="J52">
            <v>1.23624</v>
          </cell>
          <cell r="K52">
            <v>1.1016000000000001</v>
          </cell>
          <cell r="L52">
            <v>0.84</v>
          </cell>
        </row>
        <row r="53">
          <cell r="A53" t="str">
            <v>87-10-1404</v>
          </cell>
          <cell r="B53" t="str">
            <v xml:space="preserve">Berberis thunb. 'Orange Carpet' </v>
          </cell>
          <cell r="C53" t="str">
            <v>MP150</v>
          </cell>
          <cell r="D53" t="str">
            <v>Directly</v>
          </cell>
          <cell r="F53">
            <v>0.66</v>
          </cell>
          <cell r="G53">
            <v>0.55000000000000004</v>
          </cell>
          <cell r="H53">
            <v>0.49</v>
          </cell>
          <cell r="J53">
            <v>0.80784</v>
          </cell>
          <cell r="K53">
            <v>0.67320000000000002</v>
          </cell>
          <cell r="L53">
            <v>0.49</v>
          </cell>
        </row>
        <row r="54">
          <cell r="A54" t="str">
            <v>87-10-1563</v>
          </cell>
          <cell r="B54" t="str">
            <v>Berberis thunb. 'Orange Ice'  PBR ®</v>
          </cell>
          <cell r="C54" t="str">
            <v>MP150</v>
          </cell>
          <cell r="D54" t="str">
            <v>Directly</v>
          </cell>
          <cell r="F54">
            <v>1.01</v>
          </cell>
          <cell r="G54">
            <v>0.9</v>
          </cell>
          <cell r="H54">
            <v>0.84</v>
          </cell>
          <cell r="J54">
            <v>1.23624</v>
          </cell>
          <cell r="K54">
            <v>1.1016000000000001</v>
          </cell>
          <cell r="L54">
            <v>0.84</v>
          </cell>
        </row>
        <row r="55">
          <cell r="A55" t="str">
            <v>87-10-1098</v>
          </cell>
          <cell r="B55" t="str">
            <v>Berberis thunb. 'Orange Sunrise' PBR ®</v>
          </cell>
          <cell r="C55" t="str">
            <v>MP150</v>
          </cell>
          <cell r="D55" t="str">
            <v>Directly</v>
          </cell>
          <cell r="F55">
            <v>1.01</v>
          </cell>
          <cell r="G55">
            <v>0.9</v>
          </cell>
          <cell r="H55">
            <v>0.84</v>
          </cell>
          <cell r="J55">
            <v>1.23624</v>
          </cell>
          <cell r="K55">
            <v>1.1016000000000001</v>
          </cell>
          <cell r="L55">
            <v>0.84</v>
          </cell>
        </row>
        <row r="56">
          <cell r="A56" t="str">
            <v>87-10-1646</v>
          </cell>
          <cell r="B56" t="str">
            <v>Berberis thunb. 'Pink Bird' PBR ®</v>
          </cell>
          <cell r="C56" t="str">
            <v>MP150</v>
          </cell>
          <cell r="D56" t="str">
            <v>Directly</v>
          </cell>
          <cell r="F56">
            <v>1.01</v>
          </cell>
          <cell r="G56">
            <v>0.9</v>
          </cell>
          <cell r="H56">
            <v>0.84</v>
          </cell>
          <cell r="J56">
            <v>1.23624</v>
          </cell>
          <cell r="K56">
            <v>1.1016000000000001</v>
          </cell>
          <cell r="L56">
            <v>0.84</v>
          </cell>
        </row>
        <row r="57">
          <cell r="A57" t="str">
            <v>87-10-0026</v>
          </cell>
          <cell r="B57" t="str">
            <v>Berberis thunb. 'Pink Queen'</v>
          </cell>
          <cell r="C57" t="str">
            <v>MP150</v>
          </cell>
          <cell r="D57" t="str">
            <v>Directly</v>
          </cell>
          <cell r="F57">
            <v>0.53</v>
          </cell>
          <cell r="G57">
            <v>0.42</v>
          </cell>
          <cell r="H57">
            <v>0.36</v>
          </cell>
          <cell r="J57">
            <v>0.64872000000000007</v>
          </cell>
          <cell r="K57">
            <v>0.51407999999999998</v>
          </cell>
          <cell r="L57">
            <v>0.36</v>
          </cell>
        </row>
        <row r="58">
          <cell r="A58" t="str">
            <v>87-10-0027</v>
          </cell>
          <cell r="B58" t="str">
            <v>Berberis thunb. 'Powwow'</v>
          </cell>
          <cell r="C58" t="str">
            <v>MP150</v>
          </cell>
          <cell r="D58" t="str">
            <v>Directly</v>
          </cell>
          <cell r="F58">
            <v>0.53</v>
          </cell>
          <cell r="G58">
            <v>0.42</v>
          </cell>
          <cell r="H58">
            <v>0.36</v>
          </cell>
          <cell r="J58">
            <v>0.64872000000000007</v>
          </cell>
          <cell r="K58">
            <v>0.51407999999999998</v>
          </cell>
          <cell r="L58">
            <v>0.36</v>
          </cell>
        </row>
        <row r="59">
          <cell r="A59" t="str">
            <v>87-10-0028</v>
          </cell>
          <cell r="B59" t="str">
            <v>Berberis thunb. 'Red Chief'</v>
          </cell>
          <cell r="C59" t="str">
            <v>MP150</v>
          </cell>
          <cell r="D59" t="str">
            <v>Directly</v>
          </cell>
          <cell r="F59">
            <v>0.53</v>
          </cell>
          <cell r="G59">
            <v>0.42</v>
          </cell>
          <cell r="H59">
            <v>0.36</v>
          </cell>
          <cell r="J59">
            <v>0.64872000000000007</v>
          </cell>
          <cell r="K59">
            <v>0.51407999999999998</v>
          </cell>
          <cell r="L59">
            <v>0.36</v>
          </cell>
        </row>
        <row r="60">
          <cell r="A60" t="str">
            <v>87-10-1263</v>
          </cell>
          <cell r="B60" t="str">
            <v>Berberis thunb. 'Red Compact' PBR  ®</v>
          </cell>
          <cell r="C60" t="str">
            <v>MP150</v>
          </cell>
          <cell r="D60" t="str">
            <v>Directly</v>
          </cell>
          <cell r="F60">
            <v>1.01</v>
          </cell>
          <cell r="G60">
            <v>0.9</v>
          </cell>
          <cell r="H60">
            <v>0.84</v>
          </cell>
          <cell r="J60">
            <v>1.23624</v>
          </cell>
          <cell r="K60">
            <v>1.1016000000000001</v>
          </cell>
          <cell r="L60">
            <v>0.84</v>
          </cell>
        </row>
        <row r="61">
          <cell r="A61" t="str">
            <v>87-10-0029</v>
          </cell>
          <cell r="B61" t="str">
            <v>Berberis thunb. 'Red Pillar'</v>
          </cell>
          <cell r="C61" t="str">
            <v>MP150</v>
          </cell>
          <cell r="D61" t="str">
            <v>Directly</v>
          </cell>
          <cell r="F61">
            <v>0.53</v>
          </cell>
          <cell r="G61">
            <v>0.42</v>
          </cell>
          <cell r="H61">
            <v>0.36</v>
          </cell>
          <cell r="J61">
            <v>0.64872000000000007</v>
          </cell>
          <cell r="K61">
            <v>0.51407999999999998</v>
          </cell>
          <cell r="L61">
            <v>0.36</v>
          </cell>
        </row>
        <row r="62">
          <cell r="A62" t="str">
            <v>87-10-0030</v>
          </cell>
          <cell r="B62" t="str">
            <v>Berberis thunb. 'Red Rocket'</v>
          </cell>
          <cell r="C62" t="str">
            <v>MP150</v>
          </cell>
          <cell r="D62" t="str">
            <v>Directly</v>
          </cell>
          <cell r="F62">
            <v>0.53</v>
          </cell>
          <cell r="G62">
            <v>0.42</v>
          </cell>
          <cell r="H62">
            <v>0.36</v>
          </cell>
          <cell r="J62">
            <v>0.64872000000000007</v>
          </cell>
          <cell r="K62">
            <v>0.51407999999999998</v>
          </cell>
          <cell r="L62">
            <v>0.36</v>
          </cell>
        </row>
        <row r="63">
          <cell r="A63" t="str">
            <v>87-10-0031</v>
          </cell>
          <cell r="B63" t="str">
            <v>Berberis thunb. 'Rose Glow'</v>
          </cell>
          <cell r="C63" t="str">
            <v>MP150</v>
          </cell>
          <cell r="D63" t="str">
            <v>Directly</v>
          </cell>
          <cell r="F63">
            <v>0.53</v>
          </cell>
          <cell r="G63">
            <v>0.42</v>
          </cell>
          <cell r="H63">
            <v>0.36</v>
          </cell>
          <cell r="J63">
            <v>0.64872000000000007</v>
          </cell>
          <cell r="K63">
            <v>0.51407999999999998</v>
          </cell>
          <cell r="L63">
            <v>0.36</v>
          </cell>
        </row>
        <row r="64">
          <cell r="A64" t="str">
            <v>87-10-0032</v>
          </cell>
          <cell r="B64" t="str">
            <v>Berberis thunb. 'Rosetta'</v>
          </cell>
          <cell r="C64" t="str">
            <v>MP150</v>
          </cell>
          <cell r="D64" t="str">
            <v>Directly</v>
          </cell>
          <cell r="F64">
            <v>0.53</v>
          </cell>
          <cell r="G64">
            <v>0.42</v>
          </cell>
          <cell r="H64">
            <v>0.36</v>
          </cell>
          <cell r="J64">
            <v>0.64872000000000007</v>
          </cell>
          <cell r="K64">
            <v>0.51407999999999998</v>
          </cell>
          <cell r="L64">
            <v>0.36</v>
          </cell>
        </row>
        <row r="65">
          <cell r="A65" t="str">
            <v>87-10-1565</v>
          </cell>
          <cell r="B65" t="str">
            <v xml:space="preserve">Berberis thunb. 'Ruby Star'  PBR ® </v>
          </cell>
          <cell r="C65" t="str">
            <v>MP150</v>
          </cell>
          <cell r="D65" t="str">
            <v>Directly</v>
          </cell>
          <cell r="F65">
            <v>1.01</v>
          </cell>
          <cell r="G65">
            <v>0.9</v>
          </cell>
          <cell r="H65">
            <v>0.84</v>
          </cell>
          <cell r="J65">
            <v>1.23624</v>
          </cell>
          <cell r="K65">
            <v>1.1016000000000001</v>
          </cell>
          <cell r="L65">
            <v>0.84</v>
          </cell>
        </row>
        <row r="66">
          <cell r="A66" t="str">
            <v>87-10-0989</v>
          </cell>
          <cell r="B66" t="str">
            <v>Berberis thunb. 'Silver Beauty'</v>
          </cell>
          <cell r="C66" t="str">
            <v>MP150</v>
          </cell>
          <cell r="D66" t="str">
            <v>Directly</v>
          </cell>
          <cell r="F66">
            <v>0.53</v>
          </cell>
          <cell r="G66">
            <v>0.42</v>
          </cell>
          <cell r="H66">
            <v>0.36</v>
          </cell>
          <cell r="J66">
            <v>0.64872000000000007</v>
          </cell>
          <cell r="K66">
            <v>0.51407999999999998</v>
          </cell>
          <cell r="L66">
            <v>0.36</v>
          </cell>
        </row>
        <row r="67">
          <cell r="A67" t="str">
            <v>87-10-1270</v>
          </cell>
          <cell r="B67" t="str">
            <v>Berberis thunb. 'Summer Sunset' PBR ®</v>
          </cell>
          <cell r="C67" t="str">
            <v>MP150</v>
          </cell>
          <cell r="D67" t="str">
            <v>Directly</v>
          </cell>
          <cell r="F67">
            <v>1.01</v>
          </cell>
          <cell r="G67">
            <v>0.9</v>
          </cell>
          <cell r="H67">
            <v>0.84</v>
          </cell>
          <cell r="J67">
            <v>1.23624</v>
          </cell>
          <cell r="K67">
            <v>1.1016000000000001</v>
          </cell>
          <cell r="L67">
            <v>0.84</v>
          </cell>
        </row>
        <row r="68">
          <cell r="A68" t="str">
            <v>87-10-0967</v>
          </cell>
          <cell r="B68" t="str">
            <v>Berberis thunb. 'Sunny'</v>
          </cell>
          <cell r="C68" t="str">
            <v>MP150</v>
          </cell>
          <cell r="D68" t="str">
            <v>Directly</v>
          </cell>
          <cell r="F68">
            <v>0.56000000000000005</v>
          </cell>
          <cell r="G68">
            <v>0.45</v>
          </cell>
          <cell r="H68">
            <v>0.39</v>
          </cell>
          <cell r="J68">
            <v>0.68544000000000005</v>
          </cell>
          <cell r="K68">
            <v>0.55080000000000007</v>
          </cell>
          <cell r="L68">
            <v>0.39</v>
          </cell>
        </row>
        <row r="69">
          <cell r="A69" t="str">
            <v>87-10-1405</v>
          </cell>
          <cell r="B69" t="str">
            <v>Berberis thunb. 'Venice' PBR ®</v>
          </cell>
          <cell r="C69" t="str">
            <v>MP150</v>
          </cell>
          <cell r="D69" t="str">
            <v>Directly</v>
          </cell>
          <cell r="F69">
            <v>1.01</v>
          </cell>
          <cell r="G69">
            <v>0.9</v>
          </cell>
          <cell r="H69">
            <v>0.84</v>
          </cell>
          <cell r="J69">
            <v>1.23624</v>
          </cell>
          <cell r="K69">
            <v>1.1016000000000001</v>
          </cell>
          <cell r="L69">
            <v>0.84</v>
          </cell>
        </row>
        <row r="70">
          <cell r="A70" t="str">
            <v>87-10-1647</v>
          </cell>
          <cell r="B70" t="str">
            <v>Berberis thunb. 'Yellow Bird' PBR ®</v>
          </cell>
          <cell r="C70" t="str">
            <v>MP150</v>
          </cell>
          <cell r="D70" t="str">
            <v>Directly</v>
          </cell>
          <cell r="F70">
            <v>1.01</v>
          </cell>
          <cell r="G70">
            <v>0.9</v>
          </cell>
          <cell r="H70">
            <v>0.84</v>
          </cell>
          <cell r="J70">
            <v>1.23624</v>
          </cell>
          <cell r="K70">
            <v>1.1016000000000001</v>
          </cell>
          <cell r="L70">
            <v>0.84</v>
          </cell>
        </row>
        <row r="71">
          <cell r="A71" t="str">
            <v>87-10-0841</v>
          </cell>
          <cell r="B71" t="str">
            <v>Buddleja alternifolia</v>
          </cell>
          <cell r="C71" t="str">
            <v>MP150</v>
          </cell>
          <cell r="D71" t="str">
            <v>Directly</v>
          </cell>
          <cell r="F71">
            <v>0.44</v>
          </cell>
          <cell r="G71">
            <v>0.34</v>
          </cell>
          <cell r="H71">
            <v>0.28000000000000003</v>
          </cell>
          <cell r="J71">
            <v>0.53856000000000004</v>
          </cell>
          <cell r="K71">
            <v>0.41616000000000003</v>
          </cell>
          <cell r="L71">
            <v>0.28000000000000003</v>
          </cell>
        </row>
        <row r="72">
          <cell r="A72" t="str">
            <v>87-10-1135</v>
          </cell>
          <cell r="B72" t="str">
            <v>Buddleja alternifolia 'Unique' PBR ®</v>
          </cell>
          <cell r="C72" t="str">
            <v>MP150</v>
          </cell>
          <cell r="D72" t="str">
            <v>Directly</v>
          </cell>
          <cell r="F72">
            <v>1.08</v>
          </cell>
          <cell r="G72">
            <v>0.97</v>
          </cell>
          <cell r="H72">
            <v>0.91</v>
          </cell>
          <cell r="J72">
            <v>1.32192</v>
          </cell>
          <cell r="K72">
            <v>1.1872799999999999</v>
          </cell>
          <cell r="L72">
            <v>0.91</v>
          </cell>
        </row>
        <row r="73">
          <cell r="A73" t="str">
            <v>87-10-0036</v>
          </cell>
          <cell r="B73" t="str">
            <v>Buddleja dav. 'Adonis Blue' ('Adokoop'PBR)  ®</v>
          </cell>
          <cell r="C73" t="str">
            <v>MP104</v>
          </cell>
          <cell r="D73" t="str">
            <v>Directly</v>
          </cell>
          <cell r="F73">
            <v>1.02</v>
          </cell>
          <cell r="G73">
            <v>0.91</v>
          </cell>
          <cell r="H73">
            <v>0.85</v>
          </cell>
          <cell r="J73">
            <v>1.24848</v>
          </cell>
          <cell r="K73">
            <v>1.1138400000000002</v>
          </cell>
          <cell r="L73">
            <v>0.85</v>
          </cell>
        </row>
        <row r="74">
          <cell r="A74" t="str">
            <v>87-10-0037</v>
          </cell>
          <cell r="B74" t="str">
            <v>Buddleja dav. 'African Queen'</v>
          </cell>
          <cell r="C74" t="str">
            <v>MP104</v>
          </cell>
          <cell r="D74" t="str">
            <v>Directly</v>
          </cell>
          <cell r="F74">
            <v>0.43</v>
          </cell>
          <cell r="G74">
            <v>0.32</v>
          </cell>
          <cell r="H74">
            <v>0.27</v>
          </cell>
          <cell r="J74">
            <v>0.52632000000000001</v>
          </cell>
          <cell r="K74">
            <v>0.39168000000000003</v>
          </cell>
          <cell r="L74">
            <v>0.27</v>
          </cell>
        </row>
        <row r="75">
          <cell r="A75" t="str">
            <v>87-10-0038</v>
          </cell>
          <cell r="B75" t="str">
            <v>Buddleja dav. 'Black Knight'</v>
          </cell>
          <cell r="C75" t="str">
            <v>MP104</v>
          </cell>
          <cell r="D75" t="str">
            <v>Directly</v>
          </cell>
          <cell r="F75">
            <v>0.43</v>
          </cell>
          <cell r="G75">
            <v>0.32</v>
          </cell>
          <cell r="H75">
            <v>0.27</v>
          </cell>
          <cell r="J75">
            <v>0.52632000000000001</v>
          </cell>
          <cell r="K75">
            <v>0.39168000000000003</v>
          </cell>
          <cell r="L75">
            <v>0.27</v>
          </cell>
        </row>
        <row r="76">
          <cell r="A76" t="str">
            <v>87-10-1566</v>
          </cell>
          <cell r="B76" t="str">
            <v>Buddleja dav. 'Border Beauty'</v>
          </cell>
          <cell r="C76" t="str">
            <v>MP104</v>
          </cell>
          <cell r="D76" t="str">
            <v>extra</v>
          </cell>
          <cell r="F76">
            <v>0.43</v>
          </cell>
          <cell r="G76">
            <v>0.32</v>
          </cell>
          <cell r="H76">
            <v>0.27</v>
          </cell>
          <cell r="J76">
            <v>0.52632000000000001</v>
          </cell>
          <cell r="K76">
            <v>0.39168000000000003</v>
          </cell>
          <cell r="L76">
            <v>0.27</v>
          </cell>
        </row>
        <row r="77">
          <cell r="A77" t="str">
            <v>87-10-0040</v>
          </cell>
          <cell r="B77" t="str">
            <v>Buddleja dav. 'Empire Blue'</v>
          </cell>
          <cell r="C77" t="str">
            <v>MP104</v>
          </cell>
          <cell r="D77" t="str">
            <v>Directly</v>
          </cell>
          <cell r="F77">
            <v>0.43</v>
          </cell>
          <cell r="G77">
            <v>0.32</v>
          </cell>
          <cell r="H77">
            <v>0.27</v>
          </cell>
          <cell r="J77">
            <v>0.52632000000000001</v>
          </cell>
          <cell r="K77">
            <v>0.39168000000000003</v>
          </cell>
          <cell r="L77">
            <v>0.27</v>
          </cell>
        </row>
        <row r="78">
          <cell r="A78" t="str">
            <v>87-10-0842</v>
          </cell>
          <cell r="B78" t="str">
            <v>Buddleja dav. 'Fascinating'</v>
          </cell>
          <cell r="C78" t="str">
            <v>MP104</v>
          </cell>
          <cell r="D78" t="str">
            <v>Directly</v>
          </cell>
          <cell r="F78">
            <v>0.43</v>
          </cell>
          <cell r="G78">
            <v>0.32</v>
          </cell>
          <cell r="H78">
            <v>0.27</v>
          </cell>
          <cell r="J78">
            <v>0.52632000000000001</v>
          </cell>
          <cell r="K78">
            <v>0.39168000000000003</v>
          </cell>
          <cell r="L78">
            <v>0.27</v>
          </cell>
        </row>
        <row r="79">
          <cell r="A79" t="str">
            <v>87-10-1648</v>
          </cell>
          <cell r="B79" t="str">
            <v>Buddleja dav. 'Gulliver' PBR</v>
          </cell>
          <cell r="C79" t="str">
            <v>MP104</v>
          </cell>
          <cell r="D79" t="str">
            <v>Directly</v>
          </cell>
          <cell r="F79">
            <v>1.1500000000000001</v>
          </cell>
          <cell r="G79">
            <v>1.04</v>
          </cell>
          <cell r="H79">
            <v>0.98</v>
          </cell>
          <cell r="J79">
            <v>1.4076000000000002</v>
          </cell>
          <cell r="K79">
            <v>1.2729600000000001</v>
          </cell>
          <cell r="L79">
            <v>0.98</v>
          </cell>
        </row>
        <row r="80">
          <cell r="A80" t="str">
            <v>87-10-0843</v>
          </cell>
          <cell r="B80" t="str">
            <v>Buddleja dav. 'Harlequin'</v>
          </cell>
          <cell r="C80" t="str">
            <v>MP104</v>
          </cell>
          <cell r="D80" t="str">
            <v>Directly</v>
          </cell>
          <cell r="F80">
            <v>0.52</v>
          </cell>
          <cell r="G80">
            <v>0.41</v>
          </cell>
          <cell r="H80">
            <v>0.35</v>
          </cell>
          <cell r="J80">
            <v>0.63648000000000005</v>
          </cell>
          <cell r="K80">
            <v>0.50183999999999995</v>
          </cell>
          <cell r="L80">
            <v>0.35</v>
          </cell>
        </row>
        <row r="81">
          <cell r="A81" t="str">
            <v>87-10-0044</v>
          </cell>
          <cell r="B81" t="str">
            <v>Buddleja dav. 'Ile de France'</v>
          </cell>
          <cell r="C81" t="str">
            <v>MP104</v>
          </cell>
          <cell r="D81" t="str">
            <v>Directly</v>
          </cell>
          <cell r="F81">
            <v>0.43</v>
          </cell>
          <cell r="G81">
            <v>0.32</v>
          </cell>
          <cell r="H81">
            <v>0.27</v>
          </cell>
          <cell r="J81">
            <v>0.52632000000000001</v>
          </cell>
          <cell r="K81">
            <v>0.39168000000000003</v>
          </cell>
          <cell r="L81">
            <v>0.27</v>
          </cell>
        </row>
        <row r="82">
          <cell r="A82" t="str">
            <v>87-10-1567</v>
          </cell>
          <cell r="B82" t="str">
            <v>Buddleja dav. 'Marbled White' PBR  ®</v>
          </cell>
          <cell r="C82" t="str">
            <v>MP104</v>
          </cell>
          <cell r="D82" t="str">
            <v>Directly</v>
          </cell>
          <cell r="F82">
            <v>1.02</v>
          </cell>
          <cell r="G82">
            <v>0.91</v>
          </cell>
          <cell r="H82">
            <v>0.85</v>
          </cell>
          <cell r="J82">
            <v>1.24848</v>
          </cell>
          <cell r="K82">
            <v>1.1138400000000002</v>
          </cell>
          <cell r="L82">
            <v>0.85</v>
          </cell>
        </row>
        <row r="83">
          <cell r="A83" t="str">
            <v>87-10-0046</v>
          </cell>
          <cell r="B83" t="str">
            <v>Buddleja davidii Moonshine ('Buddma'PBR)</v>
          </cell>
          <cell r="C83" t="str">
            <v>MP104</v>
          </cell>
          <cell r="D83" t="str">
            <v>Directly</v>
          </cell>
          <cell r="F83">
            <v>1.02</v>
          </cell>
          <cell r="G83">
            <v>0.91</v>
          </cell>
          <cell r="H83">
            <v>0.85</v>
          </cell>
          <cell r="J83">
            <v>1.24848</v>
          </cell>
          <cell r="K83">
            <v>1.1138400000000002</v>
          </cell>
          <cell r="L83">
            <v>0.85</v>
          </cell>
        </row>
        <row r="84">
          <cell r="A84" t="str">
            <v>87-10-1568</v>
          </cell>
          <cell r="B84" t="str">
            <v>Buddleja dav. 'Nanho Blue'</v>
          </cell>
          <cell r="C84" t="str">
            <v>MP150</v>
          </cell>
          <cell r="D84" t="str">
            <v>Directly</v>
          </cell>
          <cell r="F84">
            <v>0.43</v>
          </cell>
          <cell r="G84">
            <v>0.32</v>
          </cell>
          <cell r="H84">
            <v>0.27</v>
          </cell>
          <cell r="J84">
            <v>0.52632000000000001</v>
          </cell>
          <cell r="K84">
            <v>0.39168000000000003</v>
          </cell>
          <cell r="L84">
            <v>0.27</v>
          </cell>
        </row>
        <row r="85">
          <cell r="A85" t="str">
            <v>87-10-1488</v>
          </cell>
          <cell r="B85" t="str">
            <v>Buddleja dav. 'Nanho Purple'</v>
          </cell>
          <cell r="C85" t="str">
            <v>MP150</v>
          </cell>
          <cell r="D85" t="str">
            <v>Directly</v>
          </cell>
          <cell r="F85">
            <v>0.43</v>
          </cell>
          <cell r="G85">
            <v>0.32</v>
          </cell>
          <cell r="H85">
            <v>0.27</v>
          </cell>
          <cell r="J85">
            <v>0.52632000000000001</v>
          </cell>
          <cell r="K85">
            <v>0.39168000000000003</v>
          </cell>
          <cell r="L85">
            <v>0.27</v>
          </cell>
        </row>
        <row r="86">
          <cell r="A86" t="str">
            <v>87-10-0048</v>
          </cell>
          <cell r="B86" t="str">
            <v>Buddleja dav. 'Nanho Purple'</v>
          </cell>
          <cell r="C86" t="str">
            <v>MP104</v>
          </cell>
          <cell r="D86" t="str">
            <v>Directly</v>
          </cell>
          <cell r="F86">
            <v>0.43</v>
          </cell>
          <cell r="G86">
            <v>0.32</v>
          </cell>
          <cell r="H86">
            <v>0.27</v>
          </cell>
          <cell r="J86">
            <v>0.52632000000000001</v>
          </cell>
          <cell r="K86">
            <v>0.39168000000000003</v>
          </cell>
          <cell r="L86">
            <v>0.27</v>
          </cell>
        </row>
        <row r="87">
          <cell r="A87" t="str">
            <v>87-10-1569</v>
          </cell>
          <cell r="B87" t="str">
            <v>Buddleja dav. 'Nanho White'</v>
          </cell>
          <cell r="C87" t="str">
            <v>MP150</v>
          </cell>
          <cell r="D87" t="str">
            <v>Directly</v>
          </cell>
          <cell r="F87">
            <v>0.43</v>
          </cell>
          <cell r="G87">
            <v>0.32</v>
          </cell>
          <cell r="H87">
            <v>0.27</v>
          </cell>
          <cell r="J87">
            <v>0.52632000000000001</v>
          </cell>
          <cell r="K87">
            <v>0.39168000000000003</v>
          </cell>
          <cell r="L87">
            <v>0.27</v>
          </cell>
        </row>
        <row r="88">
          <cell r="A88" t="str">
            <v>87-10-0050</v>
          </cell>
          <cell r="B88" t="str">
            <v>Buddleja dav. nanhoensis</v>
          </cell>
          <cell r="C88" t="str">
            <v>MP144</v>
          </cell>
          <cell r="D88" t="str">
            <v>Directly</v>
          </cell>
          <cell r="F88">
            <v>0.43</v>
          </cell>
          <cell r="G88">
            <v>0.32</v>
          </cell>
          <cell r="H88">
            <v>0.27</v>
          </cell>
          <cell r="J88">
            <v>0.52632000000000001</v>
          </cell>
          <cell r="K88">
            <v>0.39168000000000003</v>
          </cell>
          <cell r="L88">
            <v>0.27</v>
          </cell>
        </row>
        <row r="89">
          <cell r="A89" t="str">
            <v>87-10-0051</v>
          </cell>
          <cell r="B89" t="str">
            <v>Buddleja dav. 'Orchid Beauty'</v>
          </cell>
          <cell r="C89" t="str">
            <v>MP104</v>
          </cell>
          <cell r="D89" t="str">
            <v>Directly</v>
          </cell>
          <cell r="F89">
            <v>0.43</v>
          </cell>
          <cell r="G89">
            <v>0.32</v>
          </cell>
          <cell r="H89">
            <v>0.27</v>
          </cell>
          <cell r="J89">
            <v>0.52632000000000001</v>
          </cell>
          <cell r="K89">
            <v>0.39168000000000003</v>
          </cell>
          <cell r="L89">
            <v>0.27</v>
          </cell>
        </row>
        <row r="90">
          <cell r="A90" t="str">
            <v>87-10-0052</v>
          </cell>
          <cell r="B90" t="str">
            <v>Buddleja davidii Peacock ('Peakeep'PBR) ®</v>
          </cell>
          <cell r="C90" t="str">
            <v>MP104</v>
          </cell>
          <cell r="D90" t="str">
            <v>Directly</v>
          </cell>
          <cell r="F90">
            <v>1.02</v>
          </cell>
          <cell r="G90">
            <v>0.91</v>
          </cell>
          <cell r="H90">
            <v>0.85</v>
          </cell>
          <cell r="J90">
            <v>1.24848</v>
          </cell>
          <cell r="K90">
            <v>1.1138400000000002</v>
          </cell>
          <cell r="L90">
            <v>0.85</v>
          </cell>
        </row>
        <row r="91">
          <cell r="A91" t="str">
            <v>87-10-0053</v>
          </cell>
          <cell r="B91" t="str">
            <v>Buddleja dav. 'Pink Delight'</v>
          </cell>
          <cell r="C91" t="str">
            <v>MP104</v>
          </cell>
          <cell r="D91" t="str">
            <v>Directly</v>
          </cell>
          <cell r="F91">
            <v>0.43</v>
          </cell>
          <cell r="G91">
            <v>0.32</v>
          </cell>
          <cell r="H91">
            <v>0.27</v>
          </cell>
          <cell r="J91">
            <v>0.52632000000000001</v>
          </cell>
          <cell r="K91">
            <v>0.39168000000000003</v>
          </cell>
          <cell r="L91">
            <v>0.27</v>
          </cell>
        </row>
        <row r="92">
          <cell r="A92" t="str">
            <v>87-10-0054</v>
          </cell>
          <cell r="B92" t="str">
            <v>Buddleja dav. 'Royal Red'</v>
          </cell>
          <cell r="C92" t="str">
            <v>MP104</v>
          </cell>
          <cell r="D92" t="str">
            <v>Directly</v>
          </cell>
          <cell r="F92">
            <v>0.43</v>
          </cell>
          <cell r="G92">
            <v>0.32</v>
          </cell>
          <cell r="H92">
            <v>0.27</v>
          </cell>
          <cell r="J92">
            <v>0.52632000000000001</v>
          </cell>
          <cell r="K92">
            <v>0.39168000000000003</v>
          </cell>
          <cell r="L92">
            <v>0.27</v>
          </cell>
        </row>
        <row r="93">
          <cell r="A93" t="str">
            <v>87-10-1570</v>
          </cell>
          <cell r="B93" t="str">
            <v>Buddleja dav. 'Santana'</v>
          </cell>
          <cell r="C93" t="str">
            <v>MP104</v>
          </cell>
          <cell r="D93" t="str">
            <v>Directly</v>
          </cell>
          <cell r="F93">
            <v>0.43</v>
          </cell>
          <cell r="G93">
            <v>0.32</v>
          </cell>
          <cell r="H93">
            <v>0.27</v>
          </cell>
          <cell r="J93">
            <v>0.52632000000000001</v>
          </cell>
          <cell r="K93">
            <v>0.39168000000000003</v>
          </cell>
          <cell r="L93">
            <v>0.27</v>
          </cell>
        </row>
        <row r="94">
          <cell r="A94" t="str">
            <v>87-10-1138</v>
          </cell>
          <cell r="B94" t="str">
            <v>Buddleja davidii Silver Anniversary ('Morning Mist'PBR)®</v>
          </cell>
          <cell r="C94" t="str">
            <v>MP104</v>
          </cell>
          <cell r="D94" t="str">
            <v>Directly</v>
          </cell>
          <cell r="F94">
            <v>1.02</v>
          </cell>
          <cell r="G94">
            <v>0.91</v>
          </cell>
          <cell r="H94">
            <v>0.85</v>
          </cell>
          <cell r="J94">
            <v>1.24848</v>
          </cell>
          <cell r="K94">
            <v>1.1138400000000002</v>
          </cell>
          <cell r="L94">
            <v>0.85</v>
          </cell>
        </row>
        <row r="95">
          <cell r="A95" t="str">
            <v>87-10-1139</v>
          </cell>
          <cell r="B95" t="str">
            <v>Buddleja davidii Sugar Plum ('Lonplum'PBR)®</v>
          </cell>
          <cell r="C95" t="str">
            <v>MP104</v>
          </cell>
          <cell r="D95" t="str">
            <v>Directly</v>
          </cell>
          <cell r="F95">
            <v>1.02</v>
          </cell>
          <cell r="G95">
            <v>0.91</v>
          </cell>
          <cell r="H95">
            <v>0.85</v>
          </cell>
          <cell r="J95">
            <v>1.24848</v>
          </cell>
          <cell r="K95">
            <v>1.1138400000000002</v>
          </cell>
          <cell r="L95">
            <v>0.85</v>
          </cell>
        </row>
        <row r="96">
          <cell r="A96" t="str">
            <v>87-10-0056</v>
          </cell>
          <cell r="B96" t="str">
            <v>Buddleja dav. 'Summer Beauty'</v>
          </cell>
          <cell r="C96" t="str">
            <v>MP104</v>
          </cell>
          <cell r="D96" t="str">
            <v>Directly</v>
          </cell>
          <cell r="F96">
            <v>0.43</v>
          </cell>
          <cell r="G96">
            <v>0.32</v>
          </cell>
          <cell r="H96">
            <v>0.27</v>
          </cell>
          <cell r="J96">
            <v>0.52632000000000001</v>
          </cell>
          <cell r="K96">
            <v>0.39168000000000003</v>
          </cell>
          <cell r="L96">
            <v>0.27</v>
          </cell>
        </row>
        <row r="97">
          <cell r="A97" t="str">
            <v>87-10-0057</v>
          </cell>
          <cell r="B97" t="str">
            <v>Buddleja dav. 'White Bouquet'</v>
          </cell>
          <cell r="C97" t="str">
            <v>MP104</v>
          </cell>
          <cell r="D97" t="str">
            <v>Directly</v>
          </cell>
          <cell r="F97">
            <v>0.43</v>
          </cell>
          <cell r="G97">
            <v>0.32</v>
          </cell>
          <cell r="H97">
            <v>0.27</v>
          </cell>
          <cell r="J97">
            <v>0.52632000000000001</v>
          </cell>
          <cell r="K97">
            <v>0.39168000000000003</v>
          </cell>
          <cell r="L97">
            <v>0.27</v>
          </cell>
        </row>
        <row r="98">
          <cell r="A98" t="str">
            <v>87-10-0058</v>
          </cell>
          <cell r="B98" t="str">
            <v>Buddleja dav. 'White Profusion'</v>
          </cell>
          <cell r="C98" t="str">
            <v>MP104</v>
          </cell>
          <cell r="D98" t="str">
            <v>Directly</v>
          </cell>
          <cell r="F98">
            <v>0.43</v>
          </cell>
          <cell r="G98">
            <v>0.32</v>
          </cell>
          <cell r="H98">
            <v>0.27</v>
          </cell>
          <cell r="J98">
            <v>0.52632000000000001</v>
          </cell>
          <cell r="K98">
            <v>0.39168000000000003</v>
          </cell>
          <cell r="L98">
            <v>0.27</v>
          </cell>
        </row>
        <row r="99">
          <cell r="A99" t="str">
            <v>87-10-0968</v>
          </cell>
          <cell r="B99" t="str">
            <v>Buddleja 'Dreaming Lavender' PBR ®</v>
          </cell>
          <cell r="C99" t="str">
            <v>MP104</v>
          </cell>
          <cell r="D99" t="str">
            <v>Directly</v>
          </cell>
          <cell r="F99">
            <v>1.29</v>
          </cell>
          <cell r="G99">
            <v>1.18</v>
          </cell>
          <cell r="H99">
            <v>1.1200000000000001</v>
          </cell>
          <cell r="J99">
            <v>1.5789600000000001</v>
          </cell>
          <cell r="K99">
            <v>1.44432</v>
          </cell>
          <cell r="L99">
            <v>1.1200000000000001</v>
          </cell>
        </row>
        <row r="100">
          <cell r="A100" t="str">
            <v>87-10-1406</v>
          </cell>
          <cell r="B100" t="str">
            <v>Buddleja 'Dreaming Lavender' PBR ®</v>
          </cell>
          <cell r="C100" t="str">
            <v>MP150</v>
          </cell>
          <cell r="D100" t="str">
            <v>Directly</v>
          </cell>
          <cell r="F100">
            <v>1.29</v>
          </cell>
          <cell r="G100">
            <v>1.18</v>
          </cell>
          <cell r="H100">
            <v>1.1200000000000001</v>
          </cell>
          <cell r="J100">
            <v>1.5789600000000001</v>
          </cell>
          <cell r="K100">
            <v>1.44432</v>
          </cell>
          <cell r="L100">
            <v>1.1200000000000001</v>
          </cell>
        </row>
        <row r="101">
          <cell r="A101" t="str">
            <v>87-10-0969</v>
          </cell>
          <cell r="B101" t="str">
            <v>Buddleja 'Dreaming Orange' PBR ®</v>
          </cell>
          <cell r="C101" t="str">
            <v>MP104</v>
          </cell>
          <cell r="D101" t="str">
            <v>Directly</v>
          </cell>
          <cell r="F101">
            <v>1.29</v>
          </cell>
          <cell r="G101">
            <v>1.18</v>
          </cell>
          <cell r="H101">
            <v>1.1200000000000001</v>
          </cell>
          <cell r="J101">
            <v>1.5789600000000001</v>
          </cell>
          <cell r="K101">
            <v>1.44432</v>
          </cell>
          <cell r="L101">
            <v>1.1200000000000001</v>
          </cell>
        </row>
        <row r="102">
          <cell r="A102" t="str">
            <v>87-10-1408</v>
          </cell>
          <cell r="B102" t="str">
            <v>Buddleja 'Dreaming Purple' PBR ®</v>
          </cell>
          <cell r="C102" t="str">
            <v>MP150</v>
          </cell>
          <cell r="D102" t="str">
            <v>Directly</v>
          </cell>
          <cell r="F102">
            <v>1.29</v>
          </cell>
          <cell r="G102">
            <v>1.18</v>
          </cell>
          <cell r="H102">
            <v>1.1200000000000001</v>
          </cell>
          <cell r="J102">
            <v>1.5789600000000001</v>
          </cell>
          <cell r="K102">
            <v>1.44432</v>
          </cell>
          <cell r="L102">
            <v>1.1200000000000001</v>
          </cell>
        </row>
        <row r="103">
          <cell r="A103" t="str">
            <v>87-10-0970</v>
          </cell>
          <cell r="B103" t="str">
            <v>Buddleja 'Dreaming Purple' PBR ®</v>
          </cell>
          <cell r="C103" t="str">
            <v>MP104</v>
          </cell>
          <cell r="D103" t="str">
            <v>Directly</v>
          </cell>
          <cell r="F103">
            <v>1.29</v>
          </cell>
          <cell r="G103">
            <v>1.18</v>
          </cell>
          <cell r="H103">
            <v>1.1200000000000001</v>
          </cell>
          <cell r="J103">
            <v>1.5789600000000001</v>
          </cell>
          <cell r="K103">
            <v>1.44432</v>
          </cell>
          <cell r="L103">
            <v>1.1200000000000001</v>
          </cell>
        </row>
        <row r="104">
          <cell r="A104" t="str">
            <v>87-10-1489</v>
          </cell>
          <cell r="B104" t="str">
            <v>Buddleja 'Dreaming White'  PBR ®</v>
          </cell>
          <cell r="C104" t="str">
            <v>MP150</v>
          </cell>
          <cell r="D104" t="str">
            <v>Directly</v>
          </cell>
          <cell r="F104">
            <v>1.29</v>
          </cell>
          <cell r="G104">
            <v>1.18</v>
          </cell>
          <cell r="H104">
            <v>1.1200000000000001</v>
          </cell>
          <cell r="J104">
            <v>1.5789600000000001</v>
          </cell>
          <cell r="K104">
            <v>1.44432</v>
          </cell>
          <cell r="L104">
            <v>1.1200000000000001</v>
          </cell>
        </row>
        <row r="105">
          <cell r="A105" t="str">
            <v>87-10-0971</v>
          </cell>
          <cell r="B105" t="str">
            <v>Buddleja 'Dreaming White'  PBR ®</v>
          </cell>
          <cell r="C105" t="str">
            <v>MP104</v>
          </cell>
          <cell r="D105" t="str">
            <v>Directly</v>
          </cell>
          <cell r="F105">
            <v>1.29</v>
          </cell>
          <cell r="G105">
            <v>1.18</v>
          </cell>
          <cell r="H105">
            <v>1.1200000000000001</v>
          </cell>
          <cell r="J105">
            <v>1.5789600000000001</v>
          </cell>
          <cell r="K105">
            <v>1.44432</v>
          </cell>
          <cell r="L105">
            <v>1.1200000000000001</v>
          </cell>
        </row>
        <row r="106">
          <cell r="A106" t="str">
            <v>87-10-0972</v>
          </cell>
          <cell r="B106" t="str">
            <v>Buddleja 'Purple Splendor' PBR ®</v>
          </cell>
          <cell r="C106" t="str">
            <v>MP104</v>
          </cell>
          <cell r="D106" t="str">
            <v>Directly</v>
          </cell>
          <cell r="F106">
            <v>1.29</v>
          </cell>
          <cell r="G106">
            <v>1.18</v>
          </cell>
          <cell r="H106">
            <v>1.1200000000000001</v>
          </cell>
          <cell r="J106">
            <v>1.5789600000000001</v>
          </cell>
          <cell r="K106">
            <v>1.44432</v>
          </cell>
          <cell r="L106">
            <v>1.1200000000000001</v>
          </cell>
        </row>
        <row r="107">
          <cell r="A107" t="str">
            <v>87-10-1777</v>
          </cell>
          <cell r="B107" t="str">
            <v>Buddleja flutterby T. 'Lavender' PBR  ®</v>
          </cell>
          <cell r="C107" t="str">
            <v>MP150</v>
          </cell>
          <cell r="D107" t="str">
            <v>Directly</v>
          </cell>
          <cell r="F107">
            <v>1.36</v>
          </cell>
          <cell r="G107">
            <v>1.25</v>
          </cell>
          <cell r="H107">
            <v>1.19</v>
          </cell>
          <cell r="J107">
            <v>1.6646400000000001</v>
          </cell>
          <cell r="K107">
            <v>1.53</v>
          </cell>
          <cell r="L107">
            <v>1.19</v>
          </cell>
        </row>
        <row r="108">
          <cell r="A108" t="str">
            <v>87-10-1490</v>
          </cell>
          <cell r="B108" t="str">
            <v>Buddleja flutterby T. 'Peace' PBR ®</v>
          </cell>
          <cell r="C108" t="str">
            <v>MP150</v>
          </cell>
          <cell r="D108" t="str">
            <v>Directly</v>
          </cell>
          <cell r="F108">
            <v>1.36</v>
          </cell>
          <cell r="G108">
            <v>1.25</v>
          </cell>
          <cell r="H108">
            <v>1.19</v>
          </cell>
          <cell r="J108">
            <v>1.6646400000000001</v>
          </cell>
          <cell r="K108">
            <v>1.53</v>
          </cell>
          <cell r="L108">
            <v>1.19</v>
          </cell>
        </row>
        <row r="109">
          <cell r="A109" t="str">
            <v>87-10-0975</v>
          </cell>
          <cell r="B109" t="str">
            <v>Buddleja flutterby T. 'Pink' PBR ®</v>
          </cell>
          <cell r="C109" t="str">
            <v>MP104</v>
          </cell>
          <cell r="D109" t="str">
            <v>Directly</v>
          </cell>
          <cell r="F109">
            <v>1.36</v>
          </cell>
          <cell r="G109">
            <v>1.25</v>
          </cell>
          <cell r="H109">
            <v>1.19</v>
          </cell>
          <cell r="J109">
            <v>1.6646400000000001</v>
          </cell>
          <cell r="K109">
            <v>1.53</v>
          </cell>
          <cell r="L109">
            <v>1.19</v>
          </cell>
        </row>
        <row r="110">
          <cell r="A110" t="str">
            <v>87-10-0062</v>
          </cell>
          <cell r="B110" t="str">
            <v>Buddleja 'Lochinch'</v>
          </cell>
          <cell r="C110" t="str">
            <v>MP104</v>
          </cell>
          <cell r="D110" t="str">
            <v>Directly</v>
          </cell>
          <cell r="F110">
            <v>0.43</v>
          </cell>
          <cell r="G110">
            <v>0.32</v>
          </cell>
          <cell r="H110">
            <v>0.27</v>
          </cell>
          <cell r="J110">
            <v>0.52632000000000001</v>
          </cell>
          <cell r="K110">
            <v>0.39168000000000003</v>
          </cell>
          <cell r="L110">
            <v>0.27</v>
          </cell>
        </row>
        <row r="111">
          <cell r="A111" t="str">
            <v>87-10-0042</v>
          </cell>
          <cell r="B111" t="str">
            <v>Buddleja weyeriana 'Flower Power</v>
          </cell>
          <cell r="C111" t="str">
            <v>MP104</v>
          </cell>
          <cell r="D111" t="str">
            <v>Directly</v>
          </cell>
          <cell r="F111">
            <v>0.52</v>
          </cell>
          <cell r="G111">
            <v>0.41</v>
          </cell>
          <cell r="H111">
            <v>0.35</v>
          </cell>
          <cell r="J111">
            <v>0.63648000000000005</v>
          </cell>
          <cell r="K111">
            <v>0.50183999999999995</v>
          </cell>
          <cell r="L111">
            <v>0.35</v>
          </cell>
        </row>
        <row r="112">
          <cell r="A112" t="str">
            <v>87-10-0064</v>
          </cell>
          <cell r="B112" t="str">
            <v>Buddleja weyeriana 'Sungold'</v>
          </cell>
          <cell r="C112" t="str">
            <v>MP104</v>
          </cell>
          <cell r="D112" t="str">
            <v>Directly</v>
          </cell>
          <cell r="F112">
            <v>0.52</v>
          </cell>
          <cell r="G112">
            <v>0.41</v>
          </cell>
          <cell r="H112">
            <v>0.35</v>
          </cell>
          <cell r="J112">
            <v>0.63648000000000005</v>
          </cell>
          <cell r="K112">
            <v>0.50183999999999995</v>
          </cell>
          <cell r="L112">
            <v>0.35</v>
          </cell>
        </row>
        <row r="113">
          <cell r="A113" t="str">
            <v>87-10-0065</v>
          </cell>
          <cell r="B113" t="str">
            <v>Buddleja 'White Ball'</v>
          </cell>
          <cell r="C113" t="str">
            <v>MP104</v>
          </cell>
          <cell r="D113" t="str">
            <v>Directly</v>
          </cell>
          <cell r="F113">
            <v>0.43</v>
          </cell>
          <cell r="G113">
            <v>0.32</v>
          </cell>
          <cell r="H113">
            <v>0.27</v>
          </cell>
          <cell r="J113">
            <v>0.52632000000000001</v>
          </cell>
          <cell r="K113">
            <v>0.39168000000000003</v>
          </cell>
          <cell r="L113">
            <v>0.27</v>
          </cell>
        </row>
        <row r="114">
          <cell r="A114" t="str">
            <v>87-10-0066</v>
          </cell>
          <cell r="B114" t="str">
            <v>Buxus sempervirens</v>
          </cell>
          <cell r="C114" t="str">
            <v>MP144</v>
          </cell>
          <cell r="D114" t="str">
            <v>Directly</v>
          </cell>
          <cell r="F114">
            <v>0.39999999999999997</v>
          </cell>
          <cell r="G114">
            <v>0.3</v>
          </cell>
          <cell r="H114">
            <v>0.25</v>
          </cell>
          <cell r="J114">
            <v>0.48959999999999992</v>
          </cell>
          <cell r="K114">
            <v>0.36719999999999997</v>
          </cell>
          <cell r="L114">
            <v>0.25</v>
          </cell>
        </row>
        <row r="115">
          <cell r="A115" t="str">
            <v>87-10-1571</v>
          </cell>
          <cell r="B115" t="str">
            <v>Buxus micr. 'Faulkner'</v>
          </cell>
          <cell r="C115" t="str">
            <v>MP150</v>
          </cell>
          <cell r="D115" t="str">
            <v>Directly</v>
          </cell>
          <cell r="F115">
            <v>0.39999999999999997</v>
          </cell>
          <cell r="G115">
            <v>0.3</v>
          </cell>
          <cell r="H115">
            <v>0.25</v>
          </cell>
          <cell r="J115">
            <v>0.48959999999999992</v>
          </cell>
          <cell r="K115">
            <v>0.36719999999999997</v>
          </cell>
          <cell r="L115">
            <v>0.25</v>
          </cell>
        </row>
        <row r="116">
          <cell r="A116" t="str">
            <v>87-10-0067</v>
          </cell>
          <cell r="B116" t="str">
            <v>Callicarpa bodinieri giraldii</v>
          </cell>
          <cell r="C116" t="str">
            <v>MP104</v>
          </cell>
          <cell r="D116" t="str">
            <v>Directly</v>
          </cell>
          <cell r="F116">
            <v>0.44</v>
          </cell>
          <cell r="G116">
            <v>0.34</v>
          </cell>
          <cell r="H116">
            <v>0.28000000000000003</v>
          </cell>
          <cell r="J116">
            <v>0.53856000000000004</v>
          </cell>
          <cell r="K116">
            <v>0.41616000000000003</v>
          </cell>
          <cell r="L116">
            <v>0.28000000000000003</v>
          </cell>
        </row>
        <row r="117">
          <cell r="A117" t="str">
            <v>87-10-0068</v>
          </cell>
          <cell r="B117" t="str">
            <v>Callicarpa bodinieri 'Profusion'</v>
          </cell>
          <cell r="C117" t="str">
            <v>MP104</v>
          </cell>
          <cell r="D117" t="str">
            <v>Directly</v>
          </cell>
          <cell r="F117">
            <v>0.44</v>
          </cell>
          <cell r="G117">
            <v>0.34</v>
          </cell>
          <cell r="H117">
            <v>0.28000000000000003</v>
          </cell>
          <cell r="J117">
            <v>0.53856000000000004</v>
          </cell>
          <cell r="K117">
            <v>0.41616000000000003</v>
          </cell>
          <cell r="L117">
            <v>0.28000000000000003</v>
          </cell>
        </row>
        <row r="118">
          <cell r="A118" t="str">
            <v>87-10-0069</v>
          </cell>
          <cell r="B118" t="str">
            <v>Callicarpa japonica 'Leucocarpa'</v>
          </cell>
          <cell r="C118" t="str">
            <v>MP104</v>
          </cell>
          <cell r="D118" t="str">
            <v>Directly</v>
          </cell>
          <cell r="F118">
            <v>0.44</v>
          </cell>
          <cell r="G118">
            <v>0.34</v>
          </cell>
          <cell r="H118">
            <v>0.28000000000000003</v>
          </cell>
          <cell r="J118">
            <v>0.53856000000000004</v>
          </cell>
          <cell r="K118">
            <v>0.41616000000000003</v>
          </cell>
          <cell r="L118">
            <v>0.28000000000000003</v>
          </cell>
        </row>
        <row r="119">
          <cell r="A119" t="str">
            <v>87-10-1409</v>
          </cell>
          <cell r="B119" t="str">
            <v>Caryopteris clandonensis Blue Empire ('Elst33'PBR) ®</v>
          </cell>
          <cell r="C119" t="str">
            <v>MP150</v>
          </cell>
          <cell r="D119" t="str">
            <v>Directly</v>
          </cell>
          <cell r="F119">
            <v>1.0900000000000001</v>
          </cell>
          <cell r="G119">
            <v>0.98</v>
          </cell>
          <cell r="H119">
            <v>0.92</v>
          </cell>
          <cell r="J119">
            <v>1.33416</v>
          </cell>
          <cell r="K119">
            <v>1.1995199999999999</v>
          </cell>
          <cell r="L119">
            <v>0.92</v>
          </cell>
        </row>
        <row r="120">
          <cell r="A120" t="str">
            <v>87-10-0904</v>
          </cell>
          <cell r="B120" t="str">
            <v>Caryopteris cland. 'Ferndown'</v>
          </cell>
          <cell r="C120" t="str">
            <v>MP150</v>
          </cell>
          <cell r="D120" t="str">
            <v>Directly</v>
          </cell>
          <cell r="F120">
            <v>0.52</v>
          </cell>
          <cell r="G120">
            <v>0.41</v>
          </cell>
          <cell r="H120">
            <v>0.35</v>
          </cell>
          <cell r="J120">
            <v>0.63648000000000005</v>
          </cell>
          <cell r="K120">
            <v>0.50183999999999995</v>
          </cell>
          <cell r="L120">
            <v>0.35</v>
          </cell>
        </row>
        <row r="121">
          <cell r="A121" t="str">
            <v>87-10-0992</v>
          </cell>
          <cell r="B121" t="str">
            <v>Caryopteris cland. 'First Choiche'</v>
          </cell>
          <cell r="C121" t="str">
            <v>MP150</v>
          </cell>
          <cell r="D121" t="str">
            <v>Directly</v>
          </cell>
          <cell r="F121">
            <v>0.52</v>
          </cell>
          <cell r="G121">
            <v>0.41</v>
          </cell>
          <cell r="H121">
            <v>0.35</v>
          </cell>
          <cell r="J121">
            <v>0.63648000000000005</v>
          </cell>
          <cell r="K121">
            <v>0.50183999999999995</v>
          </cell>
          <cell r="L121">
            <v>0.35</v>
          </cell>
        </row>
        <row r="122">
          <cell r="A122" t="str">
            <v>87-10-0072</v>
          </cell>
          <cell r="B122" t="str">
            <v>Caryopteris clandonensis Grand Bleu® ('Inoveris'PBR)®</v>
          </cell>
          <cell r="C122" t="str">
            <v>MP150</v>
          </cell>
          <cell r="D122" t="str">
            <v>Directly</v>
          </cell>
          <cell r="F122">
            <v>1.0900000000000001</v>
          </cell>
          <cell r="G122">
            <v>0.98</v>
          </cell>
          <cell r="H122">
            <v>0.92</v>
          </cell>
          <cell r="J122">
            <v>1.33416</v>
          </cell>
          <cell r="K122">
            <v>1.1995199999999999</v>
          </cell>
          <cell r="L122">
            <v>0.92</v>
          </cell>
        </row>
        <row r="123">
          <cell r="A123" t="str">
            <v>87-10-0070</v>
          </cell>
          <cell r="B123" t="str">
            <v>Caryopteris cland. 'Heavenly Blue'</v>
          </cell>
          <cell r="C123" t="str">
            <v>MP150</v>
          </cell>
          <cell r="D123" t="str">
            <v>Directly</v>
          </cell>
          <cell r="F123">
            <v>0.52</v>
          </cell>
          <cell r="G123">
            <v>0.41</v>
          </cell>
          <cell r="H123">
            <v>0.35</v>
          </cell>
          <cell r="J123">
            <v>0.63648000000000005</v>
          </cell>
          <cell r="K123">
            <v>0.50183999999999995</v>
          </cell>
          <cell r="L123">
            <v>0.35</v>
          </cell>
        </row>
        <row r="124">
          <cell r="A124" t="str">
            <v>87-10-0071</v>
          </cell>
          <cell r="B124" t="str">
            <v>Caryopteris clandonensis Hint of Gold ('Lisaura'PBR) ®</v>
          </cell>
          <cell r="C124" t="str">
            <v>MP150</v>
          </cell>
          <cell r="D124" t="str">
            <v>Directly</v>
          </cell>
          <cell r="F124">
            <v>1.0900000000000001</v>
          </cell>
          <cell r="G124">
            <v>0.98</v>
          </cell>
          <cell r="H124">
            <v>0.92</v>
          </cell>
          <cell r="J124">
            <v>1.33416</v>
          </cell>
          <cell r="K124">
            <v>1.1995199999999999</v>
          </cell>
          <cell r="L124">
            <v>0.92</v>
          </cell>
        </row>
        <row r="125">
          <cell r="A125" t="str">
            <v>87-10-0074</v>
          </cell>
          <cell r="B125" t="str">
            <v>Caryopteris cland. 'Kew Blue'</v>
          </cell>
          <cell r="C125" t="str">
            <v>MP150</v>
          </cell>
          <cell r="D125" t="str">
            <v>Directly</v>
          </cell>
          <cell r="F125">
            <v>0.52</v>
          </cell>
          <cell r="G125">
            <v>0.41</v>
          </cell>
          <cell r="H125">
            <v>0.35</v>
          </cell>
          <cell r="J125">
            <v>0.63648000000000005</v>
          </cell>
          <cell r="K125">
            <v>0.50183999999999995</v>
          </cell>
          <cell r="L125">
            <v>0.35</v>
          </cell>
        </row>
        <row r="126">
          <cell r="A126" t="str">
            <v>87-10-1410</v>
          </cell>
          <cell r="B126" t="str">
            <v>Caryopteris cland.Pink Perfection ('Lisspin'PBR) ®</v>
          </cell>
          <cell r="C126" t="str">
            <v>MP150</v>
          </cell>
          <cell r="D126" t="str">
            <v>Directly</v>
          </cell>
          <cell r="F126">
            <v>1.0900000000000001</v>
          </cell>
          <cell r="G126">
            <v>0.98</v>
          </cell>
          <cell r="H126">
            <v>0.92</v>
          </cell>
          <cell r="J126">
            <v>1.33416</v>
          </cell>
          <cell r="K126">
            <v>1.1995199999999999</v>
          </cell>
          <cell r="L126">
            <v>0.92</v>
          </cell>
        </row>
        <row r="127">
          <cell r="A127" t="str">
            <v>87-10-1411</v>
          </cell>
          <cell r="B127" t="str">
            <v>Caryopteris Stephi ('Lissteph'PBR) ®</v>
          </cell>
          <cell r="C127" t="str">
            <v>MP150</v>
          </cell>
          <cell r="D127" t="str">
            <v>Directly</v>
          </cell>
          <cell r="F127">
            <v>1.0900000000000001</v>
          </cell>
          <cell r="G127">
            <v>0.98</v>
          </cell>
          <cell r="H127">
            <v>0.92</v>
          </cell>
          <cell r="J127">
            <v>1.33416</v>
          </cell>
          <cell r="K127">
            <v>1.1995199999999999</v>
          </cell>
          <cell r="L127">
            <v>0.92</v>
          </cell>
        </row>
        <row r="128">
          <cell r="A128" t="str">
            <v>87-10-0075</v>
          </cell>
          <cell r="B128" t="str">
            <v>Caryopteris clandonensis Sterling Silver ('Lissilv'PBR)®</v>
          </cell>
          <cell r="C128" t="str">
            <v>MP150</v>
          </cell>
          <cell r="D128" t="str">
            <v>Directly</v>
          </cell>
          <cell r="F128">
            <v>1.0900000000000001</v>
          </cell>
          <cell r="G128">
            <v>0.98</v>
          </cell>
          <cell r="H128">
            <v>0.92</v>
          </cell>
          <cell r="J128">
            <v>1.33416</v>
          </cell>
          <cell r="K128">
            <v>1.1995199999999999</v>
          </cell>
          <cell r="L128">
            <v>0.92</v>
          </cell>
        </row>
        <row r="129">
          <cell r="A129" t="str">
            <v>87-10-0076</v>
          </cell>
          <cell r="B129" t="str">
            <v>Caryopteris cland. 'Summer Sorbet'  PBR ®</v>
          </cell>
          <cell r="C129" t="str">
            <v>MP150</v>
          </cell>
          <cell r="D129" t="str">
            <v>Directly</v>
          </cell>
          <cell r="F129">
            <v>1.0900000000000001</v>
          </cell>
          <cell r="G129">
            <v>0.98</v>
          </cell>
          <cell r="H129">
            <v>0.92</v>
          </cell>
          <cell r="J129">
            <v>1.33416</v>
          </cell>
          <cell r="K129">
            <v>1.1995199999999999</v>
          </cell>
          <cell r="L129">
            <v>0.92</v>
          </cell>
        </row>
        <row r="130">
          <cell r="A130" t="str">
            <v>87-10-0077</v>
          </cell>
          <cell r="B130" t="str">
            <v>Caryopteris cland. 'Thetis'  PBR ®</v>
          </cell>
          <cell r="C130" t="str">
            <v>MP150</v>
          </cell>
          <cell r="D130" t="str">
            <v>Directly</v>
          </cell>
          <cell r="F130">
            <v>1.0900000000000001</v>
          </cell>
          <cell r="G130">
            <v>0.98</v>
          </cell>
          <cell r="H130">
            <v>0.92</v>
          </cell>
          <cell r="J130">
            <v>1.33416</v>
          </cell>
          <cell r="K130">
            <v>1.1995199999999999</v>
          </cell>
          <cell r="L130">
            <v>0.92</v>
          </cell>
        </row>
        <row r="131">
          <cell r="A131" t="str">
            <v>87-10-0078</v>
          </cell>
          <cell r="B131" t="str">
            <v>Caryopteris clandonensis 'White Surprise'PBR ®</v>
          </cell>
          <cell r="C131" t="str">
            <v>MP150</v>
          </cell>
          <cell r="D131" t="str">
            <v>Directly</v>
          </cell>
          <cell r="F131">
            <v>1.0900000000000001</v>
          </cell>
          <cell r="G131">
            <v>0.98</v>
          </cell>
          <cell r="H131">
            <v>0.92</v>
          </cell>
          <cell r="J131">
            <v>1.33416</v>
          </cell>
          <cell r="K131">
            <v>1.1995199999999999</v>
          </cell>
          <cell r="L131">
            <v>0.92</v>
          </cell>
        </row>
        <row r="132">
          <cell r="A132" t="str">
            <v>87-10-0079</v>
          </cell>
          <cell r="B132" t="str">
            <v>Caryopteris cland. 'Worcester Gold'</v>
          </cell>
          <cell r="C132" t="str">
            <v>MP150</v>
          </cell>
          <cell r="D132" t="str">
            <v>Directly</v>
          </cell>
          <cell r="F132">
            <v>0.52</v>
          </cell>
          <cell r="G132">
            <v>0.41</v>
          </cell>
          <cell r="H132">
            <v>0.35</v>
          </cell>
          <cell r="J132">
            <v>0.63648000000000005</v>
          </cell>
          <cell r="K132">
            <v>0.50183999999999995</v>
          </cell>
          <cell r="L132">
            <v>0.35</v>
          </cell>
        </row>
        <row r="133">
          <cell r="A133" t="str">
            <v>87-10-0080</v>
          </cell>
          <cell r="B133" t="str">
            <v>Caryopteris incana</v>
          </cell>
          <cell r="C133" t="str">
            <v>MP150</v>
          </cell>
          <cell r="D133" t="str">
            <v>Directly</v>
          </cell>
          <cell r="F133">
            <v>0.52</v>
          </cell>
          <cell r="G133">
            <v>0.41</v>
          </cell>
          <cell r="H133">
            <v>0.35</v>
          </cell>
          <cell r="J133">
            <v>0.63648000000000005</v>
          </cell>
          <cell r="K133">
            <v>0.50183999999999995</v>
          </cell>
          <cell r="L133">
            <v>0.35</v>
          </cell>
        </row>
        <row r="134">
          <cell r="A134" t="str">
            <v>87-10-0082</v>
          </cell>
          <cell r="B134" t="str">
            <v>Chaenomeles j. 'Red Joy'</v>
          </cell>
          <cell r="C134" t="str">
            <v>MP150</v>
          </cell>
          <cell r="D134" t="str">
            <v>Directly</v>
          </cell>
          <cell r="F134">
            <v>0.43</v>
          </cell>
          <cell r="G134">
            <v>0.32</v>
          </cell>
          <cell r="H134">
            <v>0.27</v>
          </cell>
          <cell r="J134">
            <v>0.52632000000000001</v>
          </cell>
          <cell r="K134">
            <v>0.39168000000000003</v>
          </cell>
          <cell r="L134">
            <v>0.27</v>
          </cell>
        </row>
        <row r="135">
          <cell r="A135" t="str">
            <v>87-10-0827</v>
          </cell>
          <cell r="B135" t="str">
            <v>Chaenomeles j. 'Sargentii'</v>
          </cell>
          <cell r="C135" t="str">
            <v>MP150</v>
          </cell>
          <cell r="D135" t="str">
            <v>Directly</v>
          </cell>
          <cell r="F135">
            <v>0.43</v>
          </cell>
          <cell r="G135">
            <v>0.32</v>
          </cell>
          <cell r="H135">
            <v>0.27</v>
          </cell>
          <cell r="J135">
            <v>0.52632000000000001</v>
          </cell>
          <cell r="K135">
            <v>0.39168000000000003</v>
          </cell>
          <cell r="L135">
            <v>0.27</v>
          </cell>
        </row>
        <row r="136">
          <cell r="A136" t="str">
            <v>87-10-0769</v>
          </cell>
          <cell r="B136" t="str">
            <v>Chaenomeles spec. 'Nivalis'</v>
          </cell>
          <cell r="C136" t="str">
            <v>MP150</v>
          </cell>
          <cell r="D136" t="str">
            <v>Directly</v>
          </cell>
          <cell r="F136">
            <v>0.43</v>
          </cell>
          <cell r="G136">
            <v>0.32</v>
          </cell>
          <cell r="H136">
            <v>0.27</v>
          </cell>
          <cell r="J136">
            <v>0.52632000000000001</v>
          </cell>
          <cell r="K136">
            <v>0.39168000000000003</v>
          </cell>
          <cell r="L136">
            <v>0.27</v>
          </cell>
        </row>
        <row r="137">
          <cell r="A137" t="str">
            <v>87-10-1572</v>
          </cell>
          <cell r="B137" t="str">
            <v xml:space="preserve">Chaenomelis spec. 'Red Kimono' PBR ® </v>
          </cell>
          <cell r="C137" t="str">
            <v>MP150</v>
          </cell>
          <cell r="D137" t="str">
            <v>Directly</v>
          </cell>
          <cell r="F137">
            <v>1.0900000000000001</v>
          </cell>
          <cell r="G137">
            <v>0.98</v>
          </cell>
          <cell r="H137">
            <v>0.92</v>
          </cell>
          <cell r="J137">
            <v>1.33416</v>
          </cell>
          <cell r="K137">
            <v>1.1995199999999999</v>
          </cell>
          <cell r="L137">
            <v>0.92</v>
          </cell>
        </row>
        <row r="138">
          <cell r="A138" t="str">
            <v>87-10-0831</v>
          </cell>
          <cell r="B138" t="str">
            <v>Chaenomeles spec. 'Rubra'</v>
          </cell>
          <cell r="C138" t="str">
            <v>MP150</v>
          </cell>
          <cell r="D138" t="str">
            <v>Directly</v>
          </cell>
          <cell r="F138">
            <v>0.43</v>
          </cell>
          <cell r="G138">
            <v>0.32</v>
          </cell>
          <cell r="H138">
            <v>0.27</v>
          </cell>
          <cell r="J138">
            <v>0.52632000000000001</v>
          </cell>
          <cell r="K138">
            <v>0.39168000000000003</v>
          </cell>
          <cell r="L138">
            <v>0.27</v>
          </cell>
        </row>
        <row r="139">
          <cell r="A139" t="str">
            <v>87-10-0991</v>
          </cell>
          <cell r="B139" t="str">
            <v>Chaenomeles spec. 'Simonii'</v>
          </cell>
          <cell r="C139" t="str">
            <v>MP150</v>
          </cell>
          <cell r="D139" t="str">
            <v>Directly</v>
          </cell>
          <cell r="F139">
            <v>0.43</v>
          </cell>
          <cell r="G139">
            <v>0.32</v>
          </cell>
          <cell r="H139">
            <v>0.27</v>
          </cell>
          <cell r="J139">
            <v>0.52632000000000001</v>
          </cell>
          <cell r="K139">
            <v>0.39168000000000003</v>
          </cell>
          <cell r="L139">
            <v>0.27</v>
          </cell>
        </row>
        <row r="140">
          <cell r="A140" t="str">
            <v>87-10-0825</v>
          </cell>
          <cell r="B140" t="str">
            <v>Chaenomeles sup. 'And.an K. Ramcke'</v>
          </cell>
          <cell r="C140" t="str">
            <v>MP150</v>
          </cell>
          <cell r="D140" t="str">
            <v>Directly</v>
          </cell>
          <cell r="F140">
            <v>0.43</v>
          </cell>
          <cell r="G140">
            <v>0.32</v>
          </cell>
          <cell r="H140">
            <v>0.27</v>
          </cell>
          <cell r="J140">
            <v>0.52632000000000001</v>
          </cell>
          <cell r="K140">
            <v>0.39168000000000003</v>
          </cell>
          <cell r="L140">
            <v>0.27</v>
          </cell>
        </row>
        <row r="141">
          <cell r="A141" t="str">
            <v>87-10-0993</v>
          </cell>
          <cell r="B141" t="str">
            <v>Chaenomeles sup. 'Clementine'</v>
          </cell>
          <cell r="C141" t="str">
            <v>MP150</v>
          </cell>
          <cell r="D141" t="str">
            <v>Directly</v>
          </cell>
          <cell r="F141">
            <v>0.43</v>
          </cell>
          <cell r="G141">
            <v>0.32</v>
          </cell>
          <cell r="H141">
            <v>0.27</v>
          </cell>
          <cell r="J141">
            <v>0.52632000000000001</v>
          </cell>
          <cell r="K141">
            <v>0.39168000000000003</v>
          </cell>
          <cell r="L141">
            <v>0.27</v>
          </cell>
        </row>
        <row r="142">
          <cell r="A142" t="str">
            <v>87-10-0770</v>
          </cell>
          <cell r="B142" t="str">
            <v>Chaenomeles sup. 'Crimson and Gold'</v>
          </cell>
          <cell r="C142" t="str">
            <v>MP150</v>
          </cell>
          <cell r="D142" t="str">
            <v>Directly</v>
          </cell>
          <cell r="F142">
            <v>0.43</v>
          </cell>
          <cell r="G142">
            <v>0.32</v>
          </cell>
          <cell r="H142">
            <v>0.27</v>
          </cell>
          <cell r="J142">
            <v>0.52632000000000001</v>
          </cell>
          <cell r="K142">
            <v>0.39168000000000003</v>
          </cell>
          <cell r="L142">
            <v>0.27</v>
          </cell>
        </row>
        <row r="143">
          <cell r="A143" t="str">
            <v>87-10-0826</v>
          </cell>
          <cell r="B143" t="str">
            <v>Chaenomeles sup. 'Elly Mossel'</v>
          </cell>
          <cell r="C143" t="str">
            <v>MP150</v>
          </cell>
          <cell r="D143" t="str">
            <v>Directly</v>
          </cell>
          <cell r="F143">
            <v>0.43</v>
          </cell>
          <cell r="G143">
            <v>0.32</v>
          </cell>
          <cell r="H143">
            <v>0.27</v>
          </cell>
          <cell r="J143">
            <v>0.52632000000000001</v>
          </cell>
          <cell r="K143">
            <v>0.39168000000000003</v>
          </cell>
          <cell r="L143">
            <v>0.27</v>
          </cell>
        </row>
        <row r="144">
          <cell r="A144" t="str">
            <v>87-10-0828</v>
          </cell>
          <cell r="B144" t="str">
            <v>Chaenomeles sup. 'Fire Dance'</v>
          </cell>
          <cell r="C144" t="str">
            <v>MP150</v>
          </cell>
          <cell r="D144" t="str">
            <v>Directly</v>
          </cell>
          <cell r="F144">
            <v>0.43</v>
          </cell>
          <cell r="G144">
            <v>0.32</v>
          </cell>
          <cell r="H144">
            <v>0.27</v>
          </cell>
          <cell r="J144">
            <v>0.52632000000000001</v>
          </cell>
          <cell r="K144">
            <v>0.39168000000000003</v>
          </cell>
          <cell r="L144">
            <v>0.27</v>
          </cell>
        </row>
        <row r="145">
          <cell r="A145" t="str">
            <v>87-10-0905</v>
          </cell>
          <cell r="B145" t="str">
            <v>Chaenomeles sup. 'Jet Trail'</v>
          </cell>
          <cell r="C145" t="str">
            <v>MP150</v>
          </cell>
          <cell r="D145" t="str">
            <v>Directly</v>
          </cell>
          <cell r="F145">
            <v>0.43</v>
          </cell>
          <cell r="G145">
            <v>0.32</v>
          </cell>
          <cell r="H145">
            <v>0.27</v>
          </cell>
          <cell r="J145">
            <v>0.52632000000000001</v>
          </cell>
          <cell r="K145">
            <v>0.39168000000000003</v>
          </cell>
          <cell r="L145">
            <v>0.27</v>
          </cell>
        </row>
        <row r="146">
          <cell r="A146" t="str">
            <v>87-10-1284</v>
          </cell>
          <cell r="B146" t="str">
            <v>Chaenomeles sup. 'Nicoline'</v>
          </cell>
          <cell r="C146" t="str">
            <v>MP150</v>
          </cell>
          <cell r="D146" t="str">
            <v>Directly</v>
          </cell>
          <cell r="F146">
            <v>0.43</v>
          </cell>
          <cell r="G146">
            <v>0.32</v>
          </cell>
          <cell r="H146">
            <v>0.27</v>
          </cell>
          <cell r="J146">
            <v>0.52632000000000001</v>
          </cell>
          <cell r="K146">
            <v>0.39168000000000003</v>
          </cell>
          <cell r="L146">
            <v>0.27</v>
          </cell>
        </row>
        <row r="147">
          <cell r="A147" t="str">
            <v>87-10-0095</v>
          </cell>
          <cell r="B147" t="str">
            <v>Chaenomeles sup. 'Orange Trail'</v>
          </cell>
          <cell r="C147" t="str">
            <v>MP150</v>
          </cell>
          <cell r="D147" t="str">
            <v>Directly</v>
          </cell>
          <cell r="F147">
            <v>0.43</v>
          </cell>
          <cell r="G147">
            <v>0.32</v>
          </cell>
          <cell r="H147">
            <v>0.27</v>
          </cell>
          <cell r="J147">
            <v>0.52632000000000001</v>
          </cell>
          <cell r="K147">
            <v>0.39168000000000003</v>
          </cell>
          <cell r="L147">
            <v>0.27</v>
          </cell>
        </row>
        <row r="148">
          <cell r="A148" t="str">
            <v>87-10-0829</v>
          </cell>
          <cell r="B148" t="str">
            <v>Chaenomeles sup. 'Pink Lady'</v>
          </cell>
          <cell r="C148" t="str">
            <v>MP150</v>
          </cell>
          <cell r="D148" t="str">
            <v>Directly</v>
          </cell>
          <cell r="F148">
            <v>0.43</v>
          </cell>
          <cell r="G148">
            <v>0.32</v>
          </cell>
          <cell r="H148">
            <v>0.27</v>
          </cell>
          <cell r="J148">
            <v>0.52632000000000001</v>
          </cell>
          <cell r="K148">
            <v>0.39168000000000003</v>
          </cell>
          <cell r="L148">
            <v>0.27</v>
          </cell>
        </row>
        <row r="149">
          <cell r="A149" t="str">
            <v>87-10-0830</v>
          </cell>
          <cell r="B149" t="str">
            <v>Chaenomeles sup. 'Pink Trail'</v>
          </cell>
          <cell r="C149" t="str">
            <v>MP150</v>
          </cell>
          <cell r="D149" t="str">
            <v>Directly</v>
          </cell>
          <cell r="F149">
            <v>0.43</v>
          </cell>
          <cell r="G149">
            <v>0.32</v>
          </cell>
          <cell r="H149">
            <v>0.27</v>
          </cell>
          <cell r="J149">
            <v>0.52632000000000001</v>
          </cell>
          <cell r="K149">
            <v>0.39168000000000003</v>
          </cell>
          <cell r="L149">
            <v>0.27</v>
          </cell>
        </row>
        <row r="150">
          <cell r="A150" t="str">
            <v>87-10-1285</v>
          </cell>
          <cell r="B150" t="str">
            <v>Chaenomeles sup. 'Red Joy'</v>
          </cell>
          <cell r="C150" t="str">
            <v>MP150</v>
          </cell>
          <cell r="D150" t="str">
            <v>Directly</v>
          </cell>
          <cell r="F150">
            <v>0.43</v>
          </cell>
          <cell r="G150">
            <v>0.32</v>
          </cell>
          <cell r="H150">
            <v>0.27</v>
          </cell>
          <cell r="J150">
            <v>0.52632000000000001</v>
          </cell>
          <cell r="K150">
            <v>0.39168000000000003</v>
          </cell>
          <cell r="L150">
            <v>0.27</v>
          </cell>
        </row>
        <row r="151">
          <cell r="A151" t="str">
            <v>87-10-1412</v>
          </cell>
          <cell r="B151" t="str">
            <v>Chaenomeles sup. 'Red Trail'</v>
          </cell>
          <cell r="C151" t="str">
            <v>MP150</v>
          </cell>
          <cell r="D151" t="str">
            <v>Directly</v>
          </cell>
          <cell r="F151">
            <v>0.43</v>
          </cell>
          <cell r="G151">
            <v>0.32</v>
          </cell>
          <cell r="H151">
            <v>0.27</v>
          </cell>
          <cell r="J151">
            <v>0.52632000000000001</v>
          </cell>
          <cell r="K151">
            <v>0.39168000000000003</v>
          </cell>
          <cell r="L151">
            <v>0.27</v>
          </cell>
        </row>
        <row r="152">
          <cell r="A152" t="str">
            <v>87-10-1413</v>
          </cell>
          <cell r="B152" t="str">
            <v>Chaenomeles sup. 'Salmon Horizon'</v>
          </cell>
          <cell r="C152" t="str">
            <v>MP150</v>
          </cell>
          <cell r="D152" t="str">
            <v>Directly</v>
          </cell>
          <cell r="F152">
            <v>0.43</v>
          </cell>
          <cell r="G152">
            <v>0.32</v>
          </cell>
          <cell r="H152">
            <v>0.27</v>
          </cell>
          <cell r="J152">
            <v>0.52632000000000001</v>
          </cell>
          <cell r="K152">
            <v>0.39168000000000003</v>
          </cell>
          <cell r="L152">
            <v>0.27</v>
          </cell>
        </row>
        <row r="153">
          <cell r="A153" t="str">
            <v>87-10-1107</v>
          </cell>
          <cell r="B153" t="str">
            <v>Chaenomeles sup. 'Texas Scarlet'</v>
          </cell>
          <cell r="C153" t="str">
            <v>MP150</v>
          </cell>
          <cell r="D153" t="str">
            <v>Directly</v>
          </cell>
          <cell r="F153">
            <v>0.43</v>
          </cell>
          <cell r="G153">
            <v>0.32</v>
          </cell>
          <cell r="H153">
            <v>0.27</v>
          </cell>
          <cell r="J153">
            <v>0.52632000000000001</v>
          </cell>
          <cell r="K153">
            <v>0.39168000000000003</v>
          </cell>
          <cell r="L153">
            <v>0.27</v>
          </cell>
        </row>
        <row r="154">
          <cell r="A154" t="str">
            <v>87-10-0099</v>
          </cell>
          <cell r="B154" t="str">
            <v>Clethra alnifolia</v>
          </cell>
          <cell r="C154" t="str">
            <v>MP104</v>
          </cell>
          <cell r="D154" t="str">
            <v>Directly</v>
          </cell>
          <cell r="F154">
            <v>0.51</v>
          </cell>
          <cell r="G154">
            <v>0.4</v>
          </cell>
          <cell r="H154">
            <v>0.34</v>
          </cell>
          <cell r="J154">
            <v>0.62424000000000002</v>
          </cell>
          <cell r="K154">
            <v>0.48959999999999998</v>
          </cell>
          <cell r="L154">
            <v>0.34</v>
          </cell>
        </row>
        <row r="155">
          <cell r="A155" t="str">
            <v>87-10-1224</v>
          </cell>
          <cell r="B155" t="str">
            <v>Clethra alnifolia 'Hummingbird'</v>
          </cell>
          <cell r="C155" t="str">
            <v>MP104</v>
          </cell>
          <cell r="D155" t="str">
            <v>Directly</v>
          </cell>
          <cell r="F155">
            <v>0.51</v>
          </cell>
          <cell r="G155">
            <v>0.4</v>
          </cell>
          <cell r="H155">
            <v>0.34</v>
          </cell>
          <cell r="J155">
            <v>0.62424000000000002</v>
          </cell>
          <cell r="K155">
            <v>0.48959999999999998</v>
          </cell>
          <cell r="L155">
            <v>0.34</v>
          </cell>
        </row>
        <row r="156">
          <cell r="A156" t="str">
            <v>87-10-0100</v>
          </cell>
          <cell r="B156" t="str">
            <v>Clethra alnifolia 'Pink Spire'</v>
          </cell>
          <cell r="C156" t="str">
            <v>MP104</v>
          </cell>
          <cell r="D156" t="str">
            <v>Directly</v>
          </cell>
          <cell r="F156">
            <v>0.51</v>
          </cell>
          <cell r="G156">
            <v>0.4</v>
          </cell>
          <cell r="H156">
            <v>0.34</v>
          </cell>
          <cell r="J156">
            <v>0.62424000000000002</v>
          </cell>
          <cell r="K156">
            <v>0.48959999999999998</v>
          </cell>
          <cell r="L156">
            <v>0.34</v>
          </cell>
        </row>
        <row r="157">
          <cell r="A157" t="str">
            <v>87-10-1225</v>
          </cell>
          <cell r="B157" t="str">
            <v>Clethra alnifolia 'Rosea'</v>
          </cell>
          <cell r="C157" t="str">
            <v>MP104</v>
          </cell>
          <cell r="D157" t="str">
            <v>Directly</v>
          </cell>
          <cell r="F157">
            <v>0.51</v>
          </cell>
          <cell r="G157">
            <v>0.4</v>
          </cell>
          <cell r="H157">
            <v>0.34</v>
          </cell>
          <cell r="J157">
            <v>0.62424000000000002</v>
          </cell>
          <cell r="K157">
            <v>0.48959999999999998</v>
          </cell>
          <cell r="L157">
            <v>0.34</v>
          </cell>
        </row>
        <row r="158">
          <cell r="A158" t="str">
            <v>87-10-1226</v>
          </cell>
          <cell r="B158" t="str">
            <v>Clethra alnifolia 'Ruby Spice'</v>
          </cell>
          <cell r="C158" t="str">
            <v>MP104</v>
          </cell>
          <cell r="D158" t="str">
            <v>Directly</v>
          </cell>
          <cell r="F158">
            <v>0.51</v>
          </cell>
          <cell r="G158">
            <v>0.4</v>
          </cell>
          <cell r="H158">
            <v>0.34</v>
          </cell>
          <cell r="J158">
            <v>0.62424000000000002</v>
          </cell>
          <cell r="K158">
            <v>0.48959999999999998</v>
          </cell>
          <cell r="L158">
            <v>0.34</v>
          </cell>
        </row>
        <row r="159">
          <cell r="A159" t="str">
            <v>87-10-0102</v>
          </cell>
          <cell r="B159" t="str">
            <v>Cornus alba 'Aurea'</v>
          </cell>
          <cell r="C159" t="str">
            <v>MP104</v>
          </cell>
          <cell r="D159" t="str">
            <v>Directly</v>
          </cell>
          <cell r="F159">
            <v>0.63</v>
          </cell>
          <cell r="G159">
            <v>0.52</v>
          </cell>
          <cell r="H159">
            <v>0.46</v>
          </cell>
          <cell r="J159">
            <v>0.77112000000000003</v>
          </cell>
          <cell r="K159">
            <v>0.63648000000000005</v>
          </cell>
          <cell r="L159">
            <v>0.46</v>
          </cell>
        </row>
        <row r="160">
          <cell r="A160" t="str">
            <v>87-10-0103</v>
          </cell>
          <cell r="B160" t="str">
            <v>Cornus alba 'Bailhalo' PBR ('Ivory Halo') ®</v>
          </cell>
          <cell r="C160" t="str">
            <v>MP104</v>
          </cell>
          <cell r="D160" t="str">
            <v>Directly</v>
          </cell>
          <cell r="F160">
            <v>1.33</v>
          </cell>
          <cell r="G160">
            <v>1.22</v>
          </cell>
          <cell r="H160">
            <v>1.1599999999999999</v>
          </cell>
          <cell r="J160">
            <v>1.62792</v>
          </cell>
          <cell r="K160">
            <v>1.4932799999999999</v>
          </cell>
          <cell r="L160">
            <v>1.1599999999999999</v>
          </cell>
        </row>
        <row r="161">
          <cell r="A161" t="str">
            <v>87-10-1143</v>
          </cell>
          <cell r="B161" t="str">
            <v>Cornus alba 'Cream Cracker' PBR ®</v>
          </cell>
          <cell r="C161" t="str">
            <v>MP104</v>
          </cell>
          <cell r="D161" t="str">
            <v>Directly</v>
          </cell>
          <cell r="F161">
            <v>1.33</v>
          </cell>
          <cell r="G161">
            <v>1.22</v>
          </cell>
          <cell r="H161">
            <v>1.1599999999999999</v>
          </cell>
          <cell r="J161">
            <v>1.62792</v>
          </cell>
          <cell r="K161">
            <v>1.4932799999999999</v>
          </cell>
          <cell r="L161">
            <v>1.1599999999999999</v>
          </cell>
        </row>
        <row r="162">
          <cell r="A162" t="str">
            <v>87-10-0104</v>
          </cell>
          <cell r="B162" t="str">
            <v>Cornus alba 'Elegantissima'</v>
          </cell>
          <cell r="C162" t="str">
            <v>MP104</v>
          </cell>
          <cell r="D162" t="str">
            <v>Directly</v>
          </cell>
          <cell r="F162">
            <v>0.63</v>
          </cell>
          <cell r="G162">
            <v>0.52</v>
          </cell>
          <cell r="H162">
            <v>0.46</v>
          </cell>
          <cell r="J162">
            <v>0.77112000000000003</v>
          </cell>
          <cell r="K162">
            <v>0.63648000000000005</v>
          </cell>
          <cell r="L162">
            <v>0.46</v>
          </cell>
        </row>
        <row r="163">
          <cell r="A163" t="str">
            <v>87-10-0105</v>
          </cell>
          <cell r="B163" t="str">
            <v>Cornus alba 'Gouchaultii'</v>
          </cell>
          <cell r="C163" t="str">
            <v>MP104</v>
          </cell>
          <cell r="D163" t="str">
            <v>Directly</v>
          </cell>
          <cell r="F163">
            <v>0.63</v>
          </cell>
          <cell r="G163">
            <v>0.52</v>
          </cell>
          <cell r="H163">
            <v>0.46</v>
          </cell>
          <cell r="J163">
            <v>0.77112000000000003</v>
          </cell>
          <cell r="K163">
            <v>0.63648000000000005</v>
          </cell>
          <cell r="L163">
            <v>0.46</v>
          </cell>
        </row>
        <row r="164">
          <cell r="A164" t="str">
            <v>87-10-0106</v>
          </cell>
          <cell r="B164" t="str">
            <v>Cornus alba 'Kesselringii'</v>
          </cell>
          <cell r="C164" t="str">
            <v>MP104</v>
          </cell>
          <cell r="D164" t="str">
            <v>Directly</v>
          </cell>
          <cell r="F164">
            <v>0.63</v>
          </cell>
          <cell r="G164">
            <v>0.52</v>
          </cell>
          <cell r="H164">
            <v>0.46</v>
          </cell>
          <cell r="J164">
            <v>0.77112000000000003</v>
          </cell>
          <cell r="K164">
            <v>0.63648000000000005</v>
          </cell>
          <cell r="L164">
            <v>0.46</v>
          </cell>
        </row>
        <row r="165">
          <cell r="A165" t="str">
            <v>87-10-1573</v>
          </cell>
          <cell r="B165" t="str">
            <v>Cornus alba 'Red Gnome</v>
          </cell>
          <cell r="C165" t="str">
            <v>MP104</v>
          </cell>
          <cell r="D165" t="str">
            <v>Directly</v>
          </cell>
          <cell r="F165">
            <v>0.63</v>
          </cell>
          <cell r="G165">
            <v>0.52</v>
          </cell>
          <cell r="H165">
            <v>0.46</v>
          </cell>
          <cell r="J165">
            <v>0.77112000000000003</v>
          </cell>
          <cell r="K165">
            <v>0.63648000000000005</v>
          </cell>
          <cell r="L165">
            <v>0.46</v>
          </cell>
        </row>
        <row r="166">
          <cell r="A166" t="str">
            <v>87-10-1414</v>
          </cell>
          <cell r="B166" t="str">
            <v>Cornus alba 'Regnzam'</v>
          </cell>
          <cell r="C166" t="str">
            <v>MP104</v>
          </cell>
          <cell r="D166" t="str">
            <v>Directly</v>
          </cell>
          <cell r="F166">
            <v>0.63</v>
          </cell>
          <cell r="G166">
            <v>0.52</v>
          </cell>
          <cell r="H166">
            <v>0.46</v>
          </cell>
          <cell r="J166">
            <v>0.77112000000000003</v>
          </cell>
          <cell r="K166">
            <v>0.63648000000000005</v>
          </cell>
          <cell r="L166">
            <v>0.46</v>
          </cell>
        </row>
        <row r="167">
          <cell r="A167" t="str">
            <v>87-10-0107</v>
          </cell>
          <cell r="B167" t="str">
            <v>Cornus alba 'Siberian Pearls'</v>
          </cell>
          <cell r="C167" t="str">
            <v>MP104</v>
          </cell>
          <cell r="D167" t="str">
            <v>Directly</v>
          </cell>
          <cell r="F167">
            <v>0.63</v>
          </cell>
          <cell r="G167">
            <v>0.52</v>
          </cell>
          <cell r="H167">
            <v>0.46</v>
          </cell>
          <cell r="J167">
            <v>0.77112000000000003</v>
          </cell>
          <cell r="K167">
            <v>0.63648000000000005</v>
          </cell>
          <cell r="L167">
            <v>0.46</v>
          </cell>
        </row>
        <row r="168">
          <cell r="A168" t="str">
            <v>87-10-0108</v>
          </cell>
          <cell r="B168" t="str">
            <v>Cornus alba 'Sibirica'</v>
          </cell>
          <cell r="C168" t="str">
            <v>MP104</v>
          </cell>
          <cell r="D168" t="str">
            <v>Directly</v>
          </cell>
          <cell r="F168">
            <v>0.63</v>
          </cell>
          <cell r="G168">
            <v>0.52</v>
          </cell>
          <cell r="H168">
            <v>0.46</v>
          </cell>
          <cell r="J168">
            <v>0.77112000000000003</v>
          </cell>
          <cell r="K168">
            <v>0.63648000000000005</v>
          </cell>
          <cell r="L168">
            <v>0.46</v>
          </cell>
        </row>
        <row r="169">
          <cell r="A169" t="str">
            <v>87-10-0109</v>
          </cell>
          <cell r="B169" t="str">
            <v>Cornus alba 'Sibirica Variegata'</v>
          </cell>
          <cell r="C169" t="str">
            <v>MP104</v>
          </cell>
          <cell r="D169" t="str">
            <v>Directly</v>
          </cell>
          <cell r="F169">
            <v>0.63</v>
          </cell>
          <cell r="G169">
            <v>0.52</v>
          </cell>
          <cell r="H169">
            <v>0.46</v>
          </cell>
          <cell r="J169">
            <v>0.77112000000000003</v>
          </cell>
          <cell r="K169">
            <v>0.63648000000000005</v>
          </cell>
          <cell r="L169">
            <v>0.46</v>
          </cell>
        </row>
        <row r="170">
          <cell r="A170" t="str">
            <v>87-10-0110</v>
          </cell>
          <cell r="B170" t="str">
            <v>Cornus alba 'Spaethii'</v>
          </cell>
          <cell r="C170" t="str">
            <v>MP104</v>
          </cell>
          <cell r="D170" t="str">
            <v>Directly</v>
          </cell>
          <cell r="F170">
            <v>0.63</v>
          </cell>
          <cell r="G170">
            <v>0.52</v>
          </cell>
          <cell r="H170">
            <v>0.46</v>
          </cell>
          <cell r="J170">
            <v>0.77112000000000003</v>
          </cell>
          <cell r="K170">
            <v>0.63648000000000005</v>
          </cell>
          <cell r="L170">
            <v>0.46</v>
          </cell>
        </row>
        <row r="171">
          <cell r="A171" t="str">
            <v>87-10-1415</v>
          </cell>
          <cell r="B171" t="str">
            <v>Cornus amomum 'Blue Cloud'</v>
          </cell>
          <cell r="C171" t="str">
            <v>MP104</v>
          </cell>
          <cell r="D171" t="str">
            <v>Directly</v>
          </cell>
          <cell r="F171">
            <v>0.63</v>
          </cell>
          <cell r="G171">
            <v>0.52</v>
          </cell>
          <cell r="H171">
            <v>0.46</v>
          </cell>
          <cell r="J171">
            <v>0.77112000000000003</v>
          </cell>
          <cell r="K171">
            <v>0.63648000000000005</v>
          </cell>
          <cell r="L171">
            <v>0.46</v>
          </cell>
        </row>
        <row r="172">
          <cell r="A172" t="str">
            <v>87-10-1286</v>
          </cell>
          <cell r="B172" t="str">
            <v>Cornus sang. 'Anny's Winter Orange'</v>
          </cell>
          <cell r="C172" t="str">
            <v>MP150</v>
          </cell>
          <cell r="D172" t="str">
            <v>Directly</v>
          </cell>
          <cell r="F172">
            <v>0.67</v>
          </cell>
          <cell r="G172">
            <v>0.56000000000000005</v>
          </cell>
          <cell r="H172">
            <v>0.5</v>
          </cell>
          <cell r="J172">
            <v>0.82008000000000003</v>
          </cell>
          <cell r="K172">
            <v>0.68544000000000005</v>
          </cell>
          <cell r="L172">
            <v>0.5</v>
          </cell>
        </row>
        <row r="173">
          <cell r="A173" t="str">
            <v>87-10-1287</v>
          </cell>
          <cell r="B173" t="str">
            <v>Cornus sang. 'Midwinter Fire'</v>
          </cell>
          <cell r="C173" t="str">
            <v>MP150</v>
          </cell>
          <cell r="D173" t="str">
            <v>Directly</v>
          </cell>
          <cell r="F173">
            <v>0.67</v>
          </cell>
          <cell r="G173">
            <v>0.56000000000000005</v>
          </cell>
          <cell r="H173">
            <v>0.5</v>
          </cell>
          <cell r="J173">
            <v>0.82008000000000003</v>
          </cell>
          <cell r="K173">
            <v>0.68544000000000005</v>
          </cell>
          <cell r="L173">
            <v>0.5</v>
          </cell>
        </row>
        <row r="174">
          <cell r="A174" t="str">
            <v>87-10-1288</v>
          </cell>
          <cell r="B174" t="str">
            <v>Cornus sang. 'Winter Beauty'</v>
          </cell>
          <cell r="C174" t="str">
            <v>MP150</v>
          </cell>
          <cell r="D174" t="str">
            <v>Directly</v>
          </cell>
          <cell r="F174">
            <v>0.67</v>
          </cell>
          <cell r="G174">
            <v>0.56000000000000005</v>
          </cell>
          <cell r="H174">
            <v>0.5</v>
          </cell>
          <cell r="J174">
            <v>0.82008000000000003</v>
          </cell>
          <cell r="K174">
            <v>0.68544000000000005</v>
          </cell>
          <cell r="L174">
            <v>0.5</v>
          </cell>
        </row>
        <row r="175">
          <cell r="A175" t="str">
            <v>87-10-1289</v>
          </cell>
          <cell r="B175" t="str">
            <v>Cornus ser. 'Flaviramea'</v>
          </cell>
          <cell r="C175" t="str">
            <v>MP104</v>
          </cell>
          <cell r="D175" t="str">
            <v>Directly</v>
          </cell>
          <cell r="F175">
            <v>0.63</v>
          </cell>
          <cell r="G175">
            <v>0.52</v>
          </cell>
          <cell r="H175">
            <v>0.46</v>
          </cell>
          <cell r="J175">
            <v>0.77112000000000003</v>
          </cell>
          <cell r="K175">
            <v>0.63648000000000005</v>
          </cell>
          <cell r="L175">
            <v>0.46</v>
          </cell>
        </row>
        <row r="176">
          <cell r="A176" t="str">
            <v>87-10-1290</v>
          </cell>
          <cell r="B176" t="str">
            <v>Cornus ser. 'Kelseyi'</v>
          </cell>
          <cell r="C176" t="str">
            <v>MP150</v>
          </cell>
          <cell r="D176" t="str">
            <v>Directly</v>
          </cell>
          <cell r="F176">
            <v>0.43</v>
          </cell>
          <cell r="G176">
            <v>0.32</v>
          </cell>
          <cell r="H176">
            <v>0.27</v>
          </cell>
          <cell r="J176">
            <v>0.52632000000000001</v>
          </cell>
          <cell r="K176">
            <v>0.39168000000000003</v>
          </cell>
          <cell r="L176">
            <v>0.27</v>
          </cell>
        </row>
        <row r="177">
          <cell r="A177" t="str">
            <v>87-10-1649</v>
          </cell>
          <cell r="B177" t="str">
            <v>Cornus ser. 'White Gold'</v>
          </cell>
          <cell r="C177" t="str">
            <v>MP150</v>
          </cell>
          <cell r="D177" t="str">
            <v>Directly</v>
          </cell>
          <cell r="F177">
            <v>0.63</v>
          </cell>
          <cell r="G177">
            <v>0.52</v>
          </cell>
          <cell r="H177">
            <v>0.46</v>
          </cell>
          <cell r="J177">
            <v>0.77112000000000003</v>
          </cell>
          <cell r="K177">
            <v>0.63648000000000005</v>
          </cell>
          <cell r="L177">
            <v>0.46</v>
          </cell>
        </row>
        <row r="178">
          <cell r="A178" t="str">
            <v>87-10-0118</v>
          </cell>
          <cell r="B178" t="str">
            <v>Cotinus coggygria Golden Spirit® ('Ancot'PBR) ®</v>
          </cell>
          <cell r="C178" t="str">
            <v>MP66</v>
          </cell>
          <cell r="D178" t="str">
            <v>Directly</v>
          </cell>
          <cell r="F178">
            <v>1.9200000000000002</v>
          </cell>
          <cell r="G178">
            <v>1.81</v>
          </cell>
          <cell r="H178">
            <v>1.75</v>
          </cell>
          <cell r="J178">
            <v>2.3500800000000002</v>
          </cell>
          <cell r="K178">
            <v>2.2154400000000001</v>
          </cell>
          <cell r="L178">
            <v>1.75</v>
          </cell>
        </row>
        <row r="179">
          <cell r="A179" t="str">
            <v>87-10-1292</v>
          </cell>
          <cell r="B179" t="str">
            <v>Cotinus cog. 'Lilla'  PBR  ®</v>
          </cell>
          <cell r="C179" t="str">
            <v>MP104</v>
          </cell>
          <cell r="D179" t="str">
            <v>Directly</v>
          </cell>
          <cell r="F179">
            <v>2.0599999999999996</v>
          </cell>
          <cell r="G179">
            <v>1.95</v>
          </cell>
          <cell r="H179">
            <v>1.89</v>
          </cell>
          <cell r="J179">
            <v>2.5214399999999997</v>
          </cell>
          <cell r="K179">
            <v>2.3868</v>
          </cell>
          <cell r="L179">
            <v>1.89</v>
          </cell>
        </row>
        <row r="180">
          <cell r="A180" t="str">
            <v>87-10-1643</v>
          </cell>
          <cell r="B180" t="str">
            <v>Cotinus cog. 'Royal Purple'</v>
          </cell>
          <cell r="C180" t="str">
            <v>MP84</v>
          </cell>
          <cell r="D180" t="str">
            <v>Directly</v>
          </cell>
          <cell r="F180">
            <v>1.0900000000000001</v>
          </cell>
          <cell r="G180">
            <v>0.98</v>
          </cell>
          <cell r="H180">
            <v>0.92</v>
          </cell>
          <cell r="J180">
            <v>1.33416</v>
          </cell>
          <cell r="K180">
            <v>1.1995199999999999</v>
          </cell>
          <cell r="L180">
            <v>0.92</v>
          </cell>
        </row>
        <row r="181">
          <cell r="A181" t="str">
            <v>87-10-0121</v>
          </cell>
          <cell r="B181" t="str">
            <v>Cotinus coggygria 'Young Lady'PBR ®</v>
          </cell>
          <cell r="C181" t="str">
            <v>MP66</v>
          </cell>
          <cell r="D181" t="str">
            <v>Directly</v>
          </cell>
          <cell r="F181">
            <v>2.0599999999999996</v>
          </cell>
          <cell r="G181">
            <v>1.95</v>
          </cell>
          <cell r="H181">
            <v>1.89</v>
          </cell>
          <cell r="J181">
            <v>2.5214399999999997</v>
          </cell>
          <cell r="K181">
            <v>2.3868</v>
          </cell>
          <cell r="L181">
            <v>1.89</v>
          </cell>
        </row>
        <row r="182">
          <cell r="A182" t="str">
            <v>87-10-0122</v>
          </cell>
          <cell r="B182" t="str">
            <v>Cotoneaster atrop. 'Variegatus'</v>
          </cell>
          <cell r="C182" t="str">
            <v>MP150</v>
          </cell>
          <cell r="D182" t="str">
            <v>Directly</v>
          </cell>
          <cell r="F182">
            <v>0.44</v>
          </cell>
          <cell r="G182">
            <v>0.34</v>
          </cell>
          <cell r="H182">
            <v>0.28000000000000003</v>
          </cell>
          <cell r="J182">
            <v>0.53856000000000004</v>
          </cell>
          <cell r="K182">
            <v>0.41616000000000003</v>
          </cell>
          <cell r="L182">
            <v>0.28000000000000003</v>
          </cell>
        </row>
        <row r="183">
          <cell r="A183" t="str">
            <v>87-10-0123</v>
          </cell>
          <cell r="B183" t="str">
            <v>Cotoneaster 'Belka' (Saphyr Green) PBR ®</v>
          </cell>
          <cell r="C183" t="str">
            <v>MP150</v>
          </cell>
          <cell r="D183" t="str">
            <v>Directly</v>
          </cell>
          <cell r="F183">
            <v>0.66</v>
          </cell>
          <cell r="G183">
            <v>0.55000000000000004</v>
          </cell>
          <cell r="H183">
            <v>0.49</v>
          </cell>
          <cell r="J183">
            <v>0.80784</v>
          </cell>
          <cell r="K183">
            <v>0.67320000000000002</v>
          </cell>
          <cell r="L183">
            <v>0.49</v>
          </cell>
        </row>
        <row r="184">
          <cell r="A184" t="str">
            <v>87-10-1650</v>
          </cell>
          <cell r="B184" t="str">
            <v>Cotoneaster dammeri</v>
          </cell>
          <cell r="C184" t="str">
            <v>MP150</v>
          </cell>
          <cell r="D184" t="str">
            <v>Directly</v>
          </cell>
          <cell r="F184">
            <v>0.39</v>
          </cell>
          <cell r="G184">
            <v>0.28999999999999998</v>
          </cell>
          <cell r="H184">
            <v>0.24</v>
          </cell>
          <cell r="J184">
            <v>0.47736000000000001</v>
          </cell>
          <cell r="K184">
            <v>0.35496</v>
          </cell>
          <cell r="L184">
            <v>0.24</v>
          </cell>
        </row>
        <row r="185">
          <cell r="A185" t="str">
            <v>87-10-1651</v>
          </cell>
          <cell r="B185" t="str">
            <v>Cotoneaster dammeri 'Major'</v>
          </cell>
          <cell r="C185" t="str">
            <v>MP150</v>
          </cell>
          <cell r="D185" t="str">
            <v>Directly</v>
          </cell>
          <cell r="F185">
            <v>0.39</v>
          </cell>
          <cell r="G185">
            <v>0.28999999999999998</v>
          </cell>
          <cell r="H185">
            <v>0.24</v>
          </cell>
          <cell r="J185">
            <v>0.47736000000000001</v>
          </cell>
          <cell r="K185">
            <v>0.35496</v>
          </cell>
          <cell r="L185">
            <v>0.24</v>
          </cell>
        </row>
        <row r="186">
          <cell r="A186" t="str">
            <v>87-10-0127</v>
          </cell>
          <cell r="B186" t="str">
            <v>Cotoneaster horizontalis</v>
          </cell>
          <cell r="C186" t="str">
            <v>MP150</v>
          </cell>
          <cell r="D186" t="str">
            <v>Directly</v>
          </cell>
          <cell r="F186">
            <v>0.44</v>
          </cell>
          <cell r="G186">
            <v>0.34</v>
          </cell>
          <cell r="H186">
            <v>0.28000000000000003</v>
          </cell>
          <cell r="J186">
            <v>0.53856000000000004</v>
          </cell>
          <cell r="K186">
            <v>0.41616000000000003</v>
          </cell>
          <cell r="L186">
            <v>0.28000000000000003</v>
          </cell>
        </row>
        <row r="187">
          <cell r="A187" t="str">
            <v>87-10-0979</v>
          </cell>
          <cell r="B187" t="str">
            <v>Cotoneaster microphyllus</v>
          </cell>
          <cell r="C187" t="str">
            <v>MP150</v>
          </cell>
          <cell r="D187" t="str">
            <v>Directly</v>
          </cell>
          <cell r="F187">
            <v>0.36</v>
          </cell>
          <cell r="G187">
            <v>0.26</v>
          </cell>
          <cell r="H187">
            <v>0.22</v>
          </cell>
          <cell r="J187">
            <v>0.44063999999999998</v>
          </cell>
          <cell r="K187">
            <v>0.31824000000000002</v>
          </cell>
          <cell r="L187">
            <v>0.22</v>
          </cell>
        </row>
        <row r="188">
          <cell r="A188" t="str">
            <v>87-10-0128</v>
          </cell>
          <cell r="B188" t="str">
            <v>Cotoneaster pr. 'Queen of Carpets'</v>
          </cell>
          <cell r="C188" t="str">
            <v>MP150</v>
          </cell>
          <cell r="D188" t="str">
            <v>Directly</v>
          </cell>
          <cell r="F188">
            <v>0.39</v>
          </cell>
          <cell r="G188">
            <v>0.28999999999999998</v>
          </cell>
          <cell r="H188">
            <v>0.24</v>
          </cell>
          <cell r="J188">
            <v>0.47736000000000001</v>
          </cell>
          <cell r="K188">
            <v>0.35496</v>
          </cell>
          <cell r="L188">
            <v>0.24</v>
          </cell>
        </row>
        <row r="189">
          <cell r="A189" t="str">
            <v>87-10-0129</v>
          </cell>
          <cell r="B189" t="str">
            <v>Cotoneaster pr. 'Streib's Findling'</v>
          </cell>
          <cell r="C189" t="str">
            <v>MP150</v>
          </cell>
          <cell r="D189" t="str">
            <v>Directly</v>
          </cell>
          <cell r="F189">
            <v>0.39</v>
          </cell>
          <cell r="G189">
            <v>0.28999999999999998</v>
          </cell>
          <cell r="H189">
            <v>0.24</v>
          </cell>
          <cell r="J189">
            <v>0.47736000000000001</v>
          </cell>
          <cell r="K189">
            <v>0.35496</v>
          </cell>
          <cell r="L189">
            <v>0.24</v>
          </cell>
        </row>
        <row r="190">
          <cell r="A190" t="str">
            <v>87-10-0130</v>
          </cell>
          <cell r="B190" t="str">
            <v>Cotoneaster radicans 'Eichholz'</v>
          </cell>
          <cell r="C190" t="str">
            <v>MP150</v>
          </cell>
          <cell r="D190" t="str">
            <v>Directly</v>
          </cell>
          <cell r="F190">
            <v>0.39</v>
          </cell>
          <cell r="G190">
            <v>0.28999999999999998</v>
          </cell>
          <cell r="H190">
            <v>0.24</v>
          </cell>
          <cell r="J190">
            <v>0.47736000000000001</v>
          </cell>
          <cell r="K190">
            <v>0.35496</v>
          </cell>
          <cell r="L190">
            <v>0.24</v>
          </cell>
        </row>
        <row r="191">
          <cell r="A191" t="str">
            <v>87-10-1144</v>
          </cell>
          <cell r="B191" t="str">
            <v>Cotoneaster sal. 'Parkteppich'</v>
          </cell>
          <cell r="C191" t="str">
            <v>MP150</v>
          </cell>
          <cell r="D191" t="str">
            <v>Directly</v>
          </cell>
          <cell r="F191">
            <v>0.44</v>
          </cell>
          <cell r="G191">
            <v>0.34</v>
          </cell>
          <cell r="H191">
            <v>0.28000000000000003</v>
          </cell>
          <cell r="J191">
            <v>0.53856000000000004</v>
          </cell>
          <cell r="K191">
            <v>0.41616000000000003</v>
          </cell>
          <cell r="L191">
            <v>0.28000000000000003</v>
          </cell>
        </row>
        <row r="192">
          <cell r="A192" t="str">
            <v>87-10-0131</v>
          </cell>
          <cell r="B192" t="str">
            <v>Cotoneaster suec. 'Coral Beauty'</v>
          </cell>
          <cell r="C192" t="str">
            <v>MP150</v>
          </cell>
          <cell r="D192" t="str">
            <v>Directly</v>
          </cell>
          <cell r="F192">
            <v>0.33999999999999997</v>
          </cell>
          <cell r="G192">
            <v>0.25</v>
          </cell>
          <cell r="H192">
            <v>0.21</v>
          </cell>
          <cell r="J192">
            <v>0.41615999999999997</v>
          </cell>
          <cell r="K192">
            <v>0.30599999999999999</v>
          </cell>
          <cell r="L192">
            <v>0.21</v>
          </cell>
        </row>
        <row r="193">
          <cell r="A193" t="str">
            <v>87-10-0133</v>
          </cell>
          <cell r="B193" t="str">
            <v>Cotoneaster suec. 'Skogholm'</v>
          </cell>
          <cell r="C193" t="str">
            <v>MP150</v>
          </cell>
          <cell r="D193" t="str">
            <v>Directly</v>
          </cell>
          <cell r="F193">
            <v>0.33999999999999997</v>
          </cell>
          <cell r="G193">
            <v>0.25</v>
          </cell>
          <cell r="H193">
            <v>0.21</v>
          </cell>
          <cell r="J193">
            <v>0.41615999999999997</v>
          </cell>
          <cell r="K193">
            <v>0.30599999999999999</v>
          </cell>
          <cell r="L193">
            <v>0.21</v>
          </cell>
        </row>
        <row r="194">
          <cell r="A194" t="str">
            <v>87-10-0136</v>
          </cell>
          <cell r="B194" t="str">
            <v>Deutzia gracilis</v>
          </cell>
          <cell r="C194" t="str">
            <v>MP150</v>
          </cell>
          <cell r="D194" t="str">
            <v>Directly</v>
          </cell>
          <cell r="F194">
            <v>0.36</v>
          </cell>
          <cell r="G194">
            <v>0.26</v>
          </cell>
          <cell r="H194">
            <v>0.22</v>
          </cell>
          <cell r="J194">
            <v>0.44063999999999998</v>
          </cell>
          <cell r="K194">
            <v>0.31824000000000002</v>
          </cell>
          <cell r="L194">
            <v>0.22</v>
          </cell>
        </row>
        <row r="195">
          <cell r="A195" t="str">
            <v>87-10-0134</v>
          </cell>
          <cell r="B195" t="str">
            <v>Deutzia gracilis 'Dippon'</v>
          </cell>
          <cell r="C195" t="str">
            <v>MP150</v>
          </cell>
          <cell r="D195" t="str">
            <v>Directly</v>
          </cell>
          <cell r="F195">
            <v>0.36</v>
          </cell>
          <cell r="G195">
            <v>0.26</v>
          </cell>
          <cell r="H195">
            <v>0.22</v>
          </cell>
          <cell r="J195">
            <v>0.44063999999999998</v>
          </cell>
          <cell r="K195">
            <v>0.31824000000000002</v>
          </cell>
          <cell r="L195">
            <v>0.22</v>
          </cell>
        </row>
        <row r="196">
          <cell r="A196" t="str">
            <v>87-10-1293</v>
          </cell>
          <cell r="B196" t="str">
            <v>Deutzia gracilis 'Nikko'</v>
          </cell>
          <cell r="C196" t="str">
            <v>MP150</v>
          </cell>
          <cell r="D196" t="str">
            <v>Directly</v>
          </cell>
          <cell r="F196">
            <v>0.36</v>
          </cell>
          <cell r="G196">
            <v>0.26</v>
          </cell>
          <cell r="H196">
            <v>0.22</v>
          </cell>
          <cell r="J196">
            <v>0.44063999999999998</v>
          </cell>
          <cell r="K196">
            <v>0.31824000000000002</v>
          </cell>
          <cell r="L196">
            <v>0.22</v>
          </cell>
        </row>
        <row r="197">
          <cell r="A197" t="str">
            <v>87-10-0138</v>
          </cell>
          <cell r="B197" t="str">
            <v>Deutzia hybrida 'Magicien'</v>
          </cell>
          <cell r="C197" t="str">
            <v>MP104</v>
          </cell>
          <cell r="D197" t="str">
            <v>Directly</v>
          </cell>
          <cell r="F197">
            <v>0.39999999999999997</v>
          </cell>
          <cell r="G197">
            <v>0.3</v>
          </cell>
          <cell r="H197">
            <v>0.25</v>
          </cell>
          <cell r="J197">
            <v>0.48959999999999992</v>
          </cell>
          <cell r="K197">
            <v>0.36719999999999997</v>
          </cell>
          <cell r="L197">
            <v>0.25</v>
          </cell>
        </row>
        <row r="198">
          <cell r="A198" t="str">
            <v>87-10-0139</v>
          </cell>
          <cell r="B198" t="str">
            <v>Deutzia hybrida 'Mont Rose'</v>
          </cell>
          <cell r="C198" t="str">
            <v>MP104</v>
          </cell>
          <cell r="D198" t="str">
            <v>Directly</v>
          </cell>
          <cell r="F198">
            <v>0.39999999999999997</v>
          </cell>
          <cell r="G198">
            <v>0.3</v>
          </cell>
          <cell r="H198">
            <v>0.25</v>
          </cell>
          <cell r="J198">
            <v>0.48959999999999992</v>
          </cell>
          <cell r="K198">
            <v>0.36719999999999997</v>
          </cell>
          <cell r="L198">
            <v>0.25</v>
          </cell>
        </row>
        <row r="199">
          <cell r="A199" t="str">
            <v>87-10-1294</v>
          </cell>
          <cell r="B199" t="str">
            <v>Deutzia 'Rosea Plena' (Pink Pom-Pom)</v>
          </cell>
          <cell r="C199" t="str">
            <v>MP104</v>
          </cell>
          <cell r="D199" t="str">
            <v>Directly</v>
          </cell>
          <cell r="F199">
            <v>0.39999999999999997</v>
          </cell>
          <cell r="G199">
            <v>0.3</v>
          </cell>
          <cell r="H199">
            <v>0.25</v>
          </cell>
          <cell r="J199">
            <v>0.48959999999999992</v>
          </cell>
          <cell r="K199">
            <v>0.36719999999999997</v>
          </cell>
          <cell r="L199">
            <v>0.25</v>
          </cell>
        </row>
        <row r="200">
          <cell r="A200" t="str">
            <v>87-10-0141</v>
          </cell>
          <cell r="B200" t="str">
            <v>Deutzia hybrida 'Strawberry Fields'</v>
          </cell>
          <cell r="C200" t="str">
            <v>MP104</v>
          </cell>
          <cell r="D200" t="str">
            <v>Directly</v>
          </cell>
          <cell r="F200">
            <v>0.39999999999999997</v>
          </cell>
          <cell r="G200">
            <v>0.3</v>
          </cell>
          <cell r="H200">
            <v>0.25</v>
          </cell>
          <cell r="J200">
            <v>0.48959999999999992</v>
          </cell>
          <cell r="K200">
            <v>0.36719999999999997</v>
          </cell>
          <cell r="L200">
            <v>0.25</v>
          </cell>
        </row>
        <row r="201">
          <cell r="A201" t="str">
            <v>87-10-1417</v>
          </cell>
          <cell r="B201" t="str">
            <v>Deutzia hybrida 'Tourbillon Rouge'</v>
          </cell>
          <cell r="C201" t="str">
            <v>MP104</v>
          </cell>
          <cell r="D201" t="str">
            <v>Directly</v>
          </cell>
          <cell r="F201">
            <v>0.39999999999999997</v>
          </cell>
          <cell r="G201">
            <v>0.3</v>
          </cell>
          <cell r="H201">
            <v>0.25</v>
          </cell>
          <cell r="J201">
            <v>0.48959999999999992</v>
          </cell>
          <cell r="K201">
            <v>0.36719999999999997</v>
          </cell>
          <cell r="L201">
            <v>0.25</v>
          </cell>
        </row>
        <row r="202">
          <cell r="A202" t="str">
            <v>87-10-1491</v>
          </cell>
          <cell r="B202" t="str">
            <v>Deutzia lemoinei</v>
          </cell>
          <cell r="C202" t="str">
            <v>MP104</v>
          </cell>
          <cell r="D202" t="str">
            <v>Directly</v>
          </cell>
          <cell r="F202">
            <v>0.39999999999999997</v>
          </cell>
          <cell r="G202">
            <v>0.3</v>
          </cell>
          <cell r="H202">
            <v>0.25</v>
          </cell>
          <cell r="J202">
            <v>0.48959999999999992</v>
          </cell>
          <cell r="K202">
            <v>0.36719999999999997</v>
          </cell>
          <cell r="L202">
            <v>0.25</v>
          </cell>
        </row>
        <row r="203">
          <cell r="A203" t="str">
            <v>87-10-1652</v>
          </cell>
          <cell r="B203" t="str">
            <v>Deutzia purp. 'Kalmiiflora'</v>
          </cell>
          <cell r="C203" t="str">
            <v>MP150</v>
          </cell>
          <cell r="D203" t="str">
            <v>Directly</v>
          </cell>
          <cell r="F203">
            <v>0.39999999999999997</v>
          </cell>
          <cell r="G203">
            <v>0.3</v>
          </cell>
          <cell r="H203">
            <v>0.25</v>
          </cell>
          <cell r="J203">
            <v>0.48959999999999992</v>
          </cell>
          <cell r="K203">
            <v>0.36719999999999997</v>
          </cell>
          <cell r="L203">
            <v>0.25</v>
          </cell>
        </row>
        <row r="204">
          <cell r="A204" t="str">
            <v>87-10-1653</v>
          </cell>
          <cell r="B204" t="str">
            <v>Deutzia rosea</v>
          </cell>
          <cell r="C204" t="str">
            <v>MP150</v>
          </cell>
          <cell r="D204" t="str">
            <v>Directly</v>
          </cell>
          <cell r="F204">
            <v>0.39999999999999997</v>
          </cell>
          <cell r="G204">
            <v>0.3</v>
          </cell>
          <cell r="H204">
            <v>0.25</v>
          </cell>
          <cell r="J204">
            <v>0.48959999999999992</v>
          </cell>
          <cell r="K204">
            <v>0.36719999999999997</v>
          </cell>
          <cell r="L204">
            <v>0.25</v>
          </cell>
        </row>
        <row r="205">
          <cell r="A205" t="str">
            <v>87-10-0145</v>
          </cell>
          <cell r="B205" t="str">
            <v>Deutzia scabra 'Codsall Pink'</v>
          </cell>
          <cell r="C205" t="str">
            <v>MP104</v>
          </cell>
          <cell r="D205" t="str">
            <v>Directly</v>
          </cell>
          <cell r="F205">
            <v>0.39999999999999997</v>
          </cell>
          <cell r="G205">
            <v>0.3</v>
          </cell>
          <cell r="H205">
            <v>0.25</v>
          </cell>
          <cell r="J205">
            <v>0.48959999999999992</v>
          </cell>
          <cell r="K205">
            <v>0.36719999999999997</v>
          </cell>
          <cell r="L205">
            <v>0.25</v>
          </cell>
        </row>
        <row r="206">
          <cell r="A206" t="str">
            <v>87-10-0146</v>
          </cell>
          <cell r="B206" t="str">
            <v>Deutzia scabra 'Plena'</v>
          </cell>
          <cell r="C206" t="str">
            <v>MP104</v>
          </cell>
          <cell r="D206" t="str">
            <v>Directly</v>
          </cell>
          <cell r="F206">
            <v>0.39999999999999997</v>
          </cell>
          <cell r="G206">
            <v>0.3</v>
          </cell>
          <cell r="H206">
            <v>0.25</v>
          </cell>
          <cell r="J206">
            <v>0.48959999999999992</v>
          </cell>
          <cell r="K206">
            <v>0.36719999999999997</v>
          </cell>
          <cell r="L206">
            <v>0.25</v>
          </cell>
        </row>
        <row r="207">
          <cell r="A207" t="str">
            <v>87-10-0135</v>
          </cell>
          <cell r="B207" t="str">
            <v>Deutzia scabra 'Pride of Rochester'</v>
          </cell>
          <cell r="C207" t="str">
            <v>MP104</v>
          </cell>
          <cell r="D207" t="str">
            <v>Directly</v>
          </cell>
          <cell r="F207">
            <v>0.39999999999999997</v>
          </cell>
          <cell r="G207">
            <v>0.3</v>
          </cell>
          <cell r="H207">
            <v>0.25</v>
          </cell>
          <cell r="J207">
            <v>0.48959999999999992</v>
          </cell>
          <cell r="K207">
            <v>0.36719999999999997</v>
          </cell>
          <cell r="L207">
            <v>0.25</v>
          </cell>
        </row>
        <row r="208">
          <cell r="A208" t="str">
            <v>87-10-0859</v>
          </cell>
          <cell r="B208" t="str">
            <v>Diervilla lonicera 'Dilon'</v>
          </cell>
          <cell r="C208" t="str">
            <v>MP104</v>
          </cell>
          <cell r="D208" t="str">
            <v>Directly</v>
          </cell>
          <cell r="F208">
            <v>0.43</v>
          </cell>
          <cell r="G208">
            <v>0.32</v>
          </cell>
          <cell r="H208">
            <v>0.27</v>
          </cell>
          <cell r="J208">
            <v>0.52632000000000001</v>
          </cell>
          <cell r="K208">
            <v>0.39168000000000003</v>
          </cell>
          <cell r="L208">
            <v>0.27</v>
          </cell>
        </row>
        <row r="209">
          <cell r="A209" t="str">
            <v>87-10-1419</v>
          </cell>
          <cell r="B209" t="str">
            <v>Diervilla rivularis</v>
          </cell>
          <cell r="C209" t="str">
            <v>MP104</v>
          </cell>
          <cell r="D209" t="str">
            <v>Directly</v>
          </cell>
          <cell r="F209">
            <v>0.43</v>
          </cell>
          <cell r="G209">
            <v>0.32</v>
          </cell>
          <cell r="H209">
            <v>0.27</v>
          </cell>
          <cell r="J209">
            <v>0.52632000000000001</v>
          </cell>
          <cell r="K209">
            <v>0.39168000000000003</v>
          </cell>
          <cell r="L209">
            <v>0.27</v>
          </cell>
        </row>
        <row r="210">
          <cell r="A210" t="str">
            <v>87-10-1420</v>
          </cell>
          <cell r="B210" t="str">
            <v>Diervilla rivularis 'Diva' PBR ®</v>
          </cell>
          <cell r="C210" t="str">
            <v>MP104</v>
          </cell>
          <cell r="D210" t="str">
            <v>Directly</v>
          </cell>
          <cell r="F210">
            <v>1.01</v>
          </cell>
          <cell r="G210">
            <v>0.9</v>
          </cell>
          <cell r="H210">
            <v>0.84</v>
          </cell>
          <cell r="J210">
            <v>1.23624</v>
          </cell>
          <cell r="K210">
            <v>1.1016000000000001</v>
          </cell>
          <cell r="L210">
            <v>0.84</v>
          </cell>
        </row>
        <row r="211">
          <cell r="A211" t="str">
            <v>87-10-1146</v>
          </cell>
          <cell r="B211" t="str">
            <v>Diervilla rivularis Honeybee ('Diwibru01'PBR) ®</v>
          </cell>
          <cell r="C211" t="str">
            <v>MP104</v>
          </cell>
          <cell r="D211" t="str">
            <v>Directly</v>
          </cell>
          <cell r="F211">
            <v>1.01</v>
          </cell>
          <cell r="G211">
            <v>0.9</v>
          </cell>
          <cell r="H211">
            <v>0.84</v>
          </cell>
          <cell r="J211">
            <v>1.23624</v>
          </cell>
          <cell r="K211">
            <v>1.1016000000000001</v>
          </cell>
          <cell r="L211">
            <v>0.84</v>
          </cell>
        </row>
        <row r="212">
          <cell r="A212" t="str">
            <v>87-10-1422</v>
          </cell>
          <cell r="B212" t="str">
            <v>Diervilla rivularis 'Troja Black'</v>
          </cell>
          <cell r="C212" t="str">
            <v>MP104</v>
          </cell>
          <cell r="D212" t="str">
            <v>Directly</v>
          </cell>
          <cell r="F212">
            <v>0.43</v>
          </cell>
          <cell r="G212">
            <v>0.32</v>
          </cell>
          <cell r="H212">
            <v>0.27</v>
          </cell>
          <cell r="J212">
            <v>0.52632000000000001</v>
          </cell>
          <cell r="K212">
            <v>0.39168000000000003</v>
          </cell>
          <cell r="L212">
            <v>0.27</v>
          </cell>
        </row>
        <row r="213">
          <cell r="A213" t="str">
            <v>87-10-0995</v>
          </cell>
          <cell r="B213" t="str">
            <v>Diervilla sessilifolia</v>
          </cell>
          <cell r="C213" t="str">
            <v>MP104</v>
          </cell>
          <cell r="D213" t="str">
            <v>Directly</v>
          </cell>
          <cell r="F213">
            <v>0.43</v>
          </cell>
          <cell r="G213">
            <v>0.32</v>
          </cell>
          <cell r="H213">
            <v>0.27</v>
          </cell>
          <cell r="J213">
            <v>0.52632000000000001</v>
          </cell>
          <cell r="K213">
            <v>0.39168000000000003</v>
          </cell>
          <cell r="L213">
            <v>0.27</v>
          </cell>
        </row>
        <row r="214">
          <cell r="A214" t="str">
            <v>87-10-0151</v>
          </cell>
          <cell r="B214" t="str">
            <v>Diervilla sessilifolia 'Butterfly'</v>
          </cell>
          <cell r="C214" t="str">
            <v>MP104</v>
          </cell>
          <cell r="D214" t="str">
            <v>Directly</v>
          </cell>
          <cell r="F214">
            <v>0.43</v>
          </cell>
          <cell r="G214">
            <v>0.32</v>
          </cell>
          <cell r="H214">
            <v>0.27</v>
          </cell>
          <cell r="J214">
            <v>0.52632000000000001</v>
          </cell>
          <cell r="K214">
            <v>0.39168000000000003</v>
          </cell>
          <cell r="L214">
            <v>0.27</v>
          </cell>
        </row>
        <row r="215">
          <cell r="A215" t="str">
            <v>87-10-0152</v>
          </cell>
          <cell r="B215" t="str">
            <v>Diervilla sessilifolia 'Dise'</v>
          </cell>
          <cell r="C215" t="str">
            <v>MP104</v>
          </cell>
          <cell r="D215" t="str">
            <v>Directly</v>
          </cell>
          <cell r="F215">
            <v>0.43</v>
          </cell>
          <cell r="G215">
            <v>0.32</v>
          </cell>
          <cell r="H215">
            <v>0.27</v>
          </cell>
          <cell r="J215">
            <v>0.52632000000000001</v>
          </cell>
          <cell r="K215">
            <v>0.39168000000000003</v>
          </cell>
          <cell r="L215">
            <v>0.27</v>
          </cell>
        </row>
        <row r="216">
          <cell r="A216" t="str">
            <v>87-10-1295</v>
          </cell>
          <cell r="B216" t="str">
            <v>Diervilla splendens</v>
          </cell>
          <cell r="C216" t="str">
            <v>MP104</v>
          </cell>
          <cell r="D216" t="str">
            <v>Directly</v>
          </cell>
          <cell r="F216">
            <v>0.43</v>
          </cell>
          <cell r="G216">
            <v>0.32</v>
          </cell>
          <cell r="H216">
            <v>0.27</v>
          </cell>
          <cell r="J216">
            <v>0.52632000000000001</v>
          </cell>
          <cell r="K216">
            <v>0.39168000000000003</v>
          </cell>
          <cell r="L216">
            <v>0.27</v>
          </cell>
        </row>
        <row r="217">
          <cell r="A217" t="str">
            <v>87-10-0908</v>
          </cell>
          <cell r="B217" t="str">
            <v>Elaeagnus ebbingei</v>
          </cell>
          <cell r="C217" t="str">
            <v>MP104</v>
          </cell>
          <cell r="D217" t="str">
            <v>Directly</v>
          </cell>
          <cell r="F217">
            <v>0.8</v>
          </cell>
          <cell r="G217">
            <v>0.69</v>
          </cell>
          <cell r="H217">
            <v>0.63</v>
          </cell>
          <cell r="J217">
            <v>0.97919999999999996</v>
          </cell>
          <cell r="K217">
            <v>0.84455999999999998</v>
          </cell>
          <cell r="L217">
            <v>0.63</v>
          </cell>
        </row>
        <row r="218">
          <cell r="A218" t="str">
            <v>87-10-1147</v>
          </cell>
          <cell r="B218" t="str">
            <v>Escallonia 'Apple Blossom'</v>
          </cell>
          <cell r="C218" t="str">
            <v>MP150</v>
          </cell>
          <cell r="D218" t="str">
            <v>Directly</v>
          </cell>
          <cell r="F218">
            <v>0.33999999999999997</v>
          </cell>
          <cell r="G218">
            <v>0.25</v>
          </cell>
          <cell r="H218">
            <v>0.21</v>
          </cell>
          <cell r="J218">
            <v>0.41615999999999997</v>
          </cell>
          <cell r="K218">
            <v>0.30599999999999999</v>
          </cell>
          <cell r="L218">
            <v>0.21</v>
          </cell>
        </row>
        <row r="219">
          <cell r="A219" t="str">
            <v>87-10-0157</v>
          </cell>
          <cell r="B219" t="str">
            <v>Escallonia 'Donard Seedling'</v>
          </cell>
          <cell r="C219" t="str">
            <v>MP150</v>
          </cell>
          <cell r="D219" t="str">
            <v>Directly</v>
          </cell>
          <cell r="F219">
            <v>0.33999999999999997</v>
          </cell>
          <cell r="G219">
            <v>0.25</v>
          </cell>
          <cell r="H219">
            <v>0.21</v>
          </cell>
          <cell r="J219">
            <v>0.41615999999999997</v>
          </cell>
          <cell r="K219">
            <v>0.30599999999999999</v>
          </cell>
          <cell r="L219">
            <v>0.21</v>
          </cell>
        </row>
        <row r="220">
          <cell r="A220" t="str">
            <v>87-10-1654</v>
          </cell>
          <cell r="B220" t="str">
            <v>Euonymus alatus</v>
          </cell>
          <cell r="C220" t="str">
            <v>MP150</v>
          </cell>
          <cell r="D220" t="str">
            <v>Directly</v>
          </cell>
          <cell r="F220">
            <v>0.63</v>
          </cell>
          <cell r="G220">
            <v>0.52</v>
          </cell>
          <cell r="H220">
            <v>0.46</v>
          </cell>
          <cell r="J220">
            <v>0.77112000000000003</v>
          </cell>
          <cell r="K220">
            <v>0.63648000000000005</v>
          </cell>
          <cell r="L220">
            <v>0.46</v>
          </cell>
        </row>
        <row r="221">
          <cell r="A221" t="str">
            <v>87-10-1645</v>
          </cell>
          <cell r="B221" t="str">
            <v>Euonymus alatus 'Compactus'</v>
          </cell>
          <cell r="C221" t="str">
            <v>MP150</v>
          </cell>
          <cell r="D221" t="str">
            <v>Directly</v>
          </cell>
          <cell r="F221">
            <v>0.63</v>
          </cell>
          <cell r="G221">
            <v>0.52</v>
          </cell>
          <cell r="H221">
            <v>0.46</v>
          </cell>
          <cell r="J221">
            <v>0.77112000000000003</v>
          </cell>
          <cell r="K221">
            <v>0.63648000000000005</v>
          </cell>
          <cell r="L221">
            <v>0.46</v>
          </cell>
        </row>
        <row r="222">
          <cell r="A222" t="str">
            <v>87-10-1298</v>
          </cell>
          <cell r="B222" t="str">
            <v>Euonymus europaeus 'Red Cascade'</v>
          </cell>
          <cell r="C222" t="str">
            <v>MP104</v>
          </cell>
          <cell r="D222" t="str">
            <v>Directly</v>
          </cell>
          <cell r="F222">
            <v>0.63</v>
          </cell>
          <cell r="G222">
            <v>0.52</v>
          </cell>
          <cell r="H222">
            <v>0.46</v>
          </cell>
          <cell r="J222">
            <v>0.77112000000000003</v>
          </cell>
          <cell r="K222">
            <v>0.63648000000000005</v>
          </cell>
          <cell r="L222">
            <v>0.46</v>
          </cell>
        </row>
        <row r="223">
          <cell r="A223" t="str">
            <v>87-10-0166</v>
          </cell>
          <cell r="B223" t="str">
            <v>Euonymus fort. 'Coloratus'</v>
          </cell>
          <cell r="C223" t="str">
            <v>MP150</v>
          </cell>
          <cell r="D223" t="str">
            <v>Directly</v>
          </cell>
          <cell r="F223">
            <v>0.33999999999999997</v>
          </cell>
          <cell r="G223">
            <v>0.25</v>
          </cell>
          <cell r="H223">
            <v>0.21</v>
          </cell>
          <cell r="J223">
            <v>0.41615999999999997</v>
          </cell>
          <cell r="K223">
            <v>0.30599999999999999</v>
          </cell>
          <cell r="L223">
            <v>0.21</v>
          </cell>
        </row>
        <row r="224">
          <cell r="A224" t="str">
            <v>87-10-0167</v>
          </cell>
          <cell r="B224" t="str">
            <v>Euonymus fort. 'Emerald Gaiety'</v>
          </cell>
          <cell r="C224" t="str">
            <v>MP150</v>
          </cell>
          <cell r="D224" t="str">
            <v>Directly</v>
          </cell>
          <cell r="F224">
            <v>0.33999999999999997</v>
          </cell>
          <cell r="G224">
            <v>0.25</v>
          </cell>
          <cell r="H224">
            <v>0.21</v>
          </cell>
          <cell r="J224">
            <v>0.41615999999999997</v>
          </cell>
          <cell r="K224">
            <v>0.30599999999999999</v>
          </cell>
          <cell r="L224">
            <v>0.21</v>
          </cell>
        </row>
        <row r="225">
          <cell r="A225" t="str">
            <v>87-10-0168</v>
          </cell>
          <cell r="B225" t="str">
            <v>Euonymus fort. 'Emerald 'n Gold'</v>
          </cell>
          <cell r="C225" t="str">
            <v>MP150</v>
          </cell>
          <cell r="D225" t="str">
            <v>WEEK 18</v>
          </cell>
          <cell r="F225">
            <v>0.33999999999999997</v>
          </cell>
          <cell r="G225">
            <v>0.25</v>
          </cell>
          <cell r="H225">
            <v>0.21</v>
          </cell>
          <cell r="J225">
            <v>0.41615999999999997</v>
          </cell>
          <cell r="K225">
            <v>0.30599999999999999</v>
          </cell>
          <cell r="L225">
            <v>0.21</v>
          </cell>
        </row>
        <row r="226">
          <cell r="A226" t="str">
            <v>87-10-1655</v>
          </cell>
          <cell r="B226" t="str">
            <v>Euonymus fort. 'Harlequin'</v>
          </cell>
          <cell r="C226" t="str">
            <v>MP150</v>
          </cell>
          <cell r="D226" t="str">
            <v>Directly</v>
          </cell>
          <cell r="F226">
            <v>0.39</v>
          </cell>
          <cell r="G226">
            <v>0.28999999999999998</v>
          </cell>
          <cell r="H226">
            <v>0.24</v>
          </cell>
          <cell r="J226">
            <v>0.47736000000000001</v>
          </cell>
          <cell r="K226">
            <v>0.35496</v>
          </cell>
          <cell r="L226">
            <v>0.24</v>
          </cell>
        </row>
        <row r="227">
          <cell r="A227" t="str">
            <v>87-10-1299</v>
          </cell>
          <cell r="B227" t="str">
            <v>Euonymus fort. 'Minimus'</v>
          </cell>
          <cell r="C227" t="str">
            <v>MP150</v>
          </cell>
          <cell r="D227" t="str">
            <v>Directly</v>
          </cell>
          <cell r="F227">
            <v>0.33999999999999997</v>
          </cell>
          <cell r="G227">
            <v>0.25</v>
          </cell>
          <cell r="H227">
            <v>0.21</v>
          </cell>
          <cell r="J227">
            <v>0.41615999999999997</v>
          </cell>
          <cell r="K227">
            <v>0.30599999999999999</v>
          </cell>
          <cell r="L227">
            <v>0.21</v>
          </cell>
        </row>
        <row r="228">
          <cell r="A228" t="str">
            <v>87-10-1300</v>
          </cell>
          <cell r="B228" t="str">
            <v>Euonymus fort. 'Vegetus'</v>
          </cell>
          <cell r="C228" t="str">
            <v>MP150</v>
          </cell>
          <cell r="D228" t="str">
            <v>Directly</v>
          </cell>
          <cell r="F228">
            <v>0.39999999999999997</v>
          </cell>
          <cell r="G228">
            <v>0.3</v>
          </cell>
          <cell r="H228">
            <v>0.25</v>
          </cell>
          <cell r="J228">
            <v>0.48959999999999992</v>
          </cell>
          <cell r="K228">
            <v>0.36719999999999997</v>
          </cell>
          <cell r="L228">
            <v>0.25</v>
          </cell>
        </row>
        <row r="229">
          <cell r="A229" t="str">
            <v>87-10-0176</v>
          </cell>
          <cell r="B229" t="str">
            <v>Euonymus jap. 'Aureomarginatus'</v>
          </cell>
          <cell r="C229" t="str">
            <v>MP104</v>
          </cell>
          <cell r="D229" t="str">
            <v>Directly</v>
          </cell>
          <cell r="F229">
            <v>0.39999999999999997</v>
          </cell>
          <cell r="G229">
            <v>0.3</v>
          </cell>
          <cell r="H229">
            <v>0.25</v>
          </cell>
          <cell r="J229">
            <v>0.48959999999999992</v>
          </cell>
          <cell r="K229">
            <v>0.36719999999999997</v>
          </cell>
          <cell r="L229">
            <v>0.25</v>
          </cell>
        </row>
        <row r="230">
          <cell r="A230" t="str">
            <v>87-10-1574</v>
          </cell>
          <cell r="B230" t="str">
            <v>Euonymus jap. 'Aureomarginatus'</v>
          </cell>
          <cell r="C230" t="str">
            <v>MP150</v>
          </cell>
          <cell r="D230" t="str">
            <v>Directly</v>
          </cell>
          <cell r="F230">
            <v>0.39999999999999997</v>
          </cell>
          <cell r="G230">
            <v>0.3</v>
          </cell>
          <cell r="H230">
            <v>0.25</v>
          </cell>
          <cell r="J230">
            <v>0.48959999999999992</v>
          </cell>
          <cell r="K230">
            <v>0.36719999999999997</v>
          </cell>
          <cell r="L230">
            <v>0.25</v>
          </cell>
        </row>
        <row r="231">
          <cell r="A231" t="str">
            <v>87-10-1575</v>
          </cell>
          <cell r="B231" t="str">
            <v>Euonymus jap. 'Bravo'</v>
          </cell>
          <cell r="C231" t="str">
            <v>MP150</v>
          </cell>
          <cell r="D231" t="str">
            <v>Directly</v>
          </cell>
          <cell r="F231">
            <v>0.39999999999999997</v>
          </cell>
          <cell r="G231">
            <v>0.3</v>
          </cell>
          <cell r="H231">
            <v>0.25</v>
          </cell>
          <cell r="J231">
            <v>0.48959999999999992</v>
          </cell>
          <cell r="K231">
            <v>0.36719999999999997</v>
          </cell>
          <cell r="L231">
            <v>0.25</v>
          </cell>
        </row>
        <row r="232">
          <cell r="A232" t="str">
            <v>87-10-0836</v>
          </cell>
          <cell r="B232" t="str">
            <v>Euonymus jap. 'Bravo'</v>
          </cell>
          <cell r="C232" t="str">
            <v>MP104</v>
          </cell>
          <cell r="D232" t="str">
            <v>Directly</v>
          </cell>
          <cell r="F232">
            <v>0.39999999999999997</v>
          </cell>
          <cell r="G232">
            <v>0.3</v>
          </cell>
          <cell r="H232">
            <v>0.25</v>
          </cell>
          <cell r="J232">
            <v>0.48959999999999992</v>
          </cell>
          <cell r="K232">
            <v>0.36719999999999997</v>
          </cell>
          <cell r="L232">
            <v>0.25</v>
          </cell>
        </row>
        <row r="233">
          <cell r="A233" t="str">
            <v>87-10-1423</v>
          </cell>
          <cell r="B233" t="str">
            <v>Euonymus jap. 'Gold Queen' PBR ®</v>
          </cell>
          <cell r="C233" t="str">
            <v>MP104</v>
          </cell>
          <cell r="D233" t="str">
            <v>Directly</v>
          </cell>
          <cell r="F233">
            <v>0.48</v>
          </cell>
          <cell r="G233">
            <v>0.37</v>
          </cell>
          <cell r="H233">
            <v>0.31</v>
          </cell>
          <cell r="J233">
            <v>0.58751999999999993</v>
          </cell>
          <cell r="K233">
            <v>0.45288</v>
          </cell>
          <cell r="L233">
            <v>0.31</v>
          </cell>
        </row>
        <row r="234">
          <cell r="A234" t="str">
            <v>87-10-0837</v>
          </cell>
          <cell r="B234" t="str">
            <v>Euonymus jap. 'Kathy' PBR ®</v>
          </cell>
          <cell r="C234" t="str">
            <v>MP104</v>
          </cell>
          <cell r="D234" t="str">
            <v>Directly</v>
          </cell>
          <cell r="F234">
            <v>0.48</v>
          </cell>
          <cell r="G234">
            <v>0.37</v>
          </cell>
          <cell r="H234">
            <v>0.31</v>
          </cell>
          <cell r="J234">
            <v>0.58751999999999993</v>
          </cell>
          <cell r="K234">
            <v>0.45288</v>
          </cell>
          <cell r="L234">
            <v>0.31</v>
          </cell>
        </row>
        <row r="235">
          <cell r="A235" t="str">
            <v>87-10-1576</v>
          </cell>
          <cell r="B235" t="str">
            <v>Euonymus jap. 'Ovatus Aureus'</v>
          </cell>
          <cell r="C235" t="str">
            <v>MP150</v>
          </cell>
          <cell r="D235" t="str">
            <v>Directly</v>
          </cell>
          <cell r="F235">
            <v>0.39999999999999997</v>
          </cell>
          <cell r="G235">
            <v>0.3</v>
          </cell>
          <cell r="H235">
            <v>0.25</v>
          </cell>
          <cell r="J235">
            <v>0.48959999999999992</v>
          </cell>
          <cell r="K235">
            <v>0.36719999999999997</v>
          </cell>
          <cell r="L235">
            <v>0.25</v>
          </cell>
        </row>
        <row r="236">
          <cell r="A236" t="str">
            <v>87-10-0996</v>
          </cell>
          <cell r="B236" t="str">
            <v>Euonymus jap. 'Ovatus Aureus'</v>
          </cell>
          <cell r="C236" t="str">
            <v>MP104</v>
          </cell>
          <cell r="D236" t="str">
            <v>Directly</v>
          </cell>
          <cell r="F236">
            <v>0.39999999999999997</v>
          </cell>
          <cell r="G236">
            <v>0.3</v>
          </cell>
          <cell r="H236">
            <v>0.25</v>
          </cell>
          <cell r="J236">
            <v>0.48959999999999992</v>
          </cell>
          <cell r="K236">
            <v>0.36719999999999997</v>
          </cell>
          <cell r="L236">
            <v>0.25</v>
          </cell>
        </row>
        <row r="237">
          <cell r="A237" t="str">
            <v>87-10-0839</v>
          </cell>
          <cell r="B237" t="str">
            <v>Euonymus jap. 'Président Gauthier'</v>
          </cell>
          <cell r="C237" t="str">
            <v>MP104</v>
          </cell>
          <cell r="D237" t="str">
            <v>Directly</v>
          </cell>
          <cell r="F237">
            <v>0.39999999999999997</v>
          </cell>
          <cell r="G237">
            <v>0.3</v>
          </cell>
          <cell r="H237">
            <v>0.25</v>
          </cell>
          <cell r="J237">
            <v>0.48959999999999992</v>
          </cell>
          <cell r="K237">
            <v>0.36719999999999997</v>
          </cell>
          <cell r="L237">
            <v>0.25</v>
          </cell>
        </row>
        <row r="238">
          <cell r="A238" t="str">
            <v>87-10-1301</v>
          </cell>
          <cell r="B238" t="str">
            <v>Euonymus japonicus</v>
          </cell>
          <cell r="C238" t="str">
            <v>MP104</v>
          </cell>
          <cell r="D238" t="str">
            <v>Directly</v>
          </cell>
          <cell r="F238">
            <v>0.39999999999999997</v>
          </cell>
          <cell r="G238">
            <v>0.3</v>
          </cell>
          <cell r="H238">
            <v>0.25</v>
          </cell>
          <cell r="J238">
            <v>0.48959999999999992</v>
          </cell>
          <cell r="K238">
            <v>0.36719999999999997</v>
          </cell>
          <cell r="L238">
            <v>0.25</v>
          </cell>
        </row>
        <row r="239">
          <cell r="A239" t="str">
            <v>87-10-1302</v>
          </cell>
          <cell r="B239" t="str">
            <v>Exochorda racemosa 'Niagara' PBR ®</v>
          </cell>
          <cell r="C239" t="str">
            <v>MP104</v>
          </cell>
          <cell r="D239" t="str">
            <v>Directly</v>
          </cell>
          <cell r="F239">
            <v>1.54</v>
          </cell>
          <cell r="G239">
            <v>1.43</v>
          </cell>
          <cell r="H239">
            <v>1.37</v>
          </cell>
          <cell r="J239">
            <v>1.88496</v>
          </cell>
          <cell r="K239">
            <v>1.7503200000000001</v>
          </cell>
          <cell r="L239">
            <v>1.37</v>
          </cell>
        </row>
        <row r="240">
          <cell r="A240" t="str">
            <v>87-10-0895</v>
          </cell>
          <cell r="B240" t="str">
            <v>Forsythia 'Goldrausch'</v>
          </cell>
          <cell r="C240" t="str">
            <v>MP104</v>
          </cell>
          <cell r="D240" t="str">
            <v>Directly</v>
          </cell>
          <cell r="F240">
            <v>0.39999999999999997</v>
          </cell>
          <cell r="G240">
            <v>0.3</v>
          </cell>
          <cell r="H240">
            <v>0.25</v>
          </cell>
          <cell r="J240">
            <v>0.48959999999999992</v>
          </cell>
          <cell r="K240">
            <v>0.36719999999999997</v>
          </cell>
          <cell r="L240">
            <v>0.25</v>
          </cell>
        </row>
        <row r="241">
          <cell r="A241" t="str">
            <v>87-10-0184</v>
          </cell>
          <cell r="B241" t="str">
            <v>Forsythia int. 'Golden Bells' (Liliane)</v>
          </cell>
          <cell r="C241" t="str">
            <v>MP104</v>
          </cell>
          <cell r="D241" t="str">
            <v>Directly</v>
          </cell>
          <cell r="F241">
            <v>0.39999999999999997</v>
          </cell>
          <cell r="G241">
            <v>0.3</v>
          </cell>
          <cell r="H241">
            <v>0.25</v>
          </cell>
          <cell r="J241">
            <v>0.48959999999999992</v>
          </cell>
          <cell r="K241">
            <v>0.36719999999999997</v>
          </cell>
          <cell r="L241">
            <v>0.25</v>
          </cell>
        </row>
        <row r="242">
          <cell r="A242" t="str">
            <v>87-10-0909</v>
          </cell>
          <cell r="B242" t="str">
            <v>Forsythia int. 'Golden Times'</v>
          </cell>
          <cell r="C242" t="str">
            <v>MP104</v>
          </cell>
          <cell r="D242" t="str">
            <v>Directly</v>
          </cell>
          <cell r="F242">
            <v>0.39999999999999997</v>
          </cell>
          <cell r="G242">
            <v>0.3</v>
          </cell>
          <cell r="H242">
            <v>0.25</v>
          </cell>
          <cell r="J242">
            <v>0.48959999999999992</v>
          </cell>
          <cell r="K242">
            <v>0.36719999999999997</v>
          </cell>
          <cell r="L242">
            <v>0.25</v>
          </cell>
        </row>
        <row r="243">
          <cell r="A243" t="str">
            <v>87-10-0186</v>
          </cell>
          <cell r="B243" t="str">
            <v>Forsythia int. 'Goldzauber'</v>
          </cell>
          <cell r="C243" t="str">
            <v>MP104</v>
          </cell>
          <cell r="D243" t="str">
            <v>Directly</v>
          </cell>
          <cell r="F243">
            <v>0.39999999999999997</v>
          </cell>
          <cell r="G243">
            <v>0.3</v>
          </cell>
          <cell r="H243">
            <v>0.25</v>
          </cell>
          <cell r="J243">
            <v>0.48959999999999992</v>
          </cell>
          <cell r="K243">
            <v>0.36719999999999997</v>
          </cell>
          <cell r="L243">
            <v>0.25</v>
          </cell>
        </row>
        <row r="244">
          <cell r="A244" t="str">
            <v>87-10-0997</v>
          </cell>
          <cell r="B244" t="str">
            <v>Forsythia int. 'Lynwood'</v>
          </cell>
          <cell r="C244" t="str">
            <v>MP104</v>
          </cell>
          <cell r="D244" t="str">
            <v>Directly</v>
          </cell>
          <cell r="F244">
            <v>0.39999999999999997</v>
          </cell>
          <cell r="G244">
            <v>0.3</v>
          </cell>
          <cell r="H244">
            <v>0.25</v>
          </cell>
          <cell r="J244">
            <v>0.48959999999999992</v>
          </cell>
          <cell r="K244">
            <v>0.36719999999999997</v>
          </cell>
          <cell r="L244">
            <v>0.25</v>
          </cell>
        </row>
        <row r="245">
          <cell r="A245" t="str">
            <v>87-10-0188</v>
          </cell>
          <cell r="B245" t="str">
            <v>Forsythia int. 'Minigold'</v>
          </cell>
          <cell r="C245" t="str">
            <v>MP104</v>
          </cell>
          <cell r="D245" t="str">
            <v>Directly</v>
          </cell>
          <cell r="F245">
            <v>0.39999999999999997</v>
          </cell>
          <cell r="G245">
            <v>0.3</v>
          </cell>
          <cell r="H245">
            <v>0.25</v>
          </cell>
          <cell r="J245">
            <v>0.48959999999999992</v>
          </cell>
          <cell r="K245">
            <v>0.36719999999999997</v>
          </cell>
          <cell r="L245">
            <v>0.25</v>
          </cell>
        </row>
        <row r="246">
          <cell r="A246" t="str">
            <v>87-10-0998</v>
          </cell>
          <cell r="B246" t="str">
            <v>Forsythia int. 'Spectabilis'</v>
          </cell>
          <cell r="C246" t="str">
            <v>MP104</v>
          </cell>
          <cell r="D246" t="str">
            <v>Directly</v>
          </cell>
          <cell r="F246">
            <v>0.39999999999999997</v>
          </cell>
          <cell r="G246">
            <v>0.3</v>
          </cell>
          <cell r="H246">
            <v>0.25</v>
          </cell>
          <cell r="J246">
            <v>0.48959999999999992</v>
          </cell>
          <cell r="K246">
            <v>0.36719999999999997</v>
          </cell>
          <cell r="L246">
            <v>0.25</v>
          </cell>
        </row>
        <row r="247">
          <cell r="A247" t="str">
            <v>87-10-0999</v>
          </cell>
          <cell r="B247" t="str">
            <v>Forsythia int. 'Week-End'</v>
          </cell>
          <cell r="C247" t="str">
            <v>MP104</v>
          </cell>
          <cell r="D247" t="str">
            <v>Directly</v>
          </cell>
          <cell r="F247">
            <v>0.39999999999999997</v>
          </cell>
          <cell r="G247">
            <v>0.3</v>
          </cell>
          <cell r="H247">
            <v>0.25</v>
          </cell>
          <cell r="J247">
            <v>0.48959999999999992</v>
          </cell>
          <cell r="K247">
            <v>0.36719999999999997</v>
          </cell>
          <cell r="L247">
            <v>0.25</v>
          </cell>
        </row>
        <row r="248">
          <cell r="A248" t="str">
            <v>87-10-1229</v>
          </cell>
          <cell r="B248" t="str">
            <v>Fothergilla major</v>
          </cell>
          <cell r="C248" t="str">
            <v>MP66</v>
          </cell>
          <cell r="D248" t="str">
            <v>Directly</v>
          </cell>
          <cell r="F248">
            <v>0.8</v>
          </cell>
          <cell r="G248">
            <v>0.69</v>
          </cell>
          <cell r="H248">
            <v>0.63</v>
          </cell>
          <cell r="J248">
            <v>0.97919999999999996</v>
          </cell>
          <cell r="K248">
            <v>0.84455999999999998</v>
          </cell>
          <cell r="L248">
            <v>0.63</v>
          </cell>
        </row>
        <row r="249">
          <cell r="A249" t="str">
            <v>87-10-0192</v>
          </cell>
          <cell r="B249" t="str">
            <v>Hedera hel. 'Arborescens'</v>
          </cell>
          <cell r="C249" t="str">
            <v>MP66</v>
          </cell>
          <cell r="D249" t="str">
            <v>Directly</v>
          </cell>
          <cell r="F249">
            <v>0.87</v>
          </cell>
          <cell r="G249">
            <v>0.76</v>
          </cell>
          <cell r="H249">
            <v>0.7</v>
          </cell>
          <cell r="J249">
            <v>1.06488</v>
          </cell>
          <cell r="K249">
            <v>0.93023999999999996</v>
          </cell>
          <cell r="L249">
            <v>0.7</v>
          </cell>
        </row>
        <row r="250">
          <cell r="A250" t="str">
            <v>87-10-1778</v>
          </cell>
          <cell r="B250" t="str">
            <v>Hibiscus syriacus</v>
          </cell>
          <cell r="C250" t="str">
            <v>MP150</v>
          </cell>
          <cell r="D250" t="str">
            <v>Directly</v>
          </cell>
          <cell r="F250">
            <v>0.56000000000000005</v>
          </cell>
          <cell r="G250">
            <v>0.45</v>
          </cell>
          <cell r="H250">
            <v>0.39</v>
          </cell>
          <cell r="J250">
            <v>0.68544000000000005</v>
          </cell>
          <cell r="K250">
            <v>0.55080000000000007</v>
          </cell>
          <cell r="L250">
            <v>0.39</v>
          </cell>
        </row>
        <row r="251">
          <cell r="A251" t="str">
            <v>87-10-1303</v>
          </cell>
          <cell r="B251" t="str">
            <v>Hibiscus syr. 'Ardens'</v>
          </cell>
          <cell r="C251" t="str">
            <v>MP150</v>
          </cell>
          <cell r="D251" t="str">
            <v>Directly</v>
          </cell>
          <cell r="F251">
            <v>0.56000000000000005</v>
          </cell>
          <cell r="G251">
            <v>0.45</v>
          </cell>
          <cell r="H251">
            <v>0.39</v>
          </cell>
          <cell r="J251">
            <v>0.68544000000000005</v>
          </cell>
          <cell r="K251">
            <v>0.55080000000000007</v>
          </cell>
          <cell r="L251">
            <v>0.39</v>
          </cell>
        </row>
        <row r="252">
          <cell r="A252" t="str">
            <v>87-10-1304</v>
          </cell>
          <cell r="B252" t="str">
            <v>Hibiscus syriacus Blue Chiffon ('Notwood3'PBR) ®</v>
          </cell>
          <cell r="C252" t="str">
            <v>MP150</v>
          </cell>
          <cell r="D252" t="str">
            <v>Directly</v>
          </cell>
          <cell r="F252">
            <v>1.19</v>
          </cell>
          <cell r="G252">
            <v>1.08</v>
          </cell>
          <cell r="H252">
            <v>1.02</v>
          </cell>
          <cell r="J252">
            <v>1.4565599999999999</v>
          </cell>
          <cell r="K252">
            <v>1.32192</v>
          </cell>
          <cell r="L252">
            <v>1.02</v>
          </cell>
        </row>
        <row r="253">
          <cell r="A253" t="str">
            <v>87-10-1305</v>
          </cell>
          <cell r="B253" t="str">
            <v>Hibiscus syriacus China Chiffon ('Bricutts'PBR) ®</v>
          </cell>
          <cell r="C253" t="str">
            <v>MP150</v>
          </cell>
          <cell r="D253" t="str">
            <v>Directly</v>
          </cell>
          <cell r="F253">
            <v>1.19</v>
          </cell>
          <cell r="G253">
            <v>1.08</v>
          </cell>
          <cell r="H253">
            <v>1.02</v>
          </cell>
          <cell r="J253">
            <v>1.4565599999999999</v>
          </cell>
          <cell r="K253">
            <v>1.32192</v>
          </cell>
          <cell r="L253">
            <v>1.02</v>
          </cell>
        </row>
        <row r="254">
          <cell r="A254" t="str">
            <v>87-10-1306</v>
          </cell>
          <cell r="B254" t="str">
            <v>Hibiscus syr. 'Duc de Brabant'</v>
          </cell>
          <cell r="C254" t="str">
            <v>MP150</v>
          </cell>
          <cell r="D254" t="str">
            <v>Directly</v>
          </cell>
          <cell r="F254">
            <v>0.56000000000000005</v>
          </cell>
          <cell r="G254">
            <v>0.45</v>
          </cell>
          <cell r="H254">
            <v>0.39</v>
          </cell>
          <cell r="J254">
            <v>0.68544000000000005</v>
          </cell>
          <cell r="K254">
            <v>0.55080000000000007</v>
          </cell>
          <cell r="L254">
            <v>0.39</v>
          </cell>
        </row>
        <row r="255">
          <cell r="A255" t="str">
            <v>87-10-1310</v>
          </cell>
          <cell r="B255" t="str">
            <v>Hibiscus syr. 'Hamabo'</v>
          </cell>
          <cell r="C255" t="str">
            <v>MP150</v>
          </cell>
          <cell r="D255" t="str">
            <v>Directly</v>
          </cell>
          <cell r="F255">
            <v>0.56000000000000005</v>
          </cell>
          <cell r="G255">
            <v>0.45</v>
          </cell>
          <cell r="H255">
            <v>0.39</v>
          </cell>
          <cell r="J255">
            <v>0.68544000000000005</v>
          </cell>
          <cell r="K255">
            <v>0.55080000000000007</v>
          </cell>
          <cell r="L255">
            <v>0.39</v>
          </cell>
        </row>
        <row r="256">
          <cell r="A256" t="str">
            <v>87-10-1311</v>
          </cell>
          <cell r="B256" t="str">
            <v>Hibiscus syriacus Lavender Chiffon ('Notwoodone'PBR)  ®</v>
          </cell>
          <cell r="C256" t="str">
            <v>MP150</v>
          </cell>
          <cell r="D256" t="str">
            <v>Directly</v>
          </cell>
          <cell r="F256">
            <v>1.19</v>
          </cell>
          <cell r="G256">
            <v>1.08</v>
          </cell>
          <cell r="H256">
            <v>1.02</v>
          </cell>
          <cell r="J256">
            <v>1.4565599999999999</v>
          </cell>
          <cell r="K256">
            <v>1.32192</v>
          </cell>
          <cell r="L256">
            <v>1.02</v>
          </cell>
        </row>
        <row r="257">
          <cell r="A257" t="str">
            <v>87-10-1493</v>
          </cell>
          <cell r="B257" t="str">
            <v xml:space="preserve">Hibiscus syriacus Magenta Chiffon ('Rwoods5'PBR) </v>
          </cell>
          <cell r="C257" t="str">
            <v>MP150</v>
          </cell>
          <cell r="D257" t="str">
            <v>Directly</v>
          </cell>
          <cell r="F257">
            <v>1.19</v>
          </cell>
          <cell r="G257">
            <v>1.08</v>
          </cell>
          <cell r="H257">
            <v>1.02</v>
          </cell>
          <cell r="J257">
            <v>1.4565599999999999</v>
          </cell>
          <cell r="K257">
            <v>1.32192</v>
          </cell>
          <cell r="L257">
            <v>1.02</v>
          </cell>
        </row>
        <row r="258">
          <cell r="A258" t="str">
            <v>87-10-1577</v>
          </cell>
          <cell r="B258" t="str">
            <v>Hibiscus syr. 'Maike'</v>
          </cell>
          <cell r="C258" t="str">
            <v>MP150</v>
          </cell>
          <cell r="D258" t="str">
            <v>Directly</v>
          </cell>
          <cell r="F258">
            <v>0.56000000000000005</v>
          </cell>
          <cell r="G258">
            <v>0.45</v>
          </cell>
          <cell r="H258">
            <v>0.39</v>
          </cell>
          <cell r="J258">
            <v>0.68544000000000005</v>
          </cell>
          <cell r="K258">
            <v>0.55080000000000007</v>
          </cell>
          <cell r="L258">
            <v>0.39</v>
          </cell>
        </row>
        <row r="259">
          <cell r="A259" t="str">
            <v>87-10-1312</v>
          </cell>
          <cell r="B259" t="str">
            <v>Hibiscus syr. 'Marina'</v>
          </cell>
          <cell r="C259" t="str">
            <v>MP150</v>
          </cell>
          <cell r="D259" t="str">
            <v>Directly</v>
          </cell>
          <cell r="F259">
            <v>0.56000000000000005</v>
          </cell>
          <cell r="G259">
            <v>0.45</v>
          </cell>
          <cell r="H259">
            <v>0.39</v>
          </cell>
          <cell r="J259">
            <v>0.68544000000000005</v>
          </cell>
          <cell r="K259">
            <v>0.55080000000000007</v>
          </cell>
          <cell r="L259">
            <v>0.39</v>
          </cell>
        </row>
        <row r="260">
          <cell r="A260" t="str">
            <v>87-10-1313</v>
          </cell>
          <cell r="B260" t="str">
            <v>Hibiscus syr. 'Mathilde'</v>
          </cell>
          <cell r="C260" t="str">
            <v>MP150</v>
          </cell>
          <cell r="D260" t="str">
            <v>Directly</v>
          </cell>
          <cell r="F260">
            <v>0.56000000000000005</v>
          </cell>
          <cell r="G260">
            <v>0.45</v>
          </cell>
          <cell r="H260">
            <v>0.39</v>
          </cell>
          <cell r="J260">
            <v>0.68544000000000005</v>
          </cell>
          <cell r="K260">
            <v>0.55080000000000007</v>
          </cell>
          <cell r="L260">
            <v>0.39</v>
          </cell>
        </row>
        <row r="261">
          <cell r="A261" t="str">
            <v>87-10-1578</v>
          </cell>
          <cell r="B261" t="str">
            <v>Hibiscus syr. 'Mauve Queen'</v>
          </cell>
          <cell r="C261" t="str">
            <v>MP150</v>
          </cell>
          <cell r="D261" t="str">
            <v>5000</v>
          </cell>
          <cell r="F261">
            <v>0.56000000000000005</v>
          </cell>
          <cell r="G261">
            <v>0.45</v>
          </cell>
          <cell r="H261">
            <v>0.39</v>
          </cell>
          <cell r="J261">
            <v>0.68544000000000005</v>
          </cell>
          <cell r="K261">
            <v>0.55080000000000007</v>
          </cell>
          <cell r="L261">
            <v>0.39</v>
          </cell>
        </row>
        <row r="262">
          <cell r="A262" t="str">
            <v>87-10-1314</v>
          </cell>
          <cell r="B262" t="str">
            <v>Hibiscus syr. 'Oiseau Bleu'</v>
          </cell>
          <cell r="C262" t="str">
            <v>MP150</v>
          </cell>
          <cell r="D262" t="str">
            <v>Directly</v>
          </cell>
          <cell r="F262">
            <v>0.56000000000000005</v>
          </cell>
          <cell r="G262">
            <v>0.45</v>
          </cell>
          <cell r="H262">
            <v>0.39</v>
          </cell>
          <cell r="J262">
            <v>0.68544000000000005</v>
          </cell>
          <cell r="K262">
            <v>0.55080000000000007</v>
          </cell>
          <cell r="L262">
            <v>0.39</v>
          </cell>
        </row>
        <row r="263">
          <cell r="A263" t="str">
            <v>87-10-1315</v>
          </cell>
          <cell r="B263" t="str">
            <v>Hibiscus syriacus Pink Chiffon ('Jwnwood4'PBR) ®</v>
          </cell>
          <cell r="C263" t="str">
            <v>MP150</v>
          </cell>
          <cell r="D263" t="str">
            <v>Directly</v>
          </cell>
          <cell r="F263">
            <v>1.19</v>
          </cell>
          <cell r="G263">
            <v>1.08</v>
          </cell>
          <cell r="H263">
            <v>1.02</v>
          </cell>
          <cell r="J263">
            <v>1.4565599999999999</v>
          </cell>
          <cell r="K263">
            <v>1.32192</v>
          </cell>
          <cell r="L263">
            <v>1.02</v>
          </cell>
        </row>
        <row r="264">
          <cell r="A264" t="str">
            <v>87-10-0213</v>
          </cell>
          <cell r="B264" t="str">
            <v>Hibiscus syr. 'Pink Flirt'</v>
          </cell>
          <cell r="C264" t="str">
            <v>MP150</v>
          </cell>
          <cell r="D264" t="str">
            <v>Directly</v>
          </cell>
          <cell r="F264">
            <v>0.56000000000000005</v>
          </cell>
          <cell r="G264">
            <v>0.45</v>
          </cell>
          <cell r="H264">
            <v>0.39</v>
          </cell>
          <cell r="J264">
            <v>0.68544000000000005</v>
          </cell>
          <cell r="K264">
            <v>0.55080000000000007</v>
          </cell>
          <cell r="L264">
            <v>0.39</v>
          </cell>
        </row>
        <row r="265">
          <cell r="A265" t="str">
            <v>87-10-1110</v>
          </cell>
          <cell r="B265" t="str">
            <v>Hibiscus syr. 'Pink Giant'</v>
          </cell>
          <cell r="C265" t="str">
            <v>MP150</v>
          </cell>
          <cell r="D265" t="str">
            <v>Directly</v>
          </cell>
          <cell r="F265">
            <v>0.56000000000000005</v>
          </cell>
          <cell r="G265">
            <v>0.45</v>
          </cell>
          <cell r="H265">
            <v>0.39</v>
          </cell>
          <cell r="J265">
            <v>0.68544000000000005</v>
          </cell>
          <cell r="K265">
            <v>0.55080000000000007</v>
          </cell>
          <cell r="L265">
            <v>0.39</v>
          </cell>
        </row>
        <row r="266">
          <cell r="A266" t="str">
            <v>87-10-1662</v>
          </cell>
          <cell r="B266" t="str">
            <v>Hibiscus syriacus 'Flower Tower Purple' PBR ®</v>
          </cell>
          <cell r="C266" t="str">
            <v>MP150</v>
          </cell>
          <cell r="D266" t="str">
            <v>Directly</v>
          </cell>
          <cell r="F266">
            <v>1.37</v>
          </cell>
          <cell r="G266">
            <v>1.26</v>
          </cell>
          <cell r="H266">
            <v>1.2</v>
          </cell>
          <cell r="J266">
            <v>1.6768800000000001</v>
          </cell>
          <cell r="K266">
            <v>1.5422400000000001</v>
          </cell>
          <cell r="L266">
            <v>1.2</v>
          </cell>
        </row>
        <row r="267">
          <cell r="A267" t="str">
            <v>87-10-1494</v>
          </cell>
          <cell r="B267" t="str">
            <v>Hibiscus syr. 'Purpureus Variegatus</v>
          </cell>
          <cell r="C267" t="str">
            <v>MP150</v>
          </cell>
          <cell r="D267" t="str">
            <v>Directly</v>
          </cell>
          <cell r="F267">
            <v>0.56000000000000005</v>
          </cell>
          <cell r="G267">
            <v>0.45</v>
          </cell>
          <cell r="H267">
            <v>0.39</v>
          </cell>
          <cell r="J267">
            <v>0.68544000000000005</v>
          </cell>
          <cell r="K267">
            <v>0.55080000000000007</v>
          </cell>
          <cell r="L267">
            <v>0.39</v>
          </cell>
        </row>
        <row r="268">
          <cell r="A268" t="str">
            <v>87-10-1317</v>
          </cell>
          <cell r="B268" t="str">
            <v>Hibiscus syr. 'Red Heart'</v>
          </cell>
          <cell r="C268" t="str">
            <v>MP150</v>
          </cell>
          <cell r="D268" t="str">
            <v>Directly</v>
          </cell>
          <cell r="F268">
            <v>0.56000000000000005</v>
          </cell>
          <cell r="G268">
            <v>0.45</v>
          </cell>
          <cell r="H268">
            <v>0.39</v>
          </cell>
          <cell r="J268">
            <v>0.68544000000000005</v>
          </cell>
          <cell r="K268">
            <v>0.55080000000000007</v>
          </cell>
          <cell r="L268">
            <v>0.39</v>
          </cell>
        </row>
        <row r="269">
          <cell r="A269" t="str">
            <v>87-10-1150</v>
          </cell>
          <cell r="B269" t="str">
            <v>Hibiscus syr. 'Russian Violet'</v>
          </cell>
          <cell r="C269" t="str">
            <v>MP150</v>
          </cell>
          <cell r="D269" t="str">
            <v>Directly</v>
          </cell>
          <cell r="F269">
            <v>0.56000000000000005</v>
          </cell>
          <cell r="G269">
            <v>0.45</v>
          </cell>
          <cell r="H269">
            <v>0.39</v>
          </cell>
          <cell r="J269">
            <v>0.68544000000000005</v>
          </cell>
          <cell r="K269">
            <v>0.55080000000000007</v>
          </cell>
          <cell r="L269">
            <v>0.39</v>
          </cell>
        </row>
        <row r="270">
          <cell r="A270" t="str">
            <v>87-10-1318</v>
          </cell>
          <cell r="B270" t="str">
            <v>Hibiscus syr. 'Sanchoyo'</v>
          </cell>
          <cell r="C270" t="str">
            <v>MP150</v>
          </cell>
          <cell r="D270" t="str">
            <v>Directly</v>
          </cell>
          <cell r="F270">
            <v>0.56000000000000005</v>
          </cell>
          <cell r="G270">
            <v>0.45</v>
          </cell>
          <cell r="H270">
            <v>0.39</v>
          </cell>
          <cell r="J270">
            <v>0.68544000000000005</v>
          </cell>
          <cell r="K270">
            <v>0.55080000000000007</v>
          </cell>
          <cell r="L270">
            <v>0.39</v>
          </cell>
        </row>
        <row r="271">
          <cell r="A271" t="str">
            <v>87-10-0912</v>
          </cell>
          <cell r="B271" t="str">
            <v>Hibiscus syr. 'Sanchoyo'</v>
          </cell>
          <cell r="C271" t="str">
            <v>MP144</v>
          </cell>
          <cell r="D271" t="str">
            <v>Directly</v>
          </cell>
          <cell r="F271">
            <v>0.56000000000000005</v>
          </cell>
          <cell r="G271">
            <v>0.45</v>
          </cell>
          <cell r="H271">
            <v>0.39</v>
          </cell>
          <cell r="J271">
            <v>0.68544000000000005</v>
          </cell>
          <cell r="K271">
            <v>0.55080000000000007</v>
          </cell>
          <cell r="L271">
            <v>0.39</v>
          </cell>
        </row>
        <row r="272">
          <cell r="A272" t="str">
            <v>87-10-1319</v>
          </cell>
          <cell r="B272" t="str">
            <v>Hibiscus syriacus White Chiffon ('Notwoodtwo'PBR) ®</v>
          </cell>
          <cell r="C272" t="str">
            <v>MP150</v>
          </cell>
          <cell r="D272" t="str">
            <v>Directly</v>
          </cell>
          <cell r="F272">
            <v>1.19</v>
          </cell>
          <cell r="G272">
            <v>1.08</v>
          </cell>
          <cell r="H272">
            <v>1.02</v>
          </cell>
          <cell r="J272">
            <v>1.4565599999999999</v>
          </cell>
          <cell r="K272">
            <v>1.32192</v>
          </cell>
          <cell r="L272">
            <v>1.02</v>
          </cell>
        </row>
        <row r="273">
          <cell r="A273" t="str">
            <v>87-10-0212</v>
          </cell>
          <cell r="B273" t="str">
            <v>Hibiscus syr. 'White Chiffon' PBR ®</v>
          </cell>
          <cell r="C273" t="str">
            <v>MP144</v>
          </cell>
          <cell r="D273" t="str">
            <v>Directly</v>
          </cell>
          <cell r="F273">
            <v>1.19</v>
          </cell>
          <cell r="G273">
            <v>1.08</v>
          </cell>
          <cell r="H273">
            <v>1.02</v>
          </cell>
          <cell r="J273">
            <v>1.4565599999999999</v>
          </cell>
          <cell r="K273">
            <v>1.32192</v>
          </cell>
          <cell r="L273">
            <v>1.02</v>
          </cell>
        </row>
        <row r="274">
          <cell r="A274" t="str">
            <v>87-10-1663</v>
          </cell>
          <cell r="B274" t="str">
            <v>Hibiscus syriacus  'Flower Tower White' PBR ®</v>
          </cell>
          <cell r="C274" t="str">
            <v>MP150</v>
          </cell>
          <cell r="D274" t="str">
            <v>Directly</v>
          </cell>
          <cell r="F274">
            <v>1.37</v>
          </cell>
          <cell r="G274">
            <v>1.26</v>
          </cell>
          <cell r="H274">
            <v>1.2</v>
          </cell>
          <cell r="J274">
            <v>1.6768800000000001</v>
          </cell>
          <cell r="K274">
            <v>1.5422400000000001</v>
          </cell>
          <cell r="L274">
            <v>1.2</v>
          </cell>
        </row>
        <row r="275">
          <cell r="A275" t="str">
            <v>87-10-1664</v>
          </cell>
          <cell r="B275" t="str">
            <v>Hibiscus syriacus  'Flower Tower White' PBR ®</v>
          </cell>
          <cell r="C275" t="str">
            <v>MP144</v>
          </cell>
          <cell r="D275" t="str">
            <v>Directly</v>
          </cell>
          <cell r="F275">
            <v>1.37</v>
          </cell>
          <cell r="G275">
            <v>1.26</v>
          </cell>
          <cell r="H275">
            <v>1.2</v>
          </cell>
          <cell r="J275">
            <v>1.6768800000000001</v>
          </cell>
          <cell r="K275">
            <v>1.5422400000000001</v>
          </cell>
          <cell r="L275">
            <v>1.2</v>
          </cell>
        </row>
        <row r="276">
          <cell r="A276" t="str">
            <v>87-10-1320</v>
          </cell>
          <cell r="B276" t="str">
            <v>Hibiscus syr. 'William R. Smith'</v>
          </cell>
          <cell r="C276" t="str">
            <v>MP150</v>
          </cell>
          <cell r="D276" t="str">
            <v>Directly</v>
          </cell>
          <cell r="F276">
            <v>0.56000000000000005</v>
          </cell>
          <cell r="G276">
            <v>0.45</v>
          </cell>
          <cell r="H276">
            <v>0.39</v>
          </cell>
          <cell r="J276">
            <v>0.68544000000000005</v>
          </cell>
          <cell r="K276">
            <v>0.55080000000000007</v>
          </cell>
          <cell r="L276">
            <v>0.39</v>
          </cell>
        </row>
        <row r="277">
          <cell r="A277" t="str">
            <v>87-10-1321</v>
          </cell>
          <cell r="B277" t="str">
            <v>Hibiscus syr. 'Woodbridge'</v>
          </cell>
          <cell r="C277" t="str">
            <v>MP150</v>
          </cell>
          <cell r="D277" t="str">
            <v>Directly</v>
          </cell>
          <cell r="F277">
            <v>0.56000000000000005</v>
          </cell>
          <cell r="G277">
            <v>0.45</v>
          </cell>
          <cell r="H277">
            <v>0.39</v>
          </cell>
          <cell r="J277">
            <v>0.68544000000000005</v>
          </cell>
          <cell r="K277">
            <v>0.55080000000000007</v>
          </cell>
          <cell r="L277">
            <v>0.39</v>
          </cell>
        </row>
        <row r="278">
          <cell r="A278" t="str">
            <v>87-10-1776</v>
          </cell>
          <cell r="B278" t="str">
            <v>Hydrangea anomala petiolaris</v>
          </cell>
          <cell r="C278" t="str">
            <v>MP66</v>
          </cell>
          <cell r="D278" t="str">
            <v>Directly</v>
          </cell>
          <cell r="F278">
            <v>0.87</v>
          </cell>
          <cell r="G278">
            <v>0.76</v>
          </cell>
          <cell r="H278">
            <v>0.7</v>
          </cell>
          <cell r="J278">
            <v>1.06488</v>
          </cell>
          <cell r="K278">
            <v>0.93023999999999996</v>
          </cell>
          <cell r="L278">
            <v>0.7</v>
          </cell>
        </row>
        <row r="279">
          <cell r="A279" t="str">
            <v>87-10-0218</v>
          </cell>
          <cell r="B279" t="str">
            <v>Hydrangea arb. 'Annabelle'</v>
          </cell>
          <cell r="C279" t="str">
            <v>MP104</v>
          </cell>
          <cell r="D279" t="str">
            <v>Directly</v>
          </cell>
          <cell r="F279">
            <v>0.63</v>
          </cell>
          <cell r="G279">
            <v>0.52</v>
          </cell>
          <cell r="H279">
            <v>0.46</v>
          </cell>
          <cell r="J279">
            <v>0.77112000000000003</v>
          </cell>
          <cell r="K279">
            <v>0.63648000000000005</v>
          </cell>
          <cell r="L279">
            <v>0.46</v>
          </cell>
        </row>
        <row r="280">
          <cell r="A280" t="str">
            <v>87-10-1665</v>
          </cell>
          <cell r="B280" t="str">
            <v>Hydrangea arb 'Candybella ® Bubblegum PBR</v>
          </cell>
          <cell r="C280" t="str">
            <v>MP104</v>
          </cell>
          <cell r="D280" t="str">
            <v>Directly</v>
          </cell>
          <cell r="F280">
            <v>1.36</v>
          </cell>
          <cell r="G280">
            <v>1.25</v>
          </cell>
          <cell r="H280">
            <v>1.19</v>
          </cell>
          <cell r="J280">
            <v>1.6646400000000001</v>
          </cell>
          <cell r="K280">
            <v>1.53</v>
          </cell>
          <cell r="L280">
            <v>1.19</v>
          </cell>
        </row>
        <row r="281">
          <cell r="A281" t="str">
            <v>87-10-1666</v>
          </cell>
          <cell r="B281" t="str">
            <v>Hydrangea arb. 'Candybelle ® Marshmallow PBR</v>
          </cell>
          <cell r="C281" t="str">
            <v>MP104</v>
          </cell>
          <cell r="D281" t="str">
            <v>Directly</v>
          </cell>
          <cell r="F281">
            <v>1.36</v>
          </cell>
          <cell r="G281">
            <v>1.25</v>
          </cell>
          <cell r="H281">
            <v>1.19</v>
          </cell>
          <cell r="J281">
            <v>1.6646400000000001</v>
          </cell>
          <cell r="K281">
            <v>1.53</v>
          </cell>
          <cell r="L281">
            <v>1.19</v>
          </cell>
        </row>
        <row r="282">
          <cell r="A282" t="str">
            <v>87-10-0219</v>
          </cell>
          <cell r="B282" t="str">
            <v>Hydrangea arb. 'Pink Percussion'</v>
          </cell>
          <cell r="C282" t="str">
            <v>MP104</v>
          </cell>
          <cell r="D282" t="str">
            <v>Directly</v>
          </cell>
          <cell r="F282">
            <v>0.70000000000000007</v>
          </cell>
          <cell r="G282">
            <v>0.59</v>
          </cell>
          <cell r="H282">
            <v>0.53</v>
          </cell>
          <cell r="J282">
            <v>0.85680000000000012</v>
          </cell>
          <cell r="K282">
            <v>0.72216000000000002</v>
          </cell>
          <cell r="L282">
            <v>0.53</v>
          </cell>
        </row>
        <row r="283">
          <cell r="A283" t="str">
            <v>87-10-0851</v>
          </cell>
          <cell r="B283" t="str">
            <v>Hydrangea aspera 'Macrophylla'</v>
          </cell>
          <cell r="C283" t="str">
            <v>MP104</v>
          </cell>
          <cell r="D283" t="str">
            <v>Directly</v>
          </cell>
          <cell r="F283">
            <v>0.8</v>
          </cell>
          <cell r="G283">
            <v>0.69</v>
          </cell>
          <cell r="H283">
            <v>0.63</v>
          </cell>
          <cell r="J283">
            <v>0.97919999999999996</v>
          </cell>
          <cell r="K283">
            <v>0.84455999999999998</v>
          </cell>
          <cell r="L283">
            <v>0.63</v>
          </cell>
        </row>
        <row r="284">
          <cell r="A284" t="str">
            <v>87-10-0221</v>
          </cell>
          <cell r="B284" t="str">
            <v>Hydrangea macr. 'Alpenglühen'</v>
          </cell>
          <cell r="C284" t="str">
            <v>MP104</v>
          </cell>
          <cell r="D284" t="str">
            <v>Directly</v>
          </cell>
          <cell r="F284">
            <v>0.55000000000000004</v>
          </cell>
          <cell r="G284">
            <v>0.44</v>
          </cell>
          <cell r="H284">
            <v>0.38</v>
          </cell>
          <cell r="J284">
            <v>0.67320000000000002</v>
          </cell>
          <cell r="K284">
            <v>0.53856000000000004</v>
          </cell>
          <cell r="L284">
            <v>0.38</v>
          </cell>
        </row>
        <row r="285">
          <cell r="A285" t="str">
            <v>87-10-0222</v>
          </cell>
          <cell r="B285" t="str">
            <v>Hydrangea macr. 'Ayesha'</v>
          </cell>
          <cell r="C285" t="str">
            <v>MP104</v>
          </cell>
          <cell r="D285" t="str">
            <v>Directly</v>
          </cell>
          <cell r="F285">
            <v>0.55000000000000004</v>
          </cell>
          <cell r="G285">
            <v>0.44</v>
          </cell>
          <cell r="H285">
            <v>0.38</v>
          </cell>
          <cell r="J285">
            <v>0.67320000000000002</v>
          </cell>
          <cell r="K285">
            <v>0.53856000000000004</v>
          </cell>
          <cell r="L285">
            <v>0.38</v>
          </cell>
        </row>
        <row r="286">
          <cell r="A286" t="str">
            <v>87-10-0224</v>
          </cell>
          <cell r="B286" t="str">
            <v>Hydrangea macr. 'Blaumeise'</v>
          </cell>
          <cell r="C286" t="str">
            <v>MP104</v>
          </cell>
          <cell r="D286" t="str">
            <v>Directly</v>
          </cell>
          <cell r="F286">
            <v>0.55000000000000004</v>
          </cell>
          <cell r="G286">
            <v>0.44</v>
          </cell>
          <cell r="H286">
            <v>0.38</v>
          </cell>
          <cell r="J286">
            <v>0.67320000000000002</v>
          </cell>
          <cell r="K286">
            <v>0.53856000000000004</v>
          </cell>
          <cell r="L286">
            <v>0.38</v>
          </cell>
        </row>
        <row r="287">
          <cell r="A287" t="str">
            <v>87-10-1484</v>
          </cell>
          <cell r="B287" t="str">
            <v>Hydrangea macr. 'Bergfink'</v>
          </cell>
          <cell r="C287" t="str">
            <v>MP104</v>
          </cell>
          <cell r="D287" t="str">
            <v>Directly</v>
          </cell>
          <cell r="F287">
            <v>0.55000000000000004</v>
          </cell>
          <cell r="G287">
            <v>0.44</v>
          </cell>
          <cell r="H287">
            <v>0.38</v>
          </cell>
          <cell r="J287">
            <v>0.67320000000000002</v>
          </cell>
          <cell r="K287">
            <v>0.53856000000000004</v>
          </cell>
          <cell r="L287">
            <v>0.38</v>
          </cell>
        </row>
        <row r="288">
          <cell r="A288" t="str">
            <v>87-10-0225</v>
          </cell>
          <cell r="B288" t="str">
            <v>Hydrangea macr. 'Bodensee'</v>
          </cell>
          <cell r="C288" t="str">
            <v>MP104</v>
          </cell>
          <cell r="D288" t="str">
            <v>Directly</v>
          </cell>
          <cell r="F288">
            <v>0.55000000000000004</v>
          </cell>
          <cell r="G288">
            <v>0.44</v>
          </cell>
          <cell r="H288">
            <v>0.38</v>
          </cell>
          <cell r="J288">
            <v>0.67320000000000002</v>
          </cell>
          <cell r="K288">
            <v>0.53856000000000004</v>
          </cell>
          <cell r="L288">
            <v>0.38</v>
          </cell>
        </row>
        <row r="289">
          <cell r="A289" t="str">
            <v>87-10-0226</v>
          </cell>
          <cell r="B289" t="str">
            <v>Hydrangea macr. 'Bouquet Rose'</v>
          </cell>
          <cell r="C289" t="str">
            <v>MP104</v>
          </cell>
          <cell r="D289" t="str">
            <v>week 20</v>
          </cell>
          <cell r="F289">
            <v>0.55000000000000004</v>
          </cell>
          <cell r="G289">
            <v>0.44</v>
          </cell>
          <cell r="H289">
            <v>0.38</v>
          </cell>
          <cell r="J289">
            <v>0.67320000000000002</v>
          </cell>
          <cell r="K289">
            <v>0.53856000000000004</v>
          </cell>
          <cell r="L289">
            <v>0.38</v>
          </cell>
        </row>
        <row r="290">
          <cell r="A290" t="str">
            <v>87-10-1667</v>
          </cell>
          <cell r="B290" t="str">
            <v>Hydrangea macr. 'Deutschland'</v>
          </cell>
          <cell r="C290" t="str">
            <v>MP104</v>
          </cell>
          <cell r="D290" t="str">
            <v>Directly</v>
          </cell>
          <cell r="F290">
            <v>0.55000000000000004</v>
          </cell>
          <cell r="G290">
            <v>0.44</v>
          </cell>
          <cell r="H290">
            <v>0.38</v>
          </cell>
          <cell r="J290">
            <v>0.67320000000000002</v>
          </cell>
          <cell r="K290">
            <v>0.53856000000000004</v>
          </cell>
          <cell r="L290">
            <v>0.38</v>
          </cell>
        </row>
        <row r="291">
          <cell r="A291" t="str">
            <v>87-10-1001</v>
          </cell>
          <cell r="B291" t="str">
            <v>Hydrangea macr. 'Fasan'</v>
          </cell>
          <cell r="C291" t="str">
            <v>MP104</v>
          </cell>
          <cell r="D291" t="str">
            <v>Directly</v>
          </cell>
          <cell r="F291">
            <v>0.55000000000000004</v>
          </cell>
          <cell r="G291">
            <v>0.44</v>
          </cell>
          <cell r="H291">
            <v>0.38</v>
          </cell>
          <cell r="J291">
            <v>0.67320000000000002</v>
          </cell>
          <cell r="K291">
            <v>0.53856000000000004</v>
          </cell>
          <cell r="L291">
            <v>0.38</v>
          </cell>
        </row>
        <row r="292">
          <cell r="A292" t="str">
            <v>87-10-0228</v>
          </cell>
          <cell r="B292" t="str">
            <v>Hydrangea macr. 'Freudenstein'</v>
          </cell>
          <cell r="C292" t="str">
            <v>MP104</v>
          </cell>
          <cell r="D292" t="str">
            <v>Directly</v>
          </cell>
          <cell r="F292">
            <v>0.55000000000000004</v>
          </cell>
          <cell r="G292">
            <v>0.44</v>
          </cell>
          <cell r="H292">
            <v>0.38</v>
          </cell>
          <cell r="J292">
            <v>0.67320000000000002</v>
          </cell>
          <cell r="K292">
            <v>0.53856000000000004</v>
          </cell>
          <cell r="L292">
            <v>0.38</v>
          </cell>
        </row>
        <row r="293">
          <cell r="A293" t="str">
            <v>87-10-1322</v>
          </cell>
          <cell r="B293" t="str">
            <v>Hydrangea macr. 'Gerda Steiniger'</v>
          </cell>
          <cell r="C293" t="str">
            <v>MP104</v>
          </cell>
          <cell r="D293" t="str">
            <v>Directly</v>
          </cell>
          <cell r="F293">
            <v>0.55000000000000004</v>
          </cell>
          <cell r="G293">
            <v>0.44</v>
          </cell>
          <cell r="H293">
            <v>0.38</v>
          </cell>
          <cell r="J293">
            <v>0.67320000000000002</v>
          </cell>
          <cell r="K293">
            <v>0.53856000000000004</v>
          </cell>
          <cell r="L293">
            <v>0.38</v>
          </cell>
        </row>
        <row r="294">
          <cell r="A294" t="str">
            <v>87-10-1323</v>
          </cell>
          <cell r="B294" t="str">
            <v>Hydrangea macr. 'Gertrud Glahn'</v>
          </cell>
          <cell r="C294" t="str">
            <v>MP104</v>
          </cell>
          <cell r="D294" t="str">
            <v>Directly</v>
          </cell>
          <cell r="F294">
            <v>0.55000000000000004</v>
          </cell>
          <cell r="G294">
            <v>0.44</v>
          </cell>
          <cell r="H294">
            <v>0.38</v>
          </cell>
          <cell r="J294">
            <v>0.67320000000000002</v>
          </cell>
          <cell r="K294">
            <v>0.53856000000000004</v>
          </cell>
          <cell r="L294">
            <v>0.38</v>
          </cell>
        </row>
        <row r="295">
          <cell r="A295" t="str">
            <v>87-10-1324</v>
          </cell>
          <cell r="B295" t="str">
            <v>Hydrangea macr. 'Glowing Embers'</v>
          </cell>
          <cell r="C295" t="str">
            <v>MP104</v>
          </cell>
          <cell r="D295" t="str">
            <v>Directly</v>
          </cell>
          <cell r="F295">
            <v>0.55000000000000004</v>
          </cell>
          <cell r="G295">
            <v>0.44</v>
          </cell>
          <cell r="H295">
            <v>0.38</v>
          </cell>
          <cell r="J295">
            <v>0.67320000000000002</v>
          </cell>
          <cell r="K295">
            <v>0.53856000000000004</v>
          </cell>
          <cell r="L295">
            <v>0.38</v>
          </cell>
        </row>
        <row r="296">
          <cell r="A296" t="str">
            <v>87-10-1426</v>
          </cell>
          <cell r="B296" t="str">
            <v>Hydrangea macr. 'Green Shadow'</v>
          </cell>
          <cell r="C296" t="str">
            <v>MP104</v>
          </cell>
          <cell r="D296" t="str">
            <v>Directly</v>
          </cell>
          <cell r="F296">
            <v>0.55000000000000004</v>
          </cell>
          <cell r="G296">
            <v>0.44</v>
          </cell>
          <cell r="H296">
            <v>0.38</v>
          </cell>
          <cell r="J296">
            <v>0.67320000000000002</v>
          </cell>
          <cell r="K296">
            <v>0.53856000000000004</v>
          </cell>
          <cell r="L296">
            <v>0.38</v>
          </cell>
        </row>
        <row r="297">
          <cell r="A297" t="str">
            <v>87-10-0233</v>
          </cell>
          <cell r="B297" t="str">
            <v>Hydrangea macr. 'Hamburg'</v>
          </cell>
          <cell r="C297" t="str">
            <v>MP104</v>
          </cell>
          <cell r="D297" t="str">
            <v>Directly</v>
          </cell>
          <cell r="F297">
            <v>0.55000000000000004</v>
          </cell>
          <cell r="G297">
            <v>0.44</v>
          </cell>
          <cell r="H297">
            <v>0.38</v>
          </cell>
          <cell r="J297">
            <v>0.67320000000000002</v>
          </cell>
          <cell r="K297">
            <v>0.53856000000000004</v>
          </cell>
          <cell r="L297">
            <v>0.38</v>
          </cell>
        </row>
        <row r="298">
          <cell r="A298" t="str">
            <v>87-10-0852</v>
          </cell>
          <cell r="B298" t="str">
            <v>Hydrangea macr. 'King George V'</v>
          </cell>
          <cell r="C298" t="str">
            <v>MP104</v>
          </cell>
          <cell r="D298" t="str">
            <v>Directly</v>
          </cell>
          <cell r="F298">
            <v>0.55000000000000004</v>
          </cell>
          <cell r="G298">
            <v>0.44</v>
          </cell>
          <cell r="H298">
            <v>0.38</v>
          </cell>
          <cell r="J298">
            <v>0.67320000000000002</v>
          </cell>
          <cell r="K298">
            <v>0.53856000000000004</v>
          </cell>
          <cell r="L298">
            <v>0.38</v>
          </cell>
        </row>
        <row r="299">
          <cell r="A299" t="str">
            <v>87-10-1427</v>
          </cell>
          <cell r="B299" t="str">
            <v>Hydrangea macr. 'Lady in Red'</v>
          </cell>
          <cell r="C299" t="str">
            <v>MP104</v>
          </cell>
          <cell r="D299" t="str">
            <v>Directly</v>
          </cell>
          <cell r="F299">
            <v>0.55000000000000004</v>
          </cell>
          <cell r="G299">
            <v>0.44</v>
          </cell>
          <cell r="H299">
            <v>0.38</v>
          </cell>
          <cell r="J299">
            <v>0.67320000000000002</v>
          </cell>
          <cell r="K299">
            <v>0.53856000000000004</v>
          </cell>
          <cell r="L299">
            <v>0.38</v>
          </cell>
        </row>
        <row r="300">
          <cell r="A300" t="str">
            <v>87-10-1002</v>
          </cell>
          <cell r="B300" t="str">
            <v>Hydrangea macr. 'Lanarth White'</v>
          </cell>
          <cell r="C300" t="str">
            <v>MP104</v>
          </cell>
          <cell r="D300" t="str">
            <v>Directly</v>
          </cell>
          <cell r="F300">
            <v>0.55000000000000004</v>
          </cell>
          <cell r="G300">
            <v>0.44</v>
          </cell>
          <cell r="H300">
            <v>0.38</v>
          </cell>
          <cell r="J300">
            <v>0.67320000000000002</v>
          </cell>
          <cell r="K300">
            <v>0.53856000000000004</v>
          </cell>
          <cell r="L300">
            <v>0.38</v>
          </cell>
        </row>
        <row r="301">
          <cell r="A301" t="str">
            <v>87-10-1325</v>
          </cell>
          <cell r="B301" t="str">
            <v>Hydrangea macr. 'Blauer Zwerg'</v>
          </cell>
          <cell r="C301" t="str">
            <v>MP104</v>
          </cell>
          <cell r="D301" t="str">
            <v>Directly</v>
          </cell>
          <cell r="F301">
            <v>0.55000000000000004</v>
          </cell>
          <cell r="G301">
            <v>0.44</v>
          </cell>
          <cell r="H301">
            <v>0.38</v>
          </cell>
          <cell r="J301">
            <v>0.67320000000000002</v>
          </cell>
          <cell r="K301">
            <v>0.53856000000000004</v>
          </cell>
          <cell r="L301">
            <v>0.38</v>
          </cell>
        </row>
        <row r="302">
          <cell r="A302" t="str">
            <v>87-10-0853</v>
          </cell>
          <cell r="B302" t="str">
            <v>Hydrangea macr. 'Leuchtfeuer'</v>
          </cell>
          <cell r="C302" t="str">
            <v>MP104</v>
          </cell>
          <cell r="D302" t="str">
            <v>Directly</v>
          </cell>
          <cell r="F302">
            <v>0.55000000000000004</v>
          </cell>
          <cell r="G302">
            <v>0.44</v>
          </cell>
          <cell r="H302">
            <v>0.38</v>
          </cell>
          <cell r="J302">
            <v>0.67320000000000002</v>
          </cell>
          <cell r="K302">
            <v>0.53856000000000004</v>
          </cell>
          <cell r="L302">
            <v>0.38</v>
          </cell>
        </row>
        <row r="303">
          <cell r="A303" t="str">
            <v>87-10-0238</v>
          </cell>
          <cell r="B303" t="str">
            <v>Hydrangea macr. 'Libelle'</v>
          </cell>
          <cell r="C303" t="str">
            <v>MP104</v>
          </cell>
          <cell r="D303" t="str">
            <v>Directly</v>
          </cell>
          <cell r="F303">
            <v>0.55000000000000004</v>
          </cell>
          <cell r="G303">
            <v>0.44</v>
          </cell>
          <cell r="H303">
            <v>0.38</v>
          </cell>
          <cell r="J303">
            <v>0.67320000000000002</v>
          </cell>
          <cell r="K303">
            <v>0.53856000000000004</v>
          </cell>
          <cell r="L303">
            <v>0.38</v>
          </cell>
        </row>
        <row r="304">
          <cell r="A304" t="str">
            <v>87-10-0223</v>
          </cell>
          <cell r="B304" t="str">
            <v>Hydrangea macrophylla Love ('Youme H1917'PBR) ®</v>
          </cell>
          <cell r="C304" t="str">
            <v>MP104</v>
          </cell>
          <cell r="D304" t="str">
            <v>Directly</v>
          </cell>
          <cell r="F304">
            <v>1.36</v>
          </cell>
          <cell r="G304">
            <v>1.25</v>
          </cell>
          <cell r="H304">
            <v>1.19</v>
          </cell>
          <cell r="J304">
            <v>1.6646400000000001</v>
          </cell>
          <cell r="K304">
            <v>1.53</v>
          </cell>
          <cell r="L304">
            <v>1.19</v>
          </cell>
        </row>
        <row r="305">
          <cell r="A305" t="str">
            <v>87-10-0252</v>
          </cell>
          <cell r="B305" t="str">
            <v>Hydrangea macr. 'Masja'  (Sibilla)</v>
          </cell>
          <cell r="C305" t="str">
            <v>MP104</v>
          </cell>
          <cell r="D305" t="str">
            <v>Directly</v>
          </cell>
          <cell r="F305">
            <v>0.55000000000000004</v>
          </cell>
          <cell r="G305">
            <v>0.44</v>
          </cell>
          <cell r="H305">
            <v>0.38</v>
          </cell>
          <cell r="J305">
            <v>0.67320000000000002</v>
          </cell>
          <cell r="K305">
            <v>0.53856000000000004</v>
          </cell>
          <cell r="L305">
            <v>0.38</v>
          </cell>
        </row>
        <row r="306">
          <cell r="A306" t="str">
            <v>87-10-0241</v>
          </cell>
          <cell r="B306" t="str">
            <v>Hydrangea macr. 'Mariesii Perfecta'</v>
          </cell>
          <cell r="C306" t="str">
            <v>MP104</v>
          </cell>
          <cell r="D306" t="str">
            <v>Directly</v>
          </cell>
          <cell r="F306">
            <v>0.55000000000000004</v>
          </cell>
          <cell r="G306">
            <v>0.44</v>
          </cell>
          <cell r="H306">
            <v>0.38</v>
          </cell>
          <cell r="J306">
            <v>0.67320000000000002</v>
          </cell>
          <cell r="K306">
            <v>0.53856000000000004</v>
          </cell>
          <cell r="L306">
            <v>0.38</v>
          </cell>
        </row>
        <row r="307">
          <cell r="A307" t="str">
            <v>87-10-1154</v>
          </cell>
          <cell r="B307" t="str">
            <v>Hydrangea macr. 'Merveille Sanguinea'</v>
          </cell>
          <cell r="C307" t="str">
            <v>MP104</v>
          </cell>
          <cell r="D307" t="str">
            <v>Directly</v>
          </cell>
          <cell r="F307">
            <v>0.63</v>
          </cell>
          <cell r="G307">
            <v>0.52</v>
          </cell>
          <cell r="H307">
            <v>0.46</v>
          </cell>
          <cell r="J307">
            <v>0.77112000000000003</v>
          </cell>
          <cell r="K307">
            <v>0.63648000000000005</v>
          </cell>
          <cell r="L307">
            <v>0.46</v>
          </cell>
        </row>
        <row r="308">
          <cell r="A308" t="str">
            <v>87-10-0242</v>
          </cell>
          <cell r="B308" t="str">
            <v>Hydrangea macr. 'Messelina'</v>
          </cell>
          <cell r="C308" t="str">
            <v>MP104</v>
          </cell>
          <cell r="D308" t="str">
            <v>Directly</v>
          </cell>
          <cell r="F308">
            <v>0.55000000000000004</v>
          </cell>
          <cell r="G308">
            <v>0.44</v>
          </cell>
          <cell r="H308">
            <v>0.38</v>
          </cell>
          <cell r="J308">
            <v>0.67320000000000002</v>
          </cell>
          <cell r="K308">
            <v>0.53856000000000004</v>
          </cell>
          <cell r="L308">
            <v>0.38</v>
          </cell>
        </row>
        <row r="309">
          <cell r="A309" t="str">
            <v>87-10-0234</v>
          </cell>
          <cell r="B309" t="str">
            <v>Hydrangea macr. 'Mini Hornli' (Hornli)</v>
          </cell>
          <cell r="C309" t="str">
            <v>MP104</v>
          </cell>
          <cell r="D309" t="str">
            <v>Directly</v>
          </cell>
          <cell r="F309">
            <v>0.55000000000000004</v>
          </cell>
          <cell r="G309">
            <v>0.44</v>
          </cell>
          <cell r="H309">
            <v>0.38</v>
          </cell>
          <cell r="J309">
            <v>0.67320000000000002</v>
          </cell>
          <cell r="K309">
            <v>0.53856000000000004</v>
          </cell>
          <cell r="L309">
            <v>0.38</v>
          </cell>
        </row>
        <row r="310">
          <cell r="A310" t="str">
            <v>87-10-0243</v>
          </cell>
          <cell r="B310" t="str">
            <v>Hydrangea macr. 'Miss Hepburn'</v>
          </cell>
          <cell r="C310" t="str">
            <v>MP104</v>
          </cell>
          <cell r="D310" t="str">
            <v>Directly</v>
          </cell>
          <cell r="F310">
            <v>0.55000000000000004</v>
          </cell>
          <cell r="G310">
            <v>0.44</v>
          </cell>
          <cell r="H310">
            <v>0.38</v>
          </cell>
          <cell r="J310">
            <v>0.67320000000000002</v>
          </cell>
          <cell r="K310">
            <v>0.53856000000000004</v>
          </cell>
          <cell r="L310">
            <v>0.38</v>
          </cell>
        </row>
        <row r="311">
          <cell r="A311" t="str">
            <v>87-10-1668</v>
          </cell>
          <cell r="B311" t="str">
            <v>Hydrangea macr. 'you and me  Miss Saori' PBR ®</v>
          </cell>
          <cell r="C311" t="str">
            <v>MP104</v>
          </cell>
          <cell r="D311" t="str">
            <v>week 16</v>
          </cell>
          <cell r="F311">
            <v>1.36</v>
          </cell>
          <cell r="G311">
            <v>1.25</v>
          </cell>
          <cell r="H311">
            <v>1.19</v>
          </cell>
          <cell r="J311">
            <v>1.6646400000000001</v>
          </cell>
          <cell r="K311">
            <v>1.53</v>
          </cell>
          <cell r="L311">
            <v>1.19</v>
          </cell>
        </row>
        <row r="312">
          <cell r="A312" t="str">
            <v>87-10-0244</v>
          </cell>
          <cell r="B312" t="str">
            <v>Hydrangea macr. 'Mme E. Mouillère'</v>
          </cell>
          <cell r="C312" t="str">
            <v>MP104</v>
          </cell>
          <cell r="D312" t="str">
            <v>Directly</v>
          </cell>
          <cell r="F312">
            <v>0.55000000000000004</v>
          </cell>
          <cell r="G312">
            <v>0.44</v>
          </cell>
          <cell r="H312">
            <v>0.38</v>
          </cell>
          <cell r="J312">
            <v>0.67320000000000002</v>
          </cell>
          <cell r="K312">
            <v>0.53856000000000004</v>
          </cell>
          <cell r="L312">
            <v>0.38</v>
          </cell>
        </row>
        <row r="313">
          <cell r="A313" t="str">
            <v>87-10-0245</v>
          </cell>
          <cell r="B313" t="str">
            <v>Hydrangea macr. 'Nikko Blue'</v>
          </cell>
          <cell r="C313" t="str">
            <v>MP104</v>
          </cell>
          <cell r="D313" t="str">
            <v>week 20</v>
          </cell>
          <cell r="F313">
            <v>0.55000000000000004</v>
          </cell>
          <cell r="G313">
            <v>0.44</v>
          </cell>
          <cell r="H313">
            <v>0.38</v>
          </cell>
          <cell r="J313">
            <v>0.67320000000000002</v>
          </cell>
          <cell r="K313">
            <v>0.53856000000000004</v>
          </cell>
          <cell r="L313">
            <v>0.38</v>
          </cell>
        </row>
        <row r="314">
          <cell r="A314" t="str">
            <v>87-10-1669</v>
          </cell>
          <cell r="B314" t="str">
            <v>Hydrangea macr. 'Papagei'</v>
          </cell>
          <cell r="C314" t="str">
            <v>MP104</v>
          </cell>
          <cell r="D314" t="str">
            <v>Directly</v>
          </cell>
          <cell r="F314">
            <v>0.55000000000000004</v>
          </cell>
          <cell r="G314">
            <v>0.44</v>
          </cell>
          <cell r="H314">
            <v>0.38</v>
          </cell>
          <cell r="J314">
            <v>0.67320000000000002</v>
          </cell>
          <cell r="K314">
            <v>0.53856000000000004</v>
          </cell>
          <cell r="L314">
            <v>0.38</v>
          </cell>
        </row>
        <row r="315">
          <cell r="A315" t="str">
            <v>87-10-0914</v>
          </cell>
          <cell r="B315" t="str">
            <v>Hydrangea macr. 'Pax' (Nymphe)</v>
          </cell>
          <cell r="C315" t="str">
            <v>MP104</v>
          </cell>
          <cell r="D315" t="str">
            <v>Directly</v>
          </cell>
          <cell r="F315">
            <v>0.55000000000000004</v>
          </cell>
          <cell r="G315">
            <v>0.44</v>
          </cell>
          <cell r="H315">
            <v>0.38</v>
          </cell>
          <cell r="J315">
            <v>0.67320000000000002</v>
          </cell>
          <cell r="K315">
            <v>0.53856000000000004</v>
          </cell>
          <cell r="L315">
            <v>0.38</v>
          </cell>
        </row>
        <row r="316">
          <cell r="A316" t="str">
            <v>87-10-0915</v>
          </cell>
          <cell r="B316" t="str">
            <v>Hydrangea macrophylla Peppermint ('RIE 13'PBR) ®</v>
          </cell>
          <cell r="C316" t="str">
            <v>MP104</v>
          </cell>
          <cell r="D316" t="str">
            <v>Directly</v>
          </cell>
          <cell r="F316">
            <v>1.36</v>
          </cell>
          <cell r="G316">
            <v>1.25</v>
          </cell>
          <cell r="H316">
            <v>1.19</v>
          </cell>
          <cell r="J316">
            <v>1.6646400000000001</v>
          </cell>
          <cell r="K316">
            <v>1.53</v>
          </cell>
          <cell r="L316">
            <v>1.19</v>
          </cell>
        </row>
        <row r="317">
          <cell r="A317" t="str">
            <v>87-10-1479</v>
          </cell>
          <cell r="B317" t="str">
            <v>Hydrangea macrophylla Princess Diana ('H213'PBR) ®</v>
          </cell>
          <cell r="C317" t="str">
            <v>MP104</v>
          </cell>
          <cell r="D317" t="str">
            <v>Directly</v>
          </cell>
          <cell r="F317">
            <v>1.36</v>
          </cell>
          <cell r="G317">
            <v>1.25</v>
          </cell>
          <cell r="H317">
            <v>1.19</v>
          </cell>
          <cell r="J317">
            <v>1.6646400000000001</v>
          </cell>
          <cell r="K317">
            <v>1.53</v>
          </cell>
          <cell r="L317">
            <v>1.19</v>
          </cell>
        </row>
        <row r="318">
          <cell r="A318" t="str">
            <v>87-10-0247</v>
          </cell>
          <cell r="B318" t="str">
            <v>Hydrangea macr. 'Pia'</v>
          </cell>
          <cell r="C318" t="str">
            <v>MP104</v>
          </cell>
          <cell r="D318" t="str">
            <v>Directly</v>
          </cell>
          <cell r="F318">
            <v>0.55000000000000004</v>
          </cell>
          <cell r="G318">
            <v>0.44</v>
          </cell>
          <cell r="H318">
            <v>0.38</v>
          </cell>
          <cell r="J318">
            <v>0.67320000000000002</v>
          </cell>
          <cell r="K318">
            <v>0.53856000000000004</v>
          </cell>
          <cell r="L318">
            <v>0.38</v>
          </cell>
        </row>
        <row r="319">
          <cell r="A319" t="str">
            <v>87-10-1003</v>
          </cell>
          <cell r="B319" t="str">
            <v>Hydrangea macr. 'Red Baron' (Schone Bautznerin)</v>
          </cell>
          <cell r="C319" t="str">
            <v>MP104</v>
          </cell>
          <cell r="D319" t="str">
            <v>week 20</v>
          </cell>
          <cell r="F319">
            <v>0.55000000000000004</v>
          </cell>
          <cell r="G319">
            <v>0.44</v>
          </cell>
          <cell r="H319">
            <v>0.38</v>
          </cell>
          <cell r="J319">
            <v>0.67320000000000002</v>
          </cell>
          <cell r="K319">
            <v>0.53856000000000004</v>
          </cell>
          <cell r="L319">
            <v>0.38</v>
          </cell>
        </row>
        <row r="320">
          <cell r="A320" t="str">
            <v>87-10-0249</v>
          </cell>
          <cell r="B320" t="str">
            <v>Hydrangea macr. 'Renate Steiniger'</v>
          </cell>
          <cell r="C320" t="str">
            <v>MP104</v>
          </cell>
          <cell r="D320" t="str">
            <v>Directly</v>
          </cell>
          <cell r="F320">
            <v>0.55000000000000004</v>
          </cell>
          <cell r="G320">
            <v>0.44</v>
          </cell>
          <cell r="H320">
            <v>0.38</v>
          </cell>
          <cell r="J320">
            <v>0.67320000000000002</v>
          </cell>
          <cell r="K320">
            <v>0.53856000000000004</v>
          </cell>
          <cell r="L320">
            <v>0.38</v>
          </cell>
        </row>
        <row r="321">
          <cell r="A321" t="str">
            <v>87-10-0250</v>
          </cell>
          <cell r="B321" t="str">
            <v>Hydrangea macr. 'Rotkehlchen'</v>
          </cell>
          <cell r="C321" t="str">
            <v>MP104</v>
          </cell>
          <cell r="D321" t="str">
            <v>Directly</v>
          </cell>
          <cell r="F321">
            <v>0.55000000000000004</v>
          </cell>
          <cell r="G321">
            <v>0.44</v>
          </cell>
          <cell r="H321">
            <v>0.38</v>
          </cell>
          <cell r="J321">
            <v>0.67320000000000002</v>
          </cell>
          <cell r="K321">
            <v>0.53856000000000004</v>
          </cell>
          <cell r="L321">
            <v>0.38</v>
          </cell>
        </row>
        <row r="322">
          <cell r="A322" t="str">
            <v>87-10-0251</v>
          </cell>
          <cell r="B322" t="str">
            <v xml:space="preserve">Hydrangea macr. 'Rotschwanz' (Teller red) </v>
          </cell>
          <cell r="C322" t="str">
            <v>MP104</v>
          </cell>
          <cell r="D322" t="str">
            <v>Directly</v>
          </cell>
          <cell r="F322">
            <v>0.55000000000000004</v>
          </cell>
          <cell r="G322">
            <v>0.44</v>
          </cell>
          <cell r="H322">
            <v>0.38</v>
          </cell>
          <cell r="J322">
            <v>0.67320000000000002</v>
          </cell>
          <cell r="K322">
            <v>0.53856000000000004</v>
          </cell>
          <cell r="L322">
            <v>0.38</v>
          </cell>
        </row>
        <row r="323">
          <cell r="A323" t="str">
            <v>87-10-0916</v>
          </cell>
          <cell r="B323" t="str">
            <v>Hydrnagea macr. 'Schone Bautzenerin'</v>
          </cell>
          <cell r="C323" t="str">
            <v>MP104</v>
          </cell>
          <cell r="D323" t="str">
            <v>Directly</v>
          </cell>
          <cell r="F323">
            <v>0.55000000000000004</v>
          </cell>
          <cell r="G323">
            <v>0.44</v>
          </cell>
          <cell r="H323">
            <v>0.38</v>
          </cell>
          <cell r="J323">
            <v>0.67320000000000002</v>
          </cell>
          <cell r="K323">
            <v>0.53856000000000004</v>
          </cell>
          <cell r="L323">
            <v>0.38</v>
          </cell>
        </row>
        <row r="324">
          <cell r="A324" t="str">
            <v>87-10-1428</v>
          </cell>
          <cell r="B324" t="str">
            <v>Hydrangea macr. 'Snowball'</v>
          </cell>
          <cell r="C324" t="str">
            <v>MP104</v>
          </cell>
          <cell r="D324" t="str">
            <v>week 20</v>
          </cell>
          <cell r="F324">
            <v>0.55000000000000004</v>
          </cell>
          <cell r="G324">
            <v>0.44</v>
          </cell>
          <cell r="H324">
            <v>0.38</v>
          </cell>
          <cell r="J324">
            <v>0.67320000000000002</v>
          </cell>
          <cell r="K324">
            <v>0.53856000000000004</v>
          </cell>
          <cell r="L324">
            <v>0.38</v>
          </cell>
        </row>
        <row r="325">
          <cell r="A325" t="str">
            <v>87-10-0253</v>
          </cell>
          <cell r="B325" t="str">
            <v>Hydrangea macr. 'Soeur Thérèse'</v>
          </cell>
          <cell r="C325" t="str">
            <v>MP104</v>
          </cell>
          <cell r="D325" t="str">
            <v>Directly</v>
          </cell>
          <cell r="F325">
            <v>0.55000000000000004</v>
          </cell>
          <cell r="G325">
            <v>0.44</v>
          </cell>
          <cell r="H325">
            <v>0.38</v>
          </cell>
          <cell r="J325">
            <v>0.67320000000000002</v>
          </cell>
          <cell r="K325">
            <v>0.53856000000000004</v>
          </cell>
          <cell r="L325">
            <v>0.38</v>
          </cell>
        </row>
        <row r="326">
          <cell r="A326" t="str">
            <v>87-10-0254</v>
          </cell>
          <cell r="B326" t="str">
            <v>Hydrangea macr. 'Taube' (Teller Pink)</v>
          </cell>
          <cell r="C326" t="str">
            <v>MP104</v>
          </cell>
          <cell r="D326" t="str">
            <v>Directly</v>
          </cell>
          <cell r="F326">
            <v>0.55000000000000004</v>
          </cell>
          <cell r="G326">
            <v>0.44</v>
          </cell>
          <cell r="H326">
            <v>0.38</v>
          </cell>
          <cell r="J326">
            <v>0.67320000000000002</v>
          </cell>
          <cell r="K326">
            <v>0.53856000000000004</v>
          </cell>
          <cell r="L326">
            <v>0.38</v>
          </cell>
        </row>
        <row r="327">
          <cell r="A327" t="str">
            <v>87-10-1670</v>
          </cell>
          <cell r="B327" t="str">
            <v xml:space="preserve">Hydrangea macrophylla You&amp;Me Together ('Youmefive'PBR) </v>
          </cell>
          <cell r="C327" t="str">
            <v>MP104</v>
          </cell>
          <cell r="D327" t="str">
            <v>Directly</v>
          </cell>
          <cell r="F327">
            <v>1.36</v>
          </cell>
          <cell r="G327">
            <v>1.25</v>
          </cell>
          <cell r="H327">
            <v>1.19</v>
          </cell>
          <cell r="J327">
            <v>1.6646400000000001</v>
          </cell>
          <cell r="K327">
            <v>1.53</v>
          </cell>
          <cell r="L327">
            <v>1.19</v>
          </cell>
        </row>
        <row r="328">
          <cell r="A328" t="str">
            <v>87-10-1156</v>
          </cell>
          <cell r="B328" t="str">
            <v>Hydrangea macr. 'Tricolor'</v>
          </cell>
          <cell r="C328" t="str">
            <v>MP104</v>
          </cell>
          <cell r="D328" t="str">
            <v>Directly</v>
          </cell>
          <cell r="F328">
            <v>0.73000000000000009</v>
          </cell>
          <cell r="G328">
            <v>0.62</v>
          </cell>
          <cell r="H328">
            <v>0.56000000000000005</v>
          </cell>
          <cell r="J328">
            <v>0.89352000000000009</v>
          </cell>
          <cell r="K328">
            <v>0.75888</v>
          </cell>
          <cell r="L328">
            <v>0.56000000000000005</v>
          </cell>
        </row>
        <row r="329">
          <cell r="A329" t="str">
            <v>87-10-0227</v>
          </cell>
          <cell r="B329" t="str">
            <v>Hydrangea macr. 'Twilight' (Fasan)</v>
          </cell>
          <cell r="C329" t="str">
            <v>MP104</v>
          </cell>
          <cell r="D329" t="str">
            <v>Directly</v>
          </cell>
          <cell r="F329">
            <v>0.55000000000000004</v>
          </cell>
          <cell r="G329">
            <v>0.44</v>
          </cell>
          <cell r="H329">
            <v>0.38</v>
          </cell>
          <cell r="J329">
            <v>0.67320000000000002</v>
          </cell>
          <cell r="K329">
            <v>0.53856000000000004</v>
          </cell>
          <cell r="L329">
            <v>0.38</v>
          </cell>
        </row>
        <row r="330">
          <cell r="A330" t="str">
            <v>87-10-1671</v>
          </cell>
          <cell r="B330" t="str">
            <v>Hydrangea macr. 'Wedu' PBR ®</v>
          </cell>
          <cell r="C330" t="str">
            <v>MP104</v>
          </cell>
          <cell r="D330" t="str">
            <v>Directly</v>
          </cell>
          <cell r="F330">
            <v>1.36</v>
          </cell>
          <cell r="G330">
            <v>1.25</v>
          </cell>
          <cell r="H330">
            <v>1.19</v>
          </cell>
          <cell r="J330">
            <v>1.6646400000000001</v>
          </cell>
          <cell r="K330">
            <v>1.53</v>
          </cell>
          <cell r="L330">
            <v>1.19</v>
          </cell>
        </row>
        <row r="331">
          <cell r="A331" t="str">
            <v>87-10-1326</v>
          </cell>
          <cell r="B331" t="str">
            <v>Hydrangea macr. 'White Wave' (Mariesii Grandiflora)</v>
          </cell>
          <cell r="C331" t="str">
            <v>MP104</v>
          </cell>
          <cell r="D331" t="str">
            <v>Directly</v>
          </cell>
          <cell r="F331">
            <v>0.55000000000000004</v>
          </cell>
          <cell r="G331">
            <v>0.44</v>
          </cell>
          <cell r="H331">
            <v>0.38</v>
          </cell>
          <cell r="J331">
            <v>0.67320000000000002</v>
          </cell>
          <cell r="K331">
            <v>0.53856000000000004</v>
          </cell>
          <cell r="L331">
            <v>0.38</v>
          </cell>
        </row>
        <row r="332">
          <cell r="A332" t="str">
            <v>87-10-0255</v>
          </cell>
          <cell r="B332" t="str">
            <v>Hydrangea macr. 'Yola'</v>
          </cell>
          <cell r="C332" t="str">
            <v>MP104</v>
          </cell>
          <cell r="D332" t="str">
            <v>Directly</v>
          </cell>
          <cell r="F332">
            <v>0.55000000000000004</v>
          </cell>
          <cell r="G332">
            <v>0.44</v>
          </cell>
          <cell r="H332">
            <v>0.38</v>
          </cell>
          <cell r="J332">
            <v>0.67320000000000002</v>
          </cell>
          <cell r="K332">
            <v>0.53856000000000004</v>
          </cell>
          <cell r="L332">
            <v>0.38</v>
          </cell>
        </row>
        <row r="333">
          <cell r="A333" t="str">
            <v>87-10-1480</v>
          </cell>
          <cell r="B333" t="str">
            <v xml:space="preserve">Hydrangea macrophylla You&amp;Me Perfection ('Perfrie'PBR) ® </v>
          </cell>
          <cell r="C333" t="str">
            <v>MP104</v>
          </cell>
          <cell r="D333" t="str">
            <v>Directly</v>
          </cell>
          <cell r="F333">
            <v>1.36</v>
          </cell>
          <cell r="G333">
            <v>1.25</v>
          </cell>
          <cell r="H333">
            <v>1.19</v>
          </cell>
          <cell r="J333">
            <v>1.6646400000000001</v>
          </cell>
          <cell r="K333">
            <v>1.53</v>
          </cell>
          <cell r="L333">
            <v>1.19</v>
          </cell>
        </row>
        <row r="334">
          <cell r="A334" t="str">
            <v>87-10-1579</v>
          </cell>
          <cell r="B334" t="str">
            <v>Hydrangea paniculata Baby Lace ('PIIHP1'PBR) ®</v>
          </cell>
          <cell r="C334" t="str">
            <v>MP104</v>
          </cell>
          <cell r="D334" t="str">
            <v>Directly</v>
          </cell>
          <cell r="F334">
            <v>1.5</v>
          </cell>
          <cell r="G334">
            <v>1.39</v>
          </cell>
          <cell r="H334">
            <v>1.33</v>
          </cell>
          <cell r="J334">
            <v>1.8359999999999999</v>
          </cell>
          <cell r="K334">
            <v>1.70136</v>
          </cell>
          <cell r="L334">
            <v>1.33</v>
          </cell>
        </row>
        <row r="335">
          <cell r="A335" t="str">
            <v>87-10-1126</v>
          </cell>
          <cell r="B335" t="str">
            <v>Hydranghea pan. 'Bombshell' PBR ®</v>
          </cell>
          <cell r="C335" t="str">
            <v>MP104</v>
          </cell>
          <cell r="D335" t="str">
            <v>Directly</v>
          </cell>
          <cell r="F335">
            <v>1.36</v>
          </cell>
          <cell r="G335">
            <v>1.25</v>
          </cell>
          <cell r="H335">
            <v>1.19</v>
          </cell>
          <cell r="J335">
            <v>1.6646400000000001</v>
          </cell>
          <cell r="K335">
            <v>1.53</v>
          </cell>
          <cell r="L335">
            <v>1.19</v>
          </cell>
        </row>
        <row r="336">
          <cell r="A336" t="str">
            <v>87-10-0256</v>
          </cell>
          <cell r="B336" t="str">
            <v>Hydrangea pan. 'Candlelight' PBR ®</v>
          </cell>
          <cell r="C336" t="str">
            <v>MP104</v>
          </cell>
          <cell r="D336" t="str">
            <v>Directly</v>
          </cell>
          <cell r="F336">
            <v>1.36</v>
          </cell>
          <cell r="G336">
            <v>1.25</v>
          </cell>
          <cell r="H336">
            <v>1.19</v>
          </cell>
          <cell r="J336">
            <v>1.6646400000000001</v>
          </cell>
          <cell r="K336">
            <v>1.53</v>
          </cell>
          <cell r="L336">
            <v>1.19</v>
          </cell>
        </row>
        <row r="337">
          <cell r="A337" t="str">
            <v>87-10-0917</v>
          </cell>
          <cell r="B337" t="str">
            <v>Hydrangea paniculata Confetti ('Vlasveld 02'PBR) ®</v>
          </cell>
          <cell r="C337" t="str">
            <v>MP104</v>
          </cell>
          <cell r="D337" t="str">
            <v>Directly</v>
          </cell>
          <cell r="F337">
            <v>1.36</v>
          </cell>
          <cell r="G337">
            <v>1.25</v>
          </cell>
          <cell r="H337">
            <v>1.19</v>
          </cell>
          <cell r="J337">
            <v>1.6646400000000001</v>
          </cell>
          <cell r="K337">
            <v>1.53</v>
          </cell>
          <cell r="L337">
            <v>1.19</v>
          </cell>
        </row>
        <row r="338">
          <cell r="A338" t="str">
            <v>87-10-0257</v>
          </cell>
          <cell r="B338" t="str">
            <v>Hydrangea pan. 'Dharuma'</v>
          </cell>
          <cell r="C338" t="str">
            <v>MP104</v>
          </cell>
          <cell r="D338" t="str">
            <v>Directly</v>
          </cell>
          <cell r="F338">
            <v>0.55000000000000004</v>
          </cell>
          <cell r="G338">
            <v>0.44</v>
          </cell>
          <cell r="H338">
            <v>0.38</v>
          </cell>
          <cell r="J338">
            <v>0.67320000000000002</v>
          </cell>
          <cell r="K338">
            <v>0.53856000000000004</v>
          </cell>
          <cell r="L338">
            <v>0.38</v>
          </cell>
        </row>
        <row r="339">
          <cell r="A339" t="str">
            <v>87-10-1580</v>
          </cell>
          <cell r="B339" t="str">
            <v>Hydrangea paniculata Diamant Rouge® ('Rendia'PBR) ®</v>
          </cell>
          <cell r="C339" t="str">
            <v>MP104</v>
          </cell>
          <cell r="D339" t="str">
            <v>Directly</v>
          </cell>
          <cell r="F339">
            <v>1.36</v>
          </cell>
          <cell r="G339">
            <v>1.25</v>
          </cell>
          <cell r="H339">
            <v>1.19</v>
          </cell>
          <cell r="J339">
            <v>1.6646400000000001</v>
          </cell>
          <cell r="K339">
            <v>1.53</v>
          </cell>
          <cell r="L339">
            <v>1.19</v>
          </cell>
        </row>
        <row r="340">
          <cell r="A340" t="str">
            <v>87-10-1581</v>
          </cell>
          <cell r="B340" t="str">
            <v>Hydrangea paniculata Diamantino® ('Ren101'PBR) ®</v>
          </cell>
          <cell r="C340" t="str">
            <v>MP104</v>
          </cell>
          <cell r="D340" t="str">
            <v>Directly</v>
          </cell>
          <cell r="F340">
            <v>1.36</v>
          </cell>
          <cell r="G340">
            <v>1.25</v>
          </cell>
          <cell r="H340">
            <v>1.19</v>
          </cell>
          <cell r="J340">
            <v>1.6646400000000001</v>
          </cell>
          <cell r="K340">
            <v>1.53</v>
          </cell>
          <cell r="L340">
            <v>1.19</v>
          </cell>
        </row>
        <row r="341">
          <cell r="A341" t="str">
            <v>87-10-1672</v>
          </cell>
          <cell r="B341" t="str">
            <v>Hydrangea pan. 'Early Harry' PBR ®</v>
          </cell>
          <cell r="C341" t="str">
            <v>MP104</v>
          </cell>
          <cell r="D341" t="str">
            <v>Directly</v>
          </cell>
          <cell r="F341">
            <v>1.5</v>
          </cell>
          <cell r="G341">
            <v>1.39</v>
          </cell>
          <cell r="H341">
            <v>1.33</v>
          </cell>
          <cell r="J341">
            <v>1.8359999999999999</v>
          </cell>
          <cell r="K341">
            <v>1.70136</v>
          </cell>
          <cell r="L341">
            <v>1.33</v>
          </cell>
        </row>
        <row r="342">
          <cell r="A342" t="str">
            <v>87-10-1327</v>
          </cell>
          <cell r="B342" t="str">
            <v>Hydrangea pan. 'Early Sensation'  PBR ®</v>
          </cell>
          <cell r="C342" t="str">
            <v>MP104</v>
          </cell>
          <cell r="D342" t="str">
            <v>Directly</v>
          </cell>
          <cell r="F342">
            <v>1.5</v>
          </cell>
          <cell r="G342">
            <v>1.39</v>
          </cell>
          <cell r="H342">
            <v>1.33</v>
          </cell>
          <cell r="J342">
            <v>1.8359999999999999</v>
          </cell>
          <cell r="K342">
            <v>1.70136</v>
          </cell>
          <cell r="L342">
            <v>1.33</v>
          </cell>
        </row>
        <row r="343">
          <cell r="A343" t="str">
            <v>87-10-1582</v>
          </cell>
          <cell r="B343" t="str">
            <v>Hydrangea paniculata Fraise Melba® ('Renba'PBR) ®</v>
          </cell>
          <cell r="C343" t="str">
            <v>MP104</v>
          </cell>
          <cell r="D343" t="str">
            <v>Directly</v>
          </cell>
          <cell r="F343">
            <v>1.36</v>
          </cell>
          <cell r="G343">
            <v>1.25</v>
          </cell>
          <cell r="H343">
            <v>1.19</v>
          </cell>
          <cell r="J343">
            <v>1.6646400000000001</v>
          </cell>
          <cell r="K343">
            <v>1.53</v>
          </cell>
          <cell r="L343">
            <v>1.19</v>
          </cell>
        </row>
        <row r="344">
          <cell r="A344" t="str">
            <v>87-10-0259</v>
          </cell>
          <cell r="B344" t="str">
            <v>Hydrangea pan. 'Grandiflora'</v>
          </cell>
          <cell r="C344" t="str">
            <v>MP104</v>
          </cell>
          <cell r="D344" t="str">
            <v>Directly</v>
          </cell>
          <cell r="F344">
            <v>0.55000000000000004</v>
          </cell>
          <cell r="G344">
            <v>0.44</v>
          </cell>
          <cell r="H344">
            <v>0.38</v>
          </cell>
          <cell r="J344">
            <v>0.67320000000000002</v>
          </cell>
          <cell r="K344">
            <v>0.53856000000000004</v>
          </cell>
          <cell r="L344">
            <v>0.38</v>
          </cell>
        </row>
        <row r="345">
          <cell r="A345" t="str">
            <v>87-10-1673</v>
          </cell>
          <cell r="B345" t="str">
            <v>Hydrangea pan. 'Grandiflora'</v>
          </cell>
          <cell r="C345" t="str">
            <v>MP84</v>
          </cell>
          <cell r="D345" t="str">
            <v>Directly</v>
          </cell>
          <cell r="F345">
            <v>0.55000000000000004</v>
          </cell>
          <cell r="G345">
            <v>0.44</v>
          </cell>
          <cell r="H345">
            <v>0.38</v>
          </cell>
          <cell r="J345">
            <v>0.67320000000000002</v>
          </cell>
          <cell r="K345">
            <v>0.53856000000000004</v>
          </cell>
          <cell r="L345">
            <v>0.38</v>
          </cell>
        </row>
        <row r="346">
          <cell r="A346" t="str">
            <v>87-10-1674</v>
          </cell>
          <cell r="B346" t="str">
            <v>Hydrangea pan. 'Graffiti' PBR®</v>
          </cell>
          <cell r="C346" t="str">
            <v>MP104</v>
          </cell>
          <cell r="D346" t="str">
            <v>Directly</v>
          </cell>
          <cell r="F346">
            <v>1.43</v>
          </cell>
          <cell r="G346">
            <v>1.32</v>
          </cell>
          <cell r="H346">
            <v>1.26</v>
          </cell>
          <cell r="J346">
            <v>1.7503200000000001</v>
          </cell>
          <cell r="K346">
            <v>1.61568</v>
          </cell>
          <cell r="L346">
            <v>1.26</v>
          </cell>
        </row>
        <row r="347">
          <cell r="A347" t="str">
            <v>87-10-1675</v>
          </cell>
          <cell r="B347" t="str">
            <v>Hydrngea pan. Hercules'PBR ®</v>
          </cell>
          <cell r="C347" t="str">
            <v>MP104</v>
          </cell>
          <cell r="D347" t="str">
            <v>Directly</v>
          </cell>
          <cell r="F347">
            <v>1.43</v>
          </cell>
          <cell r="G347">
            <v>1.32</v>
          </cell>
          <cell r="H347">
            <v>1.26</v>
          </cell>
          <cell r="J347">
            <v>1.7503200000000001</v>
          </cell>
          <cell r="K347">
            <v>1.61568</v>
          </cell>
          <cell r="L347">
            <v>1.26</v>
          </cell>
        </row>
        <row r="348">
          <cell r="A348" t="str">
            <v>87-10-0260</v>
          </cell>
          <cell r="B348" t="str">
            <v>Hydrangea pan. 'Kyushu'</v>
          </cell>
          <cell r="C348" t="str">
            <v>MP104</v>
          </cell>
          <cell r="D348" t="str">
            <v>Directly</v>
          </cell>
          <cell r="F348">
            <v>0.55000000000000004</v>
          </cell>
          <cell r="G348">
            <v>0.44</v>
          </cell>
          <cell r="H348">
            <v>0.38</v>
          </cell>
          <cell r="J348">
            <v>0.67320000000000002</v>
          </cell>
          <cell r="K348">
            <v>0.53856000000000004</v>
          </cell>
          <cell r="L348">
            <v>0.38</v>
          </cell>
        </row>
        <row r="349">
          <cell r="A349" t="str">
            <v>87-10-0261</v>
          </cell>
          <cell r="B349" t="str">
            <v>Hydrangea pan. 'Levana' PBR ®</v>
          </cell>
          <cell r="C349" t="str">
            <v>MP104</v>
          </cell>
          <cell r="D349" t="str">
            <v>Directly</v>
          </cell>
          <cell r="F349">
            <v>1.36</v>
          </cell>
          <cell r="G349">
            <v>1.25</v>
          </cell>
          <cell r="H349">
            <v>1.19</v>
          </cell>
          <cell r="J349">
            <v>1.6646400000000001</v>
          </cell>
          <cell r="K349">
            <v>1.53</v>
          </cell>
          <cell r="L349">
            <v>1.19</v>
          </cell>
        </row>
        <row r="350">
          <cell r="A350" t="str">
            <v>87-10-0262</v>
          </cell>
          <cell r="B350" t="str">
            <v>Hydrangea pan. 'Limelight' PBR ®</v>
          </cell>
          <cell r="C350" t="str">
            <v>MP104</v>
          </cell>
          <cell r="D350" t="str">
            <v>Directly</v>
          </cell>
          <cell r="F350">
            <v>1.36</v>
          </cell>
          <cell r="G350">
            <v>1.25</v>
          </cell>
          <cell r="H350">
            <v>1.19</v>
          </cell>
          <cell r="J350">
            <v>1.6646400000000001</v>
          </cell>
          <cell r="K350">
            <v>1.53</v>
          </cell>
          <cell r="L350">
            <v>1.19</v>
          </cell>
        </row>
        <row r="351">
          <cell r="A351" t="str">
            <v>87-10-1676</v>
          </cell>
          <cell r="B351" t="str">
            <v>Hydrangea pan. 'Little Fresco'PBR®</v>
          </cell>
          <cell r="C351" t="str">
            <v>MP104</v>
          </cell>
          <cell r="D351" t="str">
            <v>Directly</v>
          </cell>
          <cell r="F351">
            <v>1.43</v>
          </cell>
          <cell r="G351">
            <v>1.32</v>
          </cell>
          <cell r="H351">
            <v>1.26</v>
          </cell>
          <cell r="J351">
            <v>1.7503200000000001</v>
          </cell>
          <cell r="K351">
            <v>1.61568</v>
          </cell>
          <cell r="L351">
            <v>1.26</v>
          </cell>
        </row>
        <row r="352">
          <cell r="A352" t="str">
            <v>87-10-1056</v>
          </cell>
          <cell r="B352" t="str">
            <v>Hydrangea pan. 'Little Lime' PBR ®</v>
          </cell>
          <cell r="C352" t="str">
            <v>MP104</v>
          </cell>
          <cell r="D352" t="str">
            <v>Directly</v>
          </cell>
          <cell r="F352">
            <v>1.71</v>
          </cell>
          <cell r="G352">
            <v>1.6</v>
          </cell>
          <cell r="H352">
            <v>1.54</v>
          </cell>
          <cell r="J352">
            <v>2.0930400000000002</v>
          </cell>
          <cell r="K352">
            <v>1.9583999999999999</v>
          </cell>
          <cell r="L352">
            <v>1.54</v>
          </cell>
        </row>
        <row r="353">
          <cell r="A353" t="str">
            <v>87-10-1677</v>
          </cell>
          <cell r="B353" t="str">
            <v>Hydrangea pan. 'Little Spooky' PBR®</v>
          </cell>
          <cell r="C353" t="str">
            <v>MP104</v>
          </cell>
          <cell r="D353" t="str">
            <v>Directly</v>
          </cell>
          <cell r="F353">
            <v>1.43</v>
          </cell>
          <cell r="G353">
            <v>1.32</v>
          </cell>
          <cell r="H353">
            <v>1.26</v>
          </cell>
          <cell r="J353">
            <v>1.7503200000000001</v>
          </cell>
          <cell r="K353">
            <v>1.61568</v>
          </cell>
          <cell r="L353">
            <v>1.26</v>
          </cell>
        </row>
        <row r="354">
          <cell r="A354" t="str">
            <v>87-10-1678</v>
          </cell>
          <cell r="B354" t="str">
            <v xml:space="preserve">Hydrangea pan. 'Mojito"PBR ® </v>
          </cell>
          <cell r="C354" t="str">
            <v>MP104</v>
          </cell>
          <cell r="D354" t="str">
            <v>Directly</v>
          </cell>
          <cell r="F354">
            <v>1.43</v>
          </cell>
          <cell r="G354">
            <v>1.32</v>
          </cell>
          <cell r="H354">
            <v>1.26</v>
          </cell>
          <cell r="J354">
            <v>1.7503200000000001</v>
          </cell>
          <cell r="K354">
            <v>1.61568</v>
          </cell>
          <cell r="L354">
            <v>1.26</v>
          </cell>
        </row>
        <row r="355">
          <cell r="A355" t="str">
            <v>87-10-1583</v>
          </cell>
          <cell r="B355" t="str">
            <v>Hydrangea paniculata Pastelgreen® ('Rencolor'PBR) ®</v>
          </cell>
          <cell r="C355" t="str">
            <v>MP104</v>
          </cell>
          <cell r="D355" t="str">
            <v>Directly</v>
          </cell>
          <cell r="F355">
            <v>1.36</v>
          </cell>
          <cell r="G355">
            <v>1.25</v>
          </cell>
          <cell r="H355">
            <v>1.19</v>
          </cell>
          <cell r="J355">
            <v>1.6646400000000001</v>
          </cell>
          <cell r="K355">
            <v>1.53</v>
          </cell>
          <cell r="L355">
            <v>1.19</v>
          </cell>
        </row>
        <row r="356">
          <cell r="A356" t="str">
            <v>87-10-0263</v>
          </cell>
          <cell r="B356" t="str">
            <v>Hydrangea pan. 'Phantom'</v>
          </cell>
          <cell r="C356" t="str">
            <v>MP104</v>
          </cell>
          <cell r="D356" t="str">
            <v>Directly</v>
          </cell>
          <cell r="F356">
            <v>0.55000000000000004</v>
          </cell>
          <cell r="G356">
            <v>0.44</v>
          </cell>
          <cell r="H356">
            <v>0.38</v>
          </cell>
          <cell r="J356">
            <v>0.67320000000000002</v>
          </cell>
          <cell r="K356">
            <v>0.53856000000000004</v>
          </cell>
          <cell r="L356">
            <v>0.38</v>
          </cell>
        </row>
        <row r="357">
          <cell r="A357" t="str">
            <v>87-10-1158</v>
          </cell>
          <cell r="B357" t="str">
            <v>Hydrangea pan. 'Pink Beauty'</v>
          </cell>
          <cell r="C357" t="str">
            <v>MP104</v>
          </cell>
          <cell r="D357" t="str">
            <v>Directly</v>
          </cell>
          <cell r="F357">
            <v>0.55000000000000004</v>
          </cell>
          <cell r="G357">
            <v>0.44</v>
          </cell>
          <cell r="H357">
            <v>0.38</v>
          </cell>
          <cell r="J357">
            <v>0.67320000000000002</v>
          </cell>
          <cell r="K357">
            <v>0.53856000000000004</v>
          </cell>
          <cell r="L357">
            <v>0.38</v>
          </cell>
        </row>
        <row r="358">
          <cell r="A358" t="str">
            <v>87-10-0264</v>
          </cell>
          <cell r="B358" t="str">
            <v>Hydrangea pan. 'Pink Diamond'</v>
          </cell>
          <cell r="C358" t="str">
            <v>MP104</v>
          </cell>
          <cell r="D358" t="str">
            <v>Directly</v>
          </cell>
          <cell r="F358">
            <v>0.55000000000000004</v>
          </cell>
          <cell r="G358">
            <v>0.44</v>
          </cell>
          <cell r="H358">
            <v>0.38</v>
          </cell>
          <cell r="J358">
            <v>0.67320000000000002</v>
          </cell>
          <cell r="K358">
            <v>0.53856000000000004</v>
          </cell>
          <cell r="L358">
            <v>0.38</v>
          </cell>
        </row>
        <row r="359">
          <cell r="A359" t="str">
            <v>87-10-0265</v>
          </cell>
          <cell r="B359" t="str">
            <v>Hydrangea pan. 'Pink Lady'</v>
          </cell>
          <cell r="C359" t="str">
            <v>MP104</v>
          </cell>
          <cell r="D359" t="str">
            <v>Directly</v>
          </cell>
          <cell r="F359">
            <v>0.55000000000000004</v>
          </cell>
          <cell r="G359">
            <v>0.44</v>
          </cell>
          <cell r="H359">
            <v>0.38</v>
          </cell>
          <cell r="J359">
            <v>0.67320000000000002</v>
          </cell>
          <cell r="K359">
            <v>0.53856000000000004</v>
          </cell>
          <cell r="L359">
            <v>0.38</v>
          </cell>
        </row>
        <row r="360">
          <cell r="A360" t="str">
            <v>87-10-0854</v>
          </cell>
          <cell r="B360" t="str">
            <v>Hydrangea pan. 'Polar Bear' PBR ®</v>
          </cell>
          <cell r="C360" t="str">
            <v>MP104</v>
          </cell>
          <cell r="D360" t="str">
            <v>Directly</v>
          </cell>
          <cell r="F360">
            <v>1.36</v>
          </cell>
          <cell r="G360">
            <v>1.25</v>
          </cell>
          <cell r="H360">
            <v>1.19</v>
          </cell>
          <cell r="J360">
            <v>1.6646400000000001</v>
          </cell>
          <cell r="K360">
            <v>1.53</v>
          </cell>
          <cell r="L360">
            <v>1.19</v>
          </cell>
        </row>
        <row r="361">
          <cell r="A361" t="str">
            <v>87-10-1584</v>
          </cell>
          <cell r="B361" t="str">
            <v>Hydrangea pan. 'Polestar' PBR ®</v>
          </cell>
          <cell r="C361" t="str">
            <v>MP104</v>
          </cell>
          <cell r="D361" t="str">
            <v>Directly</v>
          </cell>
          <cell r="F361">
            <v>1.36</v>
          </cell>
          <cell r="G361">
            <v>1.25</v>
          </cell>
          <cell r="H361">
            <v>1.19</v>
          </cell>
          <cell r="J361">
            <v>1.6646400000000001</v>
          </cell>
          <cell r="K361">
            <v>1.53</v>
          </cell>
          <cell r="L361">
            <v>1.19</v>
          </cell>
        </row>
        <row r="362">
          <cell r="A362" t="str">
            <v>87-10-1585</v>
          </cell>
          <cell r="B362" t="str">
            <v>Hydrangea paniculata Prim'White® ('Dolprim'PBR)</v>
          </cell>
          <cell r="C362" t="str">
            <v>MP104</v>
          </cell>
          <cell r="D362" t="str">
            <v>Directly</v>
          </cell>
          <cell r="F362">
            <v>1.36</v>
          </cell>
          <cell r="G362">
            <v>1.25</v>
          </cell>
          <cell r="H362">
            <v>1.19</v>
          </cell>
          <cell r="J362">
            <v>1.6646400000000001</v>
          </cell>
          <cell r="K362">
            <v>1.53</v>
          </cell>
          <cell r="L362">
            <v>1.19</v>
          </cell>
        </row>
        <row r="363">
          <cell r="A363" t="str">
            <v>87-10-0267</v>
          </cell>
          <cell r="B363" t="str">
            <v>Hydrangea pan. 'Silver Dollar'</v>
          </cell>
          <cell r="C363" t="str">
            <v>MP104</v>
          </cell>
          <cell r="D363" t="str">
            <v>Directly</v>
          </cell>
          <cell r="F363">
            <v>0.55000000000000004</v>
          </cell>
          <cell r="G363">
            <v>0.44</v>
          </cell>
          <cell r="H363">
            <v>0.38</v>
          </cell>
          <cell r="J363">
            <v>0.67320000000000002</v>
          </cell>
          <cell r="K363">
            <v>0.53856000000000004</v>
          </cell>
          <cell r="L363">
            <v>0.38</v>
          </cell>
        </row>
        <row r="364">
          <cell r="A364" t="str">
            <v>87-10-1679</v>
          </cell>
          <cell r="B364" t="str">
            <v>Hydrangea paniculata 'Skyfall' PBR®</v>
          </cell>
          <cell r="C364" t="str">
            <v>MP104</v>
          </cell>
          <cell r="D364" t="str">
            <v>Directly</v>
          </cell>
          <cell r="F364">
            <v>1.36</v>
          </cell>
          <cell r="G364">
            <v>1.25</v>
          </cell>
          <cell r="H364">
            <v>1.19</v>
          </cell>
          <cell r="J364">
            <v>1.6646400000000001</v>
          </cell>
          <cell r="K364">
            <v>1.53</v>
          </cell>
          <cell r="L364">
            <v>1.19</v>
          </cell>
        </row>
        <row r="365">
          <cell r="A365" t="str">
            <v>87-10-0855</v>
          </cell>
          <cell r="B365" t="str">
            <v>Hydrangea paniculata Sundae Fraise® ('Rensun'PBR) ®</v>
          </cell>
          <cell r="C365" t="str">
            <v>MP104</v>
          </cell>
          <cell r="D365" t="str">
            <v>Directly</v>
          </cell>
          <cell r="F365">
            <v>1.36</v>
          </cell>
          <cell r="G365">
            <v>1.25</v>
          </cell>
          <cell r="H365">
            <v>1.19</v>
          </cell>
          <cell r="J365">
            <v>1.6646400000000001</v>
          </cell>
          <cell r="K365">
            <v>1.53</v>
          </cell>
          <cell r="L365">
            <v>1.19</v>
          </cell>
        </row>
        <row r="366">
          <cell r="A366" t="str">
            <v>87-10-0269</v>
          </cell>
          <cell r="B366" t="str">
            <v>Hydrangea pan. 'Tardiva'</v>
          </cell>
          <cell r="C366" t="str">
            <v>MP104</v>
          </cell>
          <cell r="D366" t="str">
            <v>Directly</v>
          </cell>
          <cell r="F366">
            <v>0.55000000000000004</v>
          </cell>
          <cell r="G366">
            <v>0.44</v>
          </cell>
          <cell r="H366">
            <v>0.38</v>
          </cell>
          <cell r="J366">
            <v>0.67320000000000002</v>
          </cell>
          <cell r="K366">
            <v>0.53856000000000004</v>
          </cell>
          <cell r="L366">
            <v>0.38</v>
          </cell>
        </row>
        <row r="367">
          <cell r="A367" t="str">
            <v>87-10-0270</v>
          </cell>
          <cell r="B367" t="str">
            <v>Hydrangea pan. 'Unique'</v>
          </cell>
          <cell r="C367" t="str">
            <v>MP104</v>
          </cell>
          <cell r="D367" t="str">
            <v>Directly</v>
          </cell>
          <cell r="F367">
            <v>0.55000000000000004</v>
          </cell>
          <cell r="G367">
            <v>0.44</v>
          </cell>
          <cell r="H367">
            <v>0.38</v>
          </cell>
          <cell r="J367">
            <v>0.67320000000000002</v>
          </cell>
          <cell r="K367">
            <v>0.53856000000000004</v>
          </cell>
          <cell r="L367">
            <v>0.38</v>
          </cell>
        </row>
        <row r="368">
          <cell r="A368" t="str">
            <v>87-10-0271</v>
          </cell>
          <cell r="B368" t="str">
            <v>Hydrangea paniculata Vanille-Fraise® ('Renhy'PBR) ®</v>
          </cell>
          <cell r="C368" t="str">
            <v>MP104</v>
          </cell>
          <cell r="D368" t="str">
            <v>Directly</v>
          </cell>
          <cell r="F368">
            <v>1.36</v>
          </cell>
          <cell r="G368">
            <v>1.25</v>
          </cell>
          <cell r="H368">
            <v>1.19</v>
          </cell>
          <cell r="J368">
            <v>1.6646400000000001</v>
          </cell>
          <cell r="K368">
            <v>1.53</v>
          </cell>
          <cell r="L368">
            <v>1.19</v>
          </cell>
        </row>
        <row r="369">
          <cell r="A369" t="str">
            <v>87-10-1680</v>
          </cell>
          <cell r="B369" t="str">
            <v>Hydrangea pan. 'White Lady'</v>
          </cell>
          <cell r="C369" t="str">
            <v>MP104</v>
          </cell>
          <cell r="D369" t="str">
            <v>Directly</v>
          </cell>
          <cell r="F369">
            <v>0.55000000000000004</v>
          </cell>
          <cell r="G369">
            <v>0.44</v>
          </cell>
          <cell r="H369">
            <v>0.38</v>
          </cell>
          <cell r="J369">
            <v>0.67320000000000002</v>
          </cell>
          <cell r="K369">
            <v>0.53856000000000004</v>
          </cell>
          <cell r="L369">
            <v>0.38</v>
          </cell>
        </row>
        <row r="370">
          <cell r="A370" t="str">
            <v>87-10-0272</v>
          </cell>
          <cell r="B370" t="str">
            <v>Hydrangea pan. 'Wim's Red' PBR ®</v>
          </cell>
          <cell r="C370" t="str">
            <v>MP104</v>
          </cell>
          <cell r="D370" t="str">
            <v>Directly</v>
          </cell>
          <cell r="F370">
            <v>1.36</v>
          </cell>
          <cell r="G370">
            <v>1.25</v>
          </cell>
          <cell r="H370">
            <v>1.19</v>
          </cell>
          <cell r="J370">
            <v>1.6646400000000001</v>
          </cell>
          <cell r="K370">
            <v>1.53</v>
          </cell>
          <cell r="L370">
            <v>1.19</v>
          </cell>
        </row>
        <row r="371">
          <cell r="A371" t="str">
            <v>87-10-0283</v>
          </cell>
          <cell r="B371" t="str">
            <v>Hydrangea serr. 'Blue Deckle'</v>
          </cell>
          <cell r="C371" t="str">
            <v>MP104</v>
          </cell>
          <cell r="D371" t="str">
            <v>Directly</v>
          </cell>
          <cell r="F371">
            <v>0.55000000000000004</v>
          </cell>
          <cell r="G371">
            <v>0.44</v>
          </cell>
          <cell r="H371">
            <v>0.38</v>
          </cell>
          <cell r="J371">
            <v>0.67320000000000002</v>
          </cell>
          <cell r="K371">
            <v>0.53856000000000004</v>
          </cell>
          <cell r="L371">
            <v>0.38</v>
          </cell>
        </row>
        <row r="372">
          <cell r="A372" t="str">
            <v>87-10-0282</v>
          </cell>
          <cell r="B372" t="str">
            <v>Hydrangea serr. 'Bluebird'</v>
          </cell>
          <cell r="C372" t="str">
            <v>MP104</v>
          </cell>
          <cell r="D372" t="str">
            <v>Directly</v>
          </cell>
          <cell r="F372">
            <v>0.55000000000000004</v>
          </cell>
          <cell r="G372">
            <v>0.44</v>
          </cell>
          <cell r="H372">
            <v>0.38</v>
          </cell>
          <cell r="J372">
            <v>0.67320000000000002</v>
          </cell>
          <cell r="K372">
            <v>0.53856000000000004</v>
          </cell>
          <cell r="L372">
            <v>0.38</v>
          </cell>
        </row>
        <row r="373">
          <cell r="A373" t="str">
            <v>87-10-1430</v>
          </cell>
          <cell r="B373" t="str">
            <v>Hydrangea serr. 'Intermedia'</v>
          </cell>
          <cell r="C373" t="str">
            <v>MP104</v>
          </cell>
          <cell r="D373" t="str">
            <v>Directly</v>
          </cell>
          <cell r="F373">
            <v>0.55000000000000004</v>
          </cell>
          <cell r="G373">
            <v>0.44</v>
          </cell>
          <cell r="H373">
            <v>0.38</v>
          </cell>
          <cell r="J373">
            <v>0.67320000000000002</v>
          </cell>
          <cell r="K373">
            <v>0.53856000000000004</v>
          </cell>
          <cell r="L373">
            <v>0.38</v>
          </cell>
        </row>
        <row r="374">
          <cell r="A374" t="str">
            <v>87-10-0286</v>
          </cell>
          <cell r="B374" t="str">
            <v>Hydrangea serr. 'Preziosa'</v>
          </cell>
          <cell r="C374" t="str">
            <v>MP104</v>
          </cell>
          <cell r="D374" t="str">
            <v>Directly</v>
          </cell>
          <cell r="F374">
            <v>0.55000000000000004</v>
          </cell>
          <cell r="G374">
            <v>0.44</v>
          </cell>
          <cell r="H374">
            <v>0.38</v>
          </cell>
          <cell r="J374">
            <v>0.67320000000000002</v>
          </cell>
          <cell r="K374">
            <v>0.53856000000000004</v>
          </cell>
          <cell r="L374">
            <v>0.38</v>
          </cell>
        </row>
        <row r="375">
          <cell r="A375" t="str">
            <v>87-10-0287</v>
          </cell>
          <cell r="B375" t="str">
            <v>Hydrangea 'Veerle' PBR ®</v>
          </cell>
          <cell r="C375" t="str">
            <v>MP104</v>
          </cell>
          <cell r="D375" t="str">
            <v>Directly</v>
          </cell>
          <cell r="F375">
            <v>1.36</v>
          </cell>
          <cell r="G375">
            <v>1.25</v>
          </cell>
          <cell r="H375">
            <v>1.19</v>
          </cell>
          <cell r="J375">
            <v>1.6646400000000001</v>
          </cell>
          <cell r="K375">
            <v>1.53</v>
          </cell>
          <cell r="L375">
            <v>1.19</v>
          </cell>
        </row>
        <row r="376">
          <cell r="A376" t="str">
            <v>87-10-0288</v>
          </cell>
          <cell r="B376" t="str">
            <v>Hypericum androsaemum</v>
          </cell>
          <cell r="C376" t="str">
            <v>MP150</v>
          </cell>
          <cell r="D376" t="str">
            <v>Directly</v>
          </cell>
          <cell r="F376">
            <v>0.39</v>
          </cell>
          <cell r="G376">
            <v>0.28999999999999998</v>
          </cell>
          <cell r="H376">
            <v>0.24</v>
          </cell>
          <cell r="J376">
            <v>0.47736000000000001</v>
          </cell>
          <cell r="K376">
            <v>0.35496</v>
          </cell>
          <cell r="L376">
            <v>0.24</v>
          </cell>
        </row>
        <row r="377">
          <cell r="A377" t="str">
            <v>87-10-0292</v>
          </cell>
          <cell r="B377" t="str">
            <v>Hypericum 'Buttercup'</v>
          </cell>
          <cell r="C377" t="str">
            <v>MP150</v>
          </cell>
          <cell r="D377" t="str">
            <v>Directly</v>
          </cell>
          <cell r="F377">
            <v>0.39</v>
          </cell>
          <cell r="G377">
            <v>0.28999999999999998</v>
          </cell>
          <cell r="H377">
            <v>0.24</v>
          </cell>
          <cell r="J377">
            <v>0.47736000000000001</v>
          </cell>
          <cell r="K377">
            <v>0.35496</v>
          </cell>
          <cell r="L377">
            <v>0.24</v>
          </cell>
        </row>
        <row r="378">
          <cell r="A378" t="str">
            <v>87-10-1329</v>
          </cell>
          <cell r="B378" t="str">
            <v>Hypericum calycinum</v>
          </cell>
          <cell r="C378" t="str">
            <v>MP150</v>
          </cell>
          <cell r="D378" t="str">
            <v>Directly</v>
          </cell>
          <cell r="F378">
            <v>0.39999999999999997</v>
          </cell>
          <cell r="G378">
            <v>0.3</v>
          </cell>
          <cell r="H378">
            <v>0.25</v>
          </cell>
          <cell r="J378">
            <v>0.48959999999999992</v>
          </cell>
          <cell r="K378">
            <v>0.36719999999999997</v>
          </cell>
          <cell r="L378">
            <v>0.25</v>
          </cell>
        </row>
        <row r="379">
          <cell r="A379" t="str">
            <v>87-10-1159</v>
          </cell>
          <cell r="B379" t="str">
            <v>Hypericum dummeri 'Peter Dummer'</v>
          </cell>
          <cell r="C379" t="str">
            <v>MP150</v>
          </cell>
          <cell r="D379" t="str">
            <v>Directly</v>
          </cell>
          <cell r="F379">
            <v>0.39</v>
          </cell>
          <cell r="G379">
            <v>0.28999999999999998</v>
          </cell>
          <cell r="H379">
            <v>0.24</v>
          </cell>
          <cell r="J379">
            <v>0.47736000000000001</v>
          </cell>
          <cell r="K379">
            <v>0.35496</v>
          </cell>
          <cell r="L379">
            <v>0.24</v>
          </cell>
        </row>
        <row r="380">
          <cell r="A380" t="str">
            <v>87-10-0293</v>
          </cell>
          <cell r="B380" t="str">
            <v>Hypericum 'Hidcote'</v>
          </cell>
          <cell r="C380" t="str">
            <v>MP150</v>
          </cell>
          <cell r="D380" t="str">
            <v>Directly</v>
          </cell>
          <cell r="F380">
            <v>0.36</v>
          </cell>
          <cell r="G380">
            <v>0.26</v>
          </cell>
          <cell r="H380">
            <v>0.22</v>
          </cell>
          <cell r="J380">
            <v>0.44063999999999998</v>
          </cell>
          <cell r="K380">
            <v>0.31824000000000002</v>
          </cell>
          <cell r="L380">
            <v>0.22</v>
          </cell>
        </row>
        <row r="381">
          <cell r="A381" t="str">
            <v>87-10-0294</v>
          </cell>
          <cell r="B381" t="str">
            <v>Hypericum inod. 'Annebel'</v>
          </cell>
          <cell r="C381" t="str">
            <v>MP150</v>
          </cell>
          <cell r="D381" t="str">
            <v>Directly</v>
          </cell>
          <cell r="F381">
            <v>0.39999999999999997</v>
          </cell>
          <cell r="G381">
            <v>0.3</v>
          </cell>
          <cell r="H381">
            <v>0.25</v>
          </cell>
          <cell r="J381">
            <v>0.48959999999999992</v>
          </cell>
          <cell r="K381">
            <v>0.36719999999999997</v>
          </cell>
          <cell r="L381">
            <v>0.25</v>
          </cell>
        </row>
        <row r="382">
          <cell r="A382" t="str">
            <v>87-10-1330</v>
          </cell>
          <cell r="B382" t="str">
            <v>Hypericum inod. 'Autumn Blaze'</v>
          </cell>
          <cell r="C382" t="str">
            <v>MP150</v>
          </cell>
          <cell r="D382" t="str">
            <v>Directly</v>
          </cell>
          <cell r="F382">
            <v>0.39999999999999997</v>
          </cell>
          <cell r="G382">
            <v>0.3</v>
          </cell>
          <cell r="H382">
            <v>0.25</v>
          </cell>
          <cell r="J382">
            <v>0.48959999999999992</v>
          </cell>
          <cell r="K382">
            <v>0.36719999999999997</v>
          </cell>
          <cell r="L382">
            <v>0.25</v>
          </cell>
        </row>
        <row r="383">
          <cell r="A383" t="str">
            <v>87-10-0297</v>
          </cell>
          <cell r="B383" t="str">
            <v>Hypericum inod. 'Elstead'</v>
          </cell>
          <cell r="C383" t="str">
            <v>MP150</v>
          </cell>
          <cell r="D383" t="str">
            <v>Directly</v>
          </cell>
          <cell r="F383">
            <v>0.39999999999999997</v>
          </cell>
          <cell r="G383">
            <v>0.3</v>
          </cell>
          <cell r="H383">
            <v>0.25</v>
          </cell>
          <cell r="J383">
            <v>0.48959999999999992</v>
          </cell>
          <cell r="K383">
            <v>0.36719999999999997</v>
          </cell>
          <cell r="L383">
            <v>0.25</v>
          </cell>
        </row>
        <row r="384">
          <cell r="A384" t="str">
            <v>87-10-1331</v>
          </cell>
          <cell r="B384" t="str">
            <v>Hypericum inod. 'Excellent Flair'</v>
          </cell>
          <cell r="C384" t="str">
            <v>MP150</v>
          </cell>
          <cell r="D384" t="str">
            <v>Directly</v>
          </cell>
          <cell r="F384">
            <v>0.39999999999999997</v>
          </cell>
          <cell r="G384">
            <v>0.3</v>
          </cell>
          <cell r="H384">
            <v>0.25</v>
          </cell>
          <cell r="J384">
            <v>0.48959999999999992</v>
          </cell>
          <cell r="K384">
            <v>0.36719999999999997</v>
          </cell>
          <cell r="L384">
            <v>0.25</v>
          </cell>
        </row>
        <row r="385">
          <cell r="A385" t="str">
            <v>87-10-1332</v>
          </cell>
          <cell r="B385" t="str">
            <v>Hypericum inod. 'Orange Flair'</v>
          </cell>
          <cell r="C385" t="str">
            <v>MP150</v>
          </cell>
          <cell r="D385" t="str">
            <v>Directly</v>
          </cell>
          <cell r="F385">
            <v>0.39999999999999997</v>
          </cell>
          <cell r="G385">
            <v>0.3</v>
          </cell>
          <cell r="H385">
            <v>0.25</v>
          </cell>
          <cell r="J385">
            <v>0.48959999999999992</v>
          </cell>
          <cell r="K385">
            <v>0.36719999999999997</v>
          </cell>
          <cell r="L385">
            <v>0.25</v>
          </cell>
        </row>
        <row r="386">
          <cell r="A386" t="str">
            <v>87-10-0300</v>
          </cell>
          <cell r="B386" t="str">
            <v>Hypericum inod. 'Rheingold'</v>
          </cell>
          <cell r="C386" t="str">
            <v>MP150</v>
          </cell>
          <cell r="D386" t="str">
            <v>Directly</v>
          </cell>
          <cell r="F386">
            <v>0.39999999999999997</v>
          </cell>
          <cell r="G386">
            <v>0.3</v>
          </cell>
          <cell r="H386">
            <v>0.25</v>
          </cell>
          <cell r="J386">
            <v>0.48959999999999992</v>
          </cell>
          <cell r="K386">
            <v>0.36719999999999997</v>
          </cell>
          <cell r="L386">
            <v>0.25</v>
          </cell>
        </row>
        <row r="387">
          <cell r="A387" t="str">
            <v>87-10-0860</v>
          </cell>
          <cell r="B387" t="str">
            <v>Hypericum kalmianum 'Gemo'</v>
          </cell>
          <cell r="C387" t="str">
            <v>MP150</v>
          </cell>
          <cell r="D387" t="str">
            <v>Directly</v>
          </cell>
          <cell r="F387">
            <v>0.39999999999999997</v>
          </cell>
          <cell r="G387">
            <v>0.3</v>
          </cell>
          <cell r="H387">
            <v>0.25</v>
          </cell>
          <cell r="J387">
            <v>0.48959999999999992</v>
          </cell>
          <cell r="K387">
            <v>0.36719999999999997</v>
          </cell>
          <cell r="L387">
            <v>0.25</v>
          </cell>
        </row>
        <row r="388">
          <cell r="A388" t="str">
            <v>87-10-0303</v>
          </cell>
          <cell r="B388" t="str">
            <v>Hypericum moserianum</v>
          </cell>
          <cell r="C388" t="str">
            <v>MP150</v>
          </cell>
          <cell r="D388" t="str">
            <v>Directly</v>
          </cell>
          <cell r="F388">
            <v>0.39999999999999997</v>
          </cell>
          <cell r="G388">
            <v>0.3</v>
          </cell>
          <cell r="H388">
            <v>0.25</v>
          </cell>
          <cell r="J388">
            <v>0.48959999999999992</v>
          </cell>
          <cell r="K388">
            <v>0.36719999999999997</v>
          </cell>
          <cell r="L388">
            <v>0.25</v>
          </cell>
        </row>
        <row r="389">
          <cell r="A389" t="str">
            <v>87-10-0304</v>
          </cell>
          <cell r="B389" t="str">
            <v>Hypericum moserianum 'Tricolor'</v>
          </cell>
          <cell r="C389" t="str">
            <v>MP150</v>
          </cell>
          <cell r="D389" t="str">
            <v>Directly</v>
          </cell>
          <cell r="F389">
            <v>0.52</v>
          </cell>
          <cell r="G389">
            <v>0.41</v>
          </cell>
          <cell r="H389">
            <v>0.35</v>
          </cell>
          <cell r="J389">
            <v>0.63648000000000005</v>
          </cell>
          <cell r="K389">
            <v>0.50183999999999995</v>
          </cell>
          <cell r="L389">
            <v>0.35</v>
          </cell>
        </row>
        <row r="390">
          <cell r="A390" t="str">
            <v>87-10-1587</v>
          </cell>
          <cell r="B390" t="str">
            <v>Ilex crenata 'Golden Rock' PBR ®</v>
          </cell>
          <cell r="C390" t="str">
            <v>MP150</v>
          </cell>
          <cell r="D390" t="str">
            <v>Directly</v>
          </cell>
          <cell r="F390">
            <v>1.08</v>
          </cell>
          <cell r="G390">
            <v>0.97</v>
          </cell>
          <cell r="H390">
            <v>0.91</v>
          </cell>
          <cell r="J390">
            <v>1.32192</v>
          </cell>
          <cell r="K390">
            <v>1.1872799999999999</v>
          </cell>
          <cell r="L390">
            <v>0.91</v>
          </cell>
        </row>
        <row r="391">
          <cell r="A391" t="str">
            <v>87-10-1589</v>
          </cell>
          <cell r="B391" t="str">
            <v>Ilex crenata 'Convexa'</v>
          </cell>
          <cell r="C391" t="str">
            <v>MP150</v>
          </cell>
          <cell r="D391" t="str">
            <v>Directly</v>
          </cell>
          <cell r="F391">
            <v>0.43</v>
          </cell>
          <cell r="G391">
            <v>0.32</v>
          </cell>
          <cell r="H391">
            <v>0.27</v>
          </cell>
          <cell r="J391">
            <v>0.52632000000000001</v>
          </cell>
          <cell r="K391">
            <v>0.39168000000000003</v>
          </cell>
          <cell r="L391">
            <v>0.27</v>
          </cell>
        </row>
        <row r="392">
          <cell r="A392" t="str">
            <v>87-10-1590</v>
          </cell>
          <cell r="B392" t="str">
            <v>Ilex crenata 'Samuria'PBR ®</v>
          </cell>
          <cell r="C392" t="str">
            <v>MP150</v>
          </cell>
          <cell r="D392" t="str">
            <v>Directly</v>
          </cell>
          <cell r="F392">
            <v>0.98000000000000009</v>
          </cell>
          <cell r="G392">
            <v>0.87</v>
          </cell>
          <cell r="H392">
            <v>0.81</v>
          </cell>
          <cell r="J392">
            <v>1.1995200000000001</v>
          </cell>
          <cell r="K392">
            <v>1.06488</v>
          </cell>
          <cell r="L392">
            <v>0.81</v>
          </cell>
        </row>
        <row r="393">
          <cell r="A393" t="str">
            <v>87-10-1496</v>
          </cell>
          <cell r="B393" t="str">
            <v>Ilex crenata 'Shogun' PBR ®</v>
          </cell>
          <cell r="C393" t="str">
            <v>MP150</v>
          </cell>
          <cell r="D393" t="str">
            <v>Directly</v>
          </cell>
          <cell r="F393">
            <v>0.98000000000000009</v>
          </cell>
          <cell r="G393">
            <v>0.87</v>
          </cell>
          <cell r="H393">
            <v>0.81</v>
          </cell>
          <cell r="J393">
            <v>1.1995200000000001</v>
          </cell>
          <cell r="K393">
            <v>1.06488</v>
          </cell>
          <cell r="L393">
            <v>0.81</v>
          </cell>
        </row>
        <row r="394">
          <cell r="A394" t="str">
            <v>87-10-1160</v>
          </cell>
          <cell r="B394" t="str">
            <v>Ilex meserveae 'Blue Euro' PBR ®</v>
          </cell>
          <cell r="C394" t="str">
            <v>MP104</v>
          </cell>
          <cell r="D394" t="str">
            <v>Directly</v>
          </cell>
          <cell r="F394">
            <v>1.22</v>
          </cell>
          <cell r="G394">
            <v>1.1100000000000001</v>
          </cell>
          <cell r="H394">
            <v>1.05</v>
          </cell>
          <cell r="J394">
            <v>1.4932799999999999</v>
          </cell>
          <cell r="K394">
            <v>1.3586400000000001</v>
          </cell>
          <cell r="L394">
            <v>1.05</v>
          </cell>
        </row>
        <row r="395">
          <cell r="A395" t="str">
            <v>87-10-1333</v>
          </cell>
          <cell r="B395" t="str">
            <v>Ilex meserveae 'Blue Prince'</v>
          </cell>
          <cell r="C395" t="str">
            <v>MP104</v>
          </cell>
          <cell r="D395" t="str">
            <v>Directly</v>
          </cell>
          <cell r="F395">
            <v>0.63</v>
          </cell>
          <cell r="G395">
            <v>0.52</v>
          </cell>
          <cell r="H395">
            <v>0.46</v>
          </cell>
          <cell r="J395">
            <v>0.77112000000000003</v>
          </cell>
          <cell r="K395">
            <v>0.63648000000000005</v>
          </cell>
          <cell r="L395">
            <v>0.46</v>
          </cell>
        </row>
        <row r="396">
          <cell r="A396" t="str">
            <v>87-10-1161</v>
          </cell>
          <cell r="B396" t="str">
            <v>Ilex meserveae 'Blue Princess'</v>
          </cell>
          <cell r="C396" t="str">
            <v>MP104</v>
          </cell>
          <cell r="D396" t="str">
            <v>Directly</v>
          </cell>
          <cell r="F396">
            <v>0.63</v>
          </cell>
          <cell r="G396">
            <v>0.52</v>
          </cell>
          <cell r="H396">
            <v>0.46</v>
          </cell>
          <cell r="J396">
            <v>0.77112000000000003</v>
          </cell>
          <cell r="K396">
            <v>0.63648000000000005</v>
          </cell>
          <cell r="L396">
            <v>0.46</v>
          </cell>
        </row>
        <row r="397">
          <cell r="A397" t="str">
            <v>87-10-1334</v>
          </cell>
          <cell r="B397" t="str">
            <v>Ilex meserveae 'Heckenfee' PBR ®</v>
          </cell>
          <cell r="C397" t="str">
            <v>MP104</v>
          </cell>
          <cell r="D397" t="str">
            <v>WEEK 26</v>
          </cell>
          <cell r="F397">
            <v>1.29</v>
          </cell>
          <cell r="G397">
            <v>1.18</v>
          </cell>
          <cell r="H397">
            <v>1.1200000000000001</v>
          </cell>
          <cell r="J397">
            <v>1.5789600000000001</v>
          </cell>
          <cell r="K397">
            <v>1.44432</v>
          </cell>
          <cell r="L397">
            <v>1.1200000000000001</v>
          </cell>
        </row>
        <row r="398">
          <cell r="A398" t="str">
            <v>87-10-1335</v>
          </cell>
          <cell r="B398" t="str">
            <v>Ilex meserveae 'Heckenpracht' PBR ®</v>
          </cell>
          <cell r="C398" t="str">
            <v>MP104</v>
          </cell>
          <cell r="D398" t="str">
            <v>WEEK 26</v>
          </cell>
          <cell r="F398">
            <v>1.29</v>
          </cell>
          <cell r="G398">
            <v>1.18</v>
          </cell>
          <cell r="H398">
            <v>1.1200000000000001</v>
          </cell>
          <cell r="J398">
            <v>1.5789600000000001</v>
          </cell>
          <cell r="K398">
            <v>1.44432</v>
          </cell>
          <cell r="L398">
            <v>1.1200000000000001</v>
          </cell>
        </row>
        <row r="399">
          <cell r="A399" t="str">
            <v>87-10-1336</v>
          </cell>
          <cell r="B399" t="str">
            <v>Ilex meserveae 'Heckenstar' PBR ®</v>
          </cell>
          <cell r="C399" t="str">
            <v>MP104</v>
          </cell>
          <cell r="D399" t="str">
            <v>WEEK 26</v>
          </cell>
          <cell r="F399">
            <v>1.29</v>
          </cell>
          <cell r="G399">
            <v>1.18</v>
          </cell>
          <cell r="H399">
            <v>1.1200000000000001</v>
          </cell>
          <cell r="J399">
            <v>1.5789600000000001</v>
          </cell>
          <cell r="K399">
            <v>1.44432</v>
          </cell>
          <cell r="L399">
            <v>1.1200000000000001</v>
          </cell>
        </row>
        <row r="400">
          <cell r="A400" t="str">
            <v>87-10-1337</v>
          </cell>
          <cell r="B400" t="str">
            <v>Kerria japonica 'Golden Guinea'</v>
          </cell>
          <cell r="C400" t="str">
            <v>MP150</v>
          </cell>
          <cell r="D400" t="str">
            <v>Directly</v>
          </cell>
          <cell r="F400">
            <v>0.52</v>
          </cell>
          <cell r="G400">
            <v>0.41</v>
          </cell>
          <cell r="H400">
            <v>0.35</v>
          </cell>
          <cell r="J400">
            <v>0.63648000000000005</v>
          </cell>
          <cell r="K400">
            <v>0.50183999999999995</v>
          </cell>
          <cell r="L400">
            <v>0.35</v>
          </cell>
        </row>
        <row r="401">
          <cell r="A401" t="str">
            <v>87-10-1162</v>
          </cell>
          <cell r="B401" t="str">
            <v>Kerria japonica 'Picta'</v>
          </cell>
          <cell r="C401" t="str">
            <v>MP150</v>
          </cell>
          <cell r="D401" t="str">
            <v>Directly</v>
          </cell>
          <cell r="F401">
            <v>0.52</v>
          </cell>
          <cell r="G401">
            <v>0.41</v>
          </cell>
          <cell r="H401">
            <v>0.35</v>
          </cell>
          <cell r="J401">
            <v>0.63648000000000005</v>
          </cell>
          <cell r="K401">
            <v>0.50183999999999995</v>
          </cell>
          <cell r="L401">
            <v>0.35</v>
          </cell>
        </row>
        <row r="402">
          <cell r="A402" t="str">
            <v>87-10-1338</v>
          </cell>
          <cell r="B402" t="str">
            <v>Kerria japonica 'Pleniflora'</v>
          </cell>
          <cell r="C402" t="str">
            <v>MP150</v>
          </cell>
          <cell r="D402" t="str">
            <v>Directly</v>
          </cell>
          <cell r="F402">
            <v>0.52</v>
          </cell>
          <cell r="G402">
            <v>0.41</v>
          </cell>
          <cell r="H402">
            <v>0.35</v>
          </cell>
          <cell r="J402">
            <v>0.63648000000000005</v>
          </cell>
          <cell r="K402">
            <v>0.50183999999999995</v>
          </cell>
          <cell r="L402">
            <v>0.35</v>
          </cell>
        </row>
        <row r="403">
          <cell r="A403" t="str">
            <v>87-10-0864</v>
          </cell>
          <cell r="B403" t="str">
            <v>Kolkwitzia amabilis</v>
          </cell>
          <cell r="C403" t="str">
            <v>MP150</v>
          </cell>
          <cell r="D403" t="str">
            <v>Directly</v>
          </cell>
          <cell r="F403">
            <v>0.63</v>
          </cell>
          <cell r="G403">
            <v>0.52</v>
          </cell>
          <cell r="H403">
            <v>0.46</v>
          </cell>
          <cell r="J403">
            <v>0.77112000000000003</v>
          </cell>
          <cell r="K403">
            <v>0.63648000000000005</v>
          </cell>
          <cell r="L403">
            <v>0.46</v>
          </cell>
        </row>
        <row r="404">
          <cell r="A404" t="str">
            <v>87-10-0865</v>
          </cell>
          <cell r="B404" t="str">
            <v>Kolkwitzia amabilis 'Pink Cloud'</v>
          </cell>
          <cell r="C404" t="str">
            <v>MP150</v>
          </cell>
          <cell r="D404" t="str">
            <v>Directly</v>
          </cell>
          <cell r="F404">
            <v>0.63</v>
          </cell>
          <cell r="G404">
            <v>0.52</v>
          </cell>
          <cell r="H404">
            <v>0.46</v>
          </cell>
          <cell r="J404">
            <v>0.77112000000000003</v>
          </cell>
          <cell r="K404">
            <v>0.63648000000000005</v>
          </cell>
          <cell r="L404">
            <v>0.46</v>
          </cell>
        </row>
        <row r="405">
          <cell r="A405" t="str">
            <v>87-10-1119</v>
          </cell>
          <cell r="B405" t="str">
            <v>Lavandula ang. 'Alba'</v>
          </cell>
          <cell r="C405" t="str">
            <v>MP150</v>
          </cell>
          <cell r="D405" t="str">
            <v>week 20</v>
          </cell>
          <cell r="F405">
            <v>0.43</v>
          </cell>
          <cell r="G405">
            <v>0.32</v>
          </cell>
          <cell r="H405">
            <v>0.27</v>
          </cell>
          <cell r="J405">
            <v>0.52632000000000001</v>
          </cell>
          <cell r="K405">
            <v>0.39168000000000003</v>
          </cell>
          <cell r="L405">
            <v>0.27</v>
          </cell>
        </row>
        <row r="406">
          <cell r="A406" t="str">
            <v>87-10-0314</v>
          </cell>
          <cell r="B406" t="str">
            <v>Lavandula ang. 'Dwarf Blue'</v>
          </cell>
          <cell r="C406" t="str">
            <v>MP150</v>
          </cell>
          <cell r="D406" t="str">
            <v>week 20</v>
          </cell>
          <cell r="F406">
            <v>0.43</v>
          </cell>
          <cell r="G406">
            <v>0.32</v>
          </cell>
          <cell r="H406">
            <v>0.27</v>
          </cell>
          <cell r="J406">
            <v>0.52632000000000001</v>
          </cell>
          <cell r="K406">
            <v>0.39168000000000003</v>
          </cell>
          <cell r="L406">
            <v>0.27</v>
          </cell>
        </row>
        <row r="407">
          <cell r="A407" t="str">
            <v>87-10-0315</v>
          </cell>
          <cell r="B407" t="str">
            <v>Lavandula ang. 'Hidcote'</v>
          </cell>
          <cell r="C407" t="str">
            <v>MP150</v>
          </cell>
          <cell r="D407" t="str">
            <v>Directly</v>
          </cell>
          <cell r="F407">
            <v>0.43</v>
          </cell>
          <cell r="G407">
            <v>0.32</v>
          </cell>
          <cell r="H407">
            <v>0.27</v>
          </cell>
          <cell r="J407">
            <v>0.52632000000000001</v>
          </cell>
          <cell r="K407">
            <v>0.39168000000000003</v>
          </cell>
          <cell r="L407">
            <v>0.27</v>
          </cell>
        </row>
        <row r="408">
          <cell r="A408" t="str">
            <v>87-10-0316</v>
          </cell>
          <cell r="B408" t="str">
            <v>Lavandula ang. 'Munstead'</v>
          </cell>
          <cell r="C408" t="str">
            <v>MP150</v>
          </cell>
          <cell r="D408" t="str">
            <v>Directly</v>
          </cell>
          <cell r="F408">
            <v>0.43</v>
          </cell>
          <cell r="G408">
            <v>0.32</v>
          </cell>
          <cell r="H408">
            <v>0.27</v>
          </cell>
          <cell r="J408">
            <v>0.52632000000000001</v>
          </cell>
          <cell r="K408">
            <v>0.39168000000000003</v>
          </cell>
          <cell r="L408">
            <v>0.27</v>
          </cell>
        </row>
        <row r="409">
          <cell r="A409" t="str">
            <v>87-10-1681</v>
          </cell>
          <cell r="B409" t="str">
            <v>Lavandula angustifolia Platinum Blonde ('Momparler'PBR) ®</v>
          </cell>
          <cell r="C409" t="str">
            <v>MP150</v>
          </cell>
          <cell r="D409" t="str">
            <v>Directly</v>
          </cell>
          <cell r="F409">
            <v>0.94000000000000006</v>
          </cell>
          <cell r="G409">
            <v>0.83</v>
          </cell>
          <cell r="H409">
            <v>0.77</v>
          </cell>
          <cell r="J409">
            <v>1.15056</v>
          </cell>
          <cell r="K409">
            <v>1.0159199999999999</v>
          </cell>
          <cell r="L409">
            <v>0.77</v>
          </cell>
        </row>
        <row r="410">
          <cell r="A410" t="str">
            <v>87-10-1273</v>
          </cell>
          <cell r="B410" t="str">
            <v>Lavandula ang. 'Rosea'</v>
          </cell>
          <cell r="C410" t="str">
            <v>MP150</v>
          </cell>
          <cell r="D410" t="str">
            <v>week 20</v>
          </cell>
          <cell r="F410">
            <v>0.43</v>
          </cell>
          <cell r="G410">
            <v>0.32</v>
          </cell>
          <cell r="H410">
            <v>0.27</v>
          </cell>
          <cell r="J410">
            <v>0.52632000000000001</v>
          </cell>
          <cell r="K410">
            <v>0.39168000000000003</v>
          </cell>
          <cell r="L410">
            <v>0.27</v>
          </cell>
        </row>
        <row r="411">
          <cell r="A411" t="str">
            <v>87-10-1682</v>
          </cell>
          <cell r="B411" t="str">
            <v>Lavendula int. 'Grosso'</v>
          </cell>
          <cell r="C411" t="str">
            <v>MP150</v>
          </cell>
          <cell r="D411" t="str">
            <v>Directly</v>
          </cell>
          <cell r="F411">
            <v>0.43</v>
          </cell>
          <cell r="G411">
            <v>0.32</v>
          </cell>
          <cell r="H411">
            <v>0.27</v>
          </cell>
          <cell r="J411">
            <v>0.52632000000000001</v>
          </cell>
          <cell r="K411">
            <v>0.39168000000000003</v>
          </cell>
          <cell r="L411">
            <v>0.27</v>
          </cell>
        </row>
        <row r="412">
          <cell r="A412" t="str">
            <v>87-10-1280</v>
          </cell>
          <cell r="B412" t="str">
            <v>Lavandula intermedia Phenomenal ('Niko'PBR) ®</v>
          </cell>
          <cell r="C412" t="str">
            <v>MP150</v>
          </cell>
          <cell r="D412" t="str">
            <v>Directly</v>
          </cell>
          <cell r="F412">
            <v>0.94000000000000006</v>
          </cell>
          <cell r="G412">
            <v>0.83</v>
          </cell>
          <cell r="H412">
            <v>0.77</v>
          </cell>
          <cell r="J412">
            <v>1.15056</v>
          </cell>
          <cell r="K412">
            <v>1.0159199999999999</v>
          </cell>
          <cell r="L412">
            <v>0.77</v>
          </cell>
        </row>
        <row r="413">
          <cell r="A413" t="str">
            <v>87-10-1163</v>
          </cell>
          <cell r="B413" t="str">
            <v>Ligustrum ibota 'Musli' PBR ®</v>
          </cell>
          <cell r="C413" t="str">
            <v>MP150</v>
          </cell>
          <cell r="D413" t="str">
            <v>Directly</v>
          </cell>
          <cell r="F413">
            <v>1.01</v>
          </cell>
          <cell r="G413">
            <v>0.9</v>
          </cell>
          <cell r="H413">
            <v>0.84</v>
          </cell>
          <cell r="J413">
            <v>1.23624</v>
          </cell>
          <cell r="K413">
            <v>1.1016000000000001</v>
          </cell>
          <cell r="L413">
            <v>0.84</v>
          </cell>
        </row>
        <row r="414">
          <cell r="A414" t="str">
            <v>87-10-1339</v>
          </cell>
          <cell r="B414" t="str">
            <v>Ligustrum lucidum</v>
          </cell>
          <cell r="C414" t="str">
            <v>MP150</v>
          </cell>
          <cell r="D414" t="str">
            <v>Directly</v>
          </cell>
          <cell r="F414">
            <v>0.56000000000000005</v>
          </cell>
          <cell r="G414">
            <v>0.45</v>
          </cell>
          <cell r="H414">
            <v>0.39</v>
          </cell>
          <cell r="J414">
            <v>0.68544000000000005</v>
          </cell>
          <cell r="K414">
            <v>0.55080000000000007</v>
          </cell>
          <cell r="L414">
            <v>0.39</v>
          </cell>
        </row>
        <row r="415">
          <cell r="A415" t="str">
            <v>87-10-1340</v>
          </cell>
          <cell r="B415" t="str">
            <v>Ligustrum ovalifolium</v>
          </cell>
          <cell r="C415" t="str">
            <v>MP150</v>
          </cell>
          <cell r="D415" t="str">
            <v>Directly</v>
          </cell>
          <cell r="F415">
            <v>0.48</v>
          </cell>
          <cell r="G415">
            <v>0.37</v>
          </cell>
          <cell r="H415">
            <v>0.31</v>
          </cell>
          <cell r="J415">
            <v>0.58751999999999993</v>
          </cell>
          <cell r="K415">
            <v>0.45288</v>
          </cell>
          <cell r="L415">
            <v>0.31</v>
          </cell>
        </row>
        <row r="416">
          <cell r="A416" t="str">
            <v>87-10-1341</v>
          </cell>
          <cell r="B416" t="str">
            <v>Ligustrum oval. 'Argenteum'</v>
          </cell>
          <cell r="C416" t="str">
            <v>MP150</v>
          </cell>
          <cell r="D416" t="str">
            <v>Directly</v>
          </cell>
          <cell r="F416">
            <v>0.48</v>
          </cell>
          <cell r="G416">
            <v>0.37</v>
          </cell>
          <cell r="H416">
            <v>0.31</v>
          </cell>
          <cell r="J416">
            <v>0.58751999999999993</v>
          </cell>
          <cell r="K416">
            <v>0.45288</v>
          </cell>
          <cell r="L416">
            <v>0.31</v>
          </cell>
        </row>
        <row r="417">
          <cell r="A417" t="str">
            <v>87-10-1342</v>
          </cell>
          <cell r="B417" t="str">
            <v>Ligustrum oval. 'Aureum'</v>
          </cell>
          <cell r="C417" t="str">
            <v>MP150</v>
          </cell>
          <cell r="D417" t="str">
            <v>Directly</v>
          </cell>
          <cell r="F417">
            <v>0.48</v>
          </cell>
          <cell r="G417">
            <v>0.37</v>
          </cell>
          <cell r="H417">
            <v>0.31</v>
          </cell>
          <cell r="J417">
            <v>0.58751999999999993</v>
          </cell>
          <cell r="K417">
            <v>0.45288</v>
          </cell>
          <cell r="L417">
            <v>0.31</v>
          </cell>
        </row>
        <row r="418">
          <cell r="A418" t="str">
            <v>87-10-1164</v>
          </cell>
          <cell r="B418" t="str">
            <v>Ligustrum oval. 'Green Diamond' PBR ®</v>
          </cell>
          <cell r="C418" t="str">
            <v>MP150</v>
          </cell>
          <cell r="D418" t="str">
            <v>Directly</v>
          </cell>
          <cell r="F418">
            <v>0.94000000000000006</v>
          </cell>
          <cell r="G418">
            <v>0.83</v>
          </cell>
          <cell r="H418">
            <v>0.77</v>
          </cell>
          <cell r="J418">
            <v>1.15056</v>
          </cell>
          <cell r="K418">
            <v>1.0159199999999999</v>
          </cell>
          <cell r="L418">
            <v>0.77</v>
          </cell>
        </row>
        <row r="419">
          <cell r="A419" t="str">
            <v>87-10-0325</v>
          </cell>
          <cell r="B419" t="str">
            <v>Ligustrum quihoui</v>
          </cell>
          <cell r="C419" t="str">
            <v>MP144</v>
          </cell>
          <cell r="D419" t="str">
            <v>Directly</v>
          </cell>
          <cell r="F419">
            <v>0.52</v>
          </cell>
          <cell r="G419">
            <v>0.41</v>
          </cell>
          <cell r="H419">
            <v>0.35</v>
          </cell>
          <cell r="J419">
            <v>0.63648000000000005</v>
          </cell>
          <cell r="K419">
            <v>0.50183999999999995</v>
          </cell>
          <cell r="L419">
            <v>0.35</v>
          </cell>
        </row>
        <row r="420">
          <cell r="A420" t="str">
            <v>87-10-1343</v>
          </cell>
          <cell r="B420" t="str">
            <v>Ligustrum 'Vicaryi'</v>
          </cell>
          <cell r="C420" t="str">
            <v>MP150</v>
          </cell>
          <cell r="D420" t="str">
            <v>Directly</v>
          </cell>
          <cell r="F420">
            <v>0.52</v>
          </cell>
          <cell r="G420">
            <v>0.41</v>
          </cell>
          <cell r="H420">
            <v>0.35</v>
          </cell>
          <cell r="J420">
            <v>0.63648000000000005</v>
          </cell>
          <cell r="K420">
            <v>0.50183999999999995</v>
          </cell>
          <cell r="L420">
            <v>0.35</v>
          </cell>
        </row>
        <row r="421">
          <cell r="A421" t="str">
            <v>87-10-1232</v>
          </cell>
          <cell r="B421" t="str">
            <v>Ligustrum vulgare</v>
          </cell>
          <cell r="C421" t="str">
            <v>MP150</v>
          </cell>
          <cell r="D421" t="str">
            <v>Directly</v>
          </cell>
          <cell r="F421">
            <v>0.48</v>
          </cell>
          <cell r="G421">
            <v>0.37</v>
          </cell>
          <cell r="H421">
            <v>0.31</v>
          </cell>
          <cell r="J421">
            <v>0.58751999999999993</v>
          </cell>
          <cell r="K421">
            <v>0.45288</v>
          </cell>
          <cell r="L421">
            <v>0.31</v>
          </cell>
        </row>
        <row r="422">
          <cell r="A422" t="str">
            <v>87-10-1344</v>
          </cell>
          <cell r="B422" t="str">
            <v>Ligustrum vulg. 'Atrovirens'</v>
          </cell>
          <cell r="C422" t="str">
            <v>MP150</v>
          </cell>
          <cell r="D422" t="str">
            <v>Directly</v>
          </cell>
          <cell r="F422">
            <v>0.48</v>
          </cell>
          <cell r="G422">
            <v>0.37</v>
          </cell>
          <cell r="H422">
            <v>0.31</v>
          </cell>
          <cell r="J422">
            <v>0.58751999999999993</v>
          </cell>
          <cell r="K422">
            <v>0.45288</v>
          </cell>
          <cell r="L422">
            <v>0.31</v>
          </cell>
        </row>
        <row r="423">
          <cell r="A423" t="str">
            <v>87-10-1345</v>
          </cell>
          <cell r="B423" t="str">
            <v>Ligustrum vulg. 'Lodense'</v>
          </cell>
          <cell r="C423" t="str">
            <v>MP150</v>
          </cell>
          <cell r="D423" t="str">
            <v>Directly</v>
          </cell>
          <cell r="F423">
            <v>0.52</v>
          </cell>
          <cell r="G423">
            <v>0.41</v>
          </cell>
          <cell r="H423">
            <v>0.35</v>
          </cell>
          <cell r="J423">
            <v>0.63648000000000005</v>
          </cell>
          <cell r="K423">
            <v>0.50183999999999995</v>
          </cell>
          <cell r="L423">
            <v>0.35</v>
          </cell>
        </row>
        <row r="424">
          <cell r="A424" t="str">
            <v>87-10-1346</v>
          </cell>
          <cell r="B424" t="str">
            <v>Lonicera nit. 'Baggesen's Gold'</v>
          </cell>
          <cell r="C424" t="str">
            <v>MP150</v>
          </cell>
          <cell r="D424" t="str">
            <v>Directly</v>
          </cell>
          <cell r="F424">
            <v>0.39</v>
          </cell>
          <cell r="G424">
            <v>0.28999999999999998</v>
          </cell>
          <cell r="H424">
            <v>0.24</v>
          </cell>
          <cell r="J424">
            <v>0.47736000000000001</v>
          </cell>
          <cell r="K424">
            <v>0.35496</v>
          </cell>
          <cell r="L424">
            <v>0.24</v>
          </cell>
        </row>
        <row r="425">
          <cell r="A425" t="str">
            <v>87-10-1006</v>
          </cell>
          <cell r="B425" t="str">
            <v>Lonicera nit. 'Elegant'</v>
          </cell>
          <cell r="C425" t="str">
            <v>MP150</v>
          </cell>
          <cell r="D425" t="str">
            <v>Directly</v>
          </cell>
          <cell r="F425">
            <v>0.33999999999999997</v>
          </cell>
          <cell r="G425">
            <v>0.25</v>
          </cell>
          <cell r="H425">
            <v>0.21</v>
          </cell>
          <cell r="J425">
            <v>0.41615999999999997</v>
          </cell>
          <cell r="K425">
            <v>0.30599999999999999</v>
          </cell>
          <cell r="L425">
            <v>0.21</v>
          </cell>
        </row>
        <row r="426">
          <cell r="A426" t="str">
            <v>87-10-1007</v>
          </cell>
          <cell r="B426" t="str">
            <v>Lonicera nit. 'Hohenheim. Findling'</v>
          </cell>
          <cell r="C426" t="str">
            <v>MP150</v>
          </cell>
          <cell r="D426" t="str">
            <v>Directly</v>
          </cell>
          <cell r="F426">
            <v>0.33999999999999997</v>
          </cell>
          <cell r="G426">
            <v>0.25</v>
          </cell>
          <cell r="H426">
            <v>0.21</v>
          </cell>
          <cell r="J426">
            <v>0.41615999999999997</v>
          </cell>
          <cell r="K426">
            <v>0.30599999999999999</v>
          </cell>
          <cell r="L426">
            <v>0.21</v>
          </cell>
        </row>
        <row r="427">
          <cell r="A427" t="str">
            <v>87-10-0333</v>
          </cell>
          <cell r="B427" t="str">
            <v>Lonicera nit. 'Lemon Beauty'</v>
          </cell>
          <cell r="C427" t="str">
            <v>MP150</v>
          </cell>
          <cell r="D427" t="str">
            <v>Directly</v>
          </cell>
          <cell r="F427">
            <v>0.39999999999999997</v>
          </cell>
          <cell r="G427">
            <v>0.3</v>
          </cell>
          <cell r="H427">
            <v>0.25</v>
          </cell>
          <cell r="J427">
            <v>0.48959999999999992</v>
          </cell>
          <cell r="K427">
            <v>0.36719999999999997</v>
          </cell>
          <cell r="L427">
            <v>0.25</v>
          </cell>
        </row>
        <row r="428">
          <cell r="A428" t="str">
            <v>87-10-1008</v>
          </cell>
          <cell r="B428" t="str">
            <v>Lonicera nit. 'Maigrün'</v>
          </cell>
          <cell r="C428" t="str">
            <v>MP150</v>
          </cell>
          <cell r="D428" t="str">
            <v>Directly</v>
          </cell>
          <cell r="F428">
            <v>0.33999999999999997</v>
          </cell>
          <cell r="G428">
            <v>0.25</v>
          </cell>
          <cell r="H428">
            <v>0.21</v>
          </cell>
          <cell r="J428">
            <v>0.41615999999999997</v>
          </cell>
          <cell r="K428">
            <v>0.30599999999999999</v>
          </cell>
          <cell r="L428">
            <v>0.21</v>
          </cell>
        </row>
        <row r="429">
          <cell r="A429" t="str">
            <v>87-10-1009</v>
          </cell>
          <cell r="B429" t="str">
            <v>Lonicera pileata</v>
          </cell>
          <cell r="C429" t="str">
            <v>MP150</v>
          </cell>
          <cell r="D429" t="str">
            <v>Directly</v>
          </cell>
          <cell r="F429">
            <v>0.33999999999999997</v>
          </cell>
          <cell r="G429">
            <v>0.25</v>
          </cell>
          <cell r="H429">
            <v>0.21</v>
          </cell>
          <cell r="J429">
            <v>0.41615999999999997</v>
          </cell>
          <cell r="K429">
            <v>0.30599999999999999</v>
          </cell>
          <cell r="L429">
            <v>0.21</v>
          </cell>
        </row>
        <row r="430">
          <cell r="A430" t="str">
            <v>87-10-1010</v>
          </cell>
          <cell r="B430" t="str">
            <v>Lonicera pileata 'Moss Green'</v>
          </cell>
          <cell r="C430" t="str">
            <v>MP150</v>
          </cell>
          <cell r="D430" t="str">
            <v>Directly</v>
          </cell>
          <cell r="F430">
            <v>0.33999999999999997</v>
          </cell>
          <cell r="G430">
            <v>0.25</v>
          </cell>
          <cell r="H430">
            <v>0.21</v>
          </cell>
          <cell r="J430">
            <v>0.41615999999999997</v>
          </cell>
          <cell r="K430">
            <v>0.30599999999999999</v>
          </cell>
          <cell r="L430">
            <v>0.21</v>
          </cell>
        </row>
        <row r="431">
          <cell r="A431" t="str">
            <v>87-10-0869</v>
          </cell>
          <cell r="B431" t="str">
            <v>Magnolia 'Betty'</v>
          </cell>
          <cell r="C431" t="str">
            <v>MP66</v>
          </cell>
          <cell r="D431" t="str">
            <v>Directly</v>
          </cell>
          <cell r="F431">
            <v>1.01</v>
          </cell>
          <cell r="G431">
            <v>0.9</v>
          </cell>
          <cell r="H431">
            <v>0.84</v>
          </cell>
          <cell r="J431">
            <v>1.23624</v>
          </cell>
          <cell r="K431">
            <v>1.1016000000000001</v>
          </cell>
          <cell r="L431">
            <v>0.84</v>
          </cell>
        </row>
        <row r="432">
          <cell r="A432" t="str">
            <v>87-10-0870</v>
          </cell>
          <cell r="B432" t="str">
            <v>Magnolia 'Galaxy'</v>
          </cell>
          <cell r="C432" t="str">
            <v>MP66</v>
          </cell>
          <cell r="D432" t="str">
            <v>Directly</v>
          </cell>
          <cell r="F432">
            <v>1.01</v>
          </cell>
          <cell r="G432">
            <v>0.9</v>
          </cell>
          <cell r="H432">
            <v>0.84</v>
          </cell>
          <cell r="J432">
            <v>1.23624</v>
          </cell>
          <cell r="K432">
            <v>1.1016000000000001</v>
          </cell>
          <cell r="L432">
            <v>0.84</v>
          </cell>
        </row>
        <row r="433">
          <cell r="A433" t="str">
            <v>87-10-0871</v>
          </cell>
          <cell r="B433" t="str">
            <v>Magnolia 'George Henry Kern'</v>
          </cell>
          <cell r="C433" t="str">
            <v>MP66</v>
          </cell>
          <cell r="D433" t="str">
            <v>Directly</v>
          </cell>
          <cell r="F433">
            <v>1.01</v>
          </cell>
          <cell r="G433">
            <v>0.9</v>
          </cell>
          <cell r="H433">
            <v>0.84</v>
          </cell>
          <cell r="J433">
            <v>1.23624</v>
          </cell>
          <cell r="K433">
            <v>1.1016000000000001</v>
          </cell>
          <cell r="L433">
            <v>0.84</v>
          </cell>
        </row>
        <row r="434">
          <cell r="A434" t="str">
            <v>87-10-1011</v>
          </cell>
          <cell r="B434" t="str">
            <v>Magnolia 'Heaven Scent'</v>
          </cell>
          <cell r="C434" t="str">
            <v>MP66</v>
          </cell>
          <cell r="D434" t="str">
            <v>Directly</v>
          </cell>
          <cell r="F434">
            <v>1.01</v>
          </cell>
          <cell r="G434">
            <v>0.9</v>
          </cell>
          <cell r="H434">
            <v>0.84</v>
          </cell>
          <cell r="J434">
            <v>1.23624</v>
          </cell>
          <cell r="K434">
            <v>1.1016000000000001</v>
          </cell>
          <cell r="L434">
            <v>0.84</v>
          </cell>
        </row>
        <row r="435">
          <cell r="A435" t="str">
            <v>87-10-0872</v>
          </cell>
          <cell r="B435" t="str">
            <v>Magnolia liliiflora 'Nigra'</v>
          </cell>
          <cell r="C435" t="str">
            <v>MP66</v>
          </cell>
          <cell r="D435" t="str">
            <v>Directly</v>
          </cell>
          <cell r="F435">
            <v>1.01</v>
          </cell>
          <cell r="G435">
            <v>0.9</v>
          </cell>
          <cell r="H435">
            <v>0.84</v>
          </cell>
          <cell r="J435">
            <v>1.23624</v>
          </cell>
          <cell r="K435">
            <v>1.1016000000000001</v>
          </cell>
          <cell r="L435">
            <v>0.84</v>
          </cell>
        </row>
        <row r="436">
          <cell r="A436" t="str">
            <v>87-10-0873</v>
          </cell>
          <cell r="B436" t="str">
            <v>Magnolia loebneri 'Leonard Messel'</v>
          </cell>
          <cell r="C436" t="str">
            <v>MP66</v>
          </cell>
          <cell r="D436" t="str">
            <v>Directly</v>
          </cell>
          <cell r="F436">
            <v>1.01</v>
          </cell>
          <cell r="G436">
            <v>0.9</v>
          </cell>
          <cell r="H436">
            <v>0.84</v>
          </cell>
          <cell r="J436">
            <v>1.23624</v>
          </cell>
          <cell r="K436">
            <v>1.1016000000000001</v>
          </cell>
          <cell r="L436">
            <v>0.84</v>
          </cell>
        </row>
        <row r="437">
          <cell r="A437" t="str">
            <v>87-10-0874</v>
          </cell>
          <cell r="B437" t="str">
            <v>Magnolia loebneri 'Merrill'</v>
          </cell>
          <cell r="C437" t="str">
            <v>MP66</v>
          </cell>
          <cell r="D437" t="str">
            <v>Directly</v>
          </cell>
          <cell r="F437">
            <v>1.01</v>
          </cell>
          <cell r="G437">
            <v>0.9</v>
          </cell>
          <cell r="H437">
            <v>0.84</v>
          </cell>
          <cell r="J437">
            <v>1.23624</v>
          </cell>
          <cell r="K437">
            <v>1.1016000000000001</v>
          </cell>
          <cell r="L437">
            <v>0.84</v>
          </cell>
        </row>
        <row r="438">
          <cell r="A438" t="str">
            <v>87-10-1431</v>
          </cell>
          <cell r="B438" t="str">
            <v>Magnolia 'Ricki'</v>
          </cell>
          <cell r="C438" t="str">
            <v>MP66</v>
          </cell>
          <cell r="D438" t="str">
            <v>Directly</v>
          </cell>
          <cell r="F438">
            <v>1.01</v>
          </cell>
          <cell r="G438">
            <v>0.9</v>
          </cell>
          <cell r="H438">
            <v>0.84</v>
          </cell>
          <cell r="J438">
            <v>1.23624</v>
          </cell>
          <cell r="K438">
            <v>1.1016000000000001</v>
          </cell>
          <cell r="L438">
            <v>0.84</v>
          </cell>
        </row>
        <row r="439">
          <cell r="A439" t="str">
            <v>87-10-0918</v>
          </cell>
          <cell r="B439" t="str">
            <v>Magnolia soul. 'Alba Superba'</v>
          </cell>
          <cell r="C439" t="str">
            <v>MP66</v>
          </cell>
          <cell r="D439" t="str">
            <v>Directly</v>
          </cell>
          <cell r="F439">
            <v>1.01</v>
          </cell>
          <cell r="G439">
            <v>0.9</v>
          </cell>
          <cell r="H439">
            <v>0.84</v>
          </cell>
          <cell r="J439">
            <v>1.23624</v>
          </cell>
          <cell r="K439">
            <v>1.1016000000000001</v>
          </cell>
          <cell r="L439">
            <v>0.84</v>
          </cell>
        </row>
        <row r="440">
          <cell r="A440" t="str">
            <v>87-10-0875</v>
          </cell>
          <cell r="B440" t="str">
            <v>Magnolia soulangeana</v>
          </cell>
          <cell r="C440" t="str">
            <v>MP66</v>
          </cell>
          <cell r="D440" t="str">
            <v>Directly</v>
          </cell>
          <cell r="F440">
            <v>1.01</v>
          </cell>
          <cell r="G440">
            <v>0.9</v>
          </cell>
          <cell r="H440">
            <v>0.84</v>
          </cell>
          <cell r="J440">
            <v>1.23624</v>
          </cell>
          <cell r="K440">
            <v>1.1016000000000001</v>
          </cell>
          <cell r="L440">
            <v>0.84</v>
          </cell>
        </row>
        <row r="441">
          <cell r="A441" t="str">
            <v>87-10-1478</v>
          </cell>
          <cell r="B441" t="str">
            <v>Magnolia soul. 'Superba'</v>
          </cell>
          <cell r="C441" t="str">
            <v>MP66</v>
          </cell>
          <cell r="D441" t="str">
            <v>Directly</v>
          </cell>
          <cell r="F441">
            <v>1.01</v>
          </cell>
          <cell r="G441">
            <v>0.9</v>
          </cell>
          <cell r="H441">
            <v>0.84</v>
          </cell>
          <cell r="J441">
            <v>1.23624</v>
          </cell>
          <cell r="K441">
            <v>1.1016000000000001</v>
          </cell>
          <cell r="L441">
            <v>0.84</v>
          </cell>
        </row>
        <row r="442">
          <cell r="A442" t="str">
            <v>87-10-0876</v>
          </cell>
          <cell r="B442" t="str">
            <v>Magnolia stellata</v>
          </cell>
          <cell r="C442" t="str">
            <v>MP66</v>
          </cell>
          <cell r="D442" t="str">
            <v>Directly</v>
          </cell>
          <cell r="F442">
            <v>1.01</v>
          </cell>
          <cell r="G442">
            <v>0.9</v>
          </cell>
          <cell r="H442">
            <v>0.84</v>
          </cell>
          <cell r="J442">
            <v>1.23624</v>
          </cell>
          <cell r="K442">
            <v>1.1016000000000001</v>
          </cell>
          <cell r="L442">
            <v>0.84</v>
          </cell>
        </row>
        <row r="443">
          <cell r="A443" t="str">
            <v>87-10-0877</v>
          </cell>
          <cell r="B443" t="str">
            <v>Magnolia stellata 'Rosea'</v>
          </cell>
          <cell r="C443" t="str">
            <v>MP66</v>
          </cell>
          <cell r="D443" t="str">
            <v>Directly</v>
          </cell>
          <cell r="F443">
            <v>1.01</v>
          </cell>
          <cell r="G443">
            <v>0.9</v>
          </cell>
          <cell r="H443">
            <v>0.84</v>
          </cell>
          <cell r="J443">
            <v>1.23624</v>
          </cell>
          <cell r="K443">
            <v>1.1016000000000001</v>
          </cell>
          <cell r="L443">
            <v>0.84</v>
          </cell>
        </row>
        <row r="444">
          <cell r="A444" t="str">
            <v>87-10-0878</v>
          </cell>
          <cell r="B444" t="str">
            <v>Magnolia stellata 'Royal Star'</v>
          </cell>
          <cell r="C444" t="str">
            <v>MP66</v>
          </cell>
          <cell r="D444" t="str">
            <v>Directly</v>
          </cell>
          <cell r="F444">
            <v>1.01</v>
          </cell>
          <cell r="G444">
            <v>0.9</v>
          </cell>
          <cell r="H444">
            <v>0.84</v>
          </cell>
          <cell r="J444">
            <v>1.23624</v>
          </cell>
          <cell r="K444">
            <v>1.1016000000000001</v>
          </cell>
          <cell r="L444">
            <v>0.84</v>
          </cell>
        </row>
        <row r="445">
          <cell r="A445" t="str">
            <v>87-10-0879</v>
          </cell>
          <cell r="B445" t="str">
            <v>Magnolia 'Susan'</v>
          </cell>
          <cell r="C445" t="str">
            <v>MP66</v>
          </cell>
          <cell r="D445" t="str">
            <v>Directly</v>
          </cell>
          <cell r="F445">
            <v>1.01</v>
          </cell>
          <cell r="G445">
            <v>0.9</v>
          </cell>
          <cell r="H445">
            <v>0.84</v>
          </cell>
          <cell r="J445">
            <v>1.23624</v>
          </cell>
          <cell r="K445">
            <v>1.1016000000000001</v>
          </cell>
          <cell r="L445">
            <v>0.84</v>
          </cell>
        </row>
        <row r="446">
          <cell r="A446" t="str">
            <v>87-10-1432</v>
          </cell>
          <cell r="B446" t="str">
            <v>Mahonia aq. 'Apollo'</v>
          </cell>
          <cell r="C446" t="str">
            <v>MP66</v>
          </cell>
          <cell r="D446" t="str">
            <v>Directly</v>
          </cell>
          <cell r="F446">
            <v>0.94000000000000006</v>
          </cell>
          <cell r="G446">
            <v>0.83</v>
          </cell>
          <cell r="H446">
            <v>0.77</v>
          </cell>
          <cell r="J446">
            <v>1.15056</v>
          </cell>
          <cell r="K446">
            <v>1.0159199999999999</v>
          </cell>
          <cell r="L446">
            <v>0.77</v>
          </cell>
        </row>
        <row r="447">
          <cell r="A447" t="str">
            <v>87-10-1233</v>
          </cell>
          <cell r="B447" t="str">
            <v>Mahonia aq. 'Smaragd'</v>
          </cell>
          <cell r="C447" t="str">
            <v>MP66</v>
          </cell>
          <cell r="D447" t="str">
            <v>Directly</v>
          </cell>
          <cell r="F447">
            <v>0.94000000000000006</v>
          </cell>
          <cell r="G447">
            <v>0.83</v>
          </cell>
          <cell r="H447">
            <v>0.77</v>
          </cell>
          <cell r="J447">
            <v>1.15056</v>
          </cell>
          <cell r="K447">
            <v>1.0159199999999999</v>
          </cell>
          <cell r="L447">
            <v>0.77</v>
          </cell>
        </row>
        <row r="448">
          <cell r="A448" t="str">
            <v>87-10-1234</v>
          </cell>
          <cell r="B448" t="str">
            <v>Mahonia bealei</v>
          </cell>
          <cell r="C448" t="str">
            <v>MP66</v>
          </cell>
          <cell r="D448" t="str">
            <v>Directly</v>
          </cell>
          <cell r="F448">
            <v>0.94000000000000006</v>
          </cell>
          <cell r="G448">
            <v>0.83</v>
          </cell>
          <cell r="H448">
            <v>0.77</v>
          </cell>
          <cell r="J448">
            <v>1.15056</v>
          </cell>
          <cell r="K448">
            <v>1.0159199999999999</v>
          </cell>
          <cell r="L448">
            <v>0.77</v>
          </cell>
        </row>
        <row r="449">
          <cell r="A449" t="str">
            <v>87-10-1235</v>
          </cell>
          <cell r="B449" t="str">
            <v>Mahonia media 'Charity'</v>
          </cell>
          <cell r="C449" t="str">
            <v>MP66</v>
          </cell>
          <cell r="D449" t="str">
            <v>Directly</v>
          </cell>
          <cell r="F449">
            <v>0.94000000000000006</v>
          </cell>
          <cell r="G449">
            <v>0.83</v>
          </cell>
          <cell r="H449">
            <v>0.77</v>
          </cell>
          <cell r="J449">
            <v>1.15056</v>
          </cell>
          <cell r="K449">
            <v>1.0159199999999999</v>
          </cell>
          <cell r="L449">
            <v>0.77</v>
          </cell>
        </row>
        <row r="450">
          <cell r="A450" t="str">
            <v>87-10-1213</v>
          </cell>
          <cell r="B450" t="str">
            <v>Mahonia wagneri 'Pinnacle'</v>
          </cell>
          <cell r="C450" t="str">
            <v>MP66</v>
          </cell>
          <cell r="D450" t="str">
            <v>Directly</v>
          </cell>
          <cell r="F450">
            <v>0.94000000000000006</v>
          </cell>
          <cell r="G450">
            <v>0.83</v>
          </cell>
          <cell r="H450">
            <v>0.77</v>
          </cell>
          <cell r="J450">
            <v>1.15056</v>
          </cell>
          <cell r="K450">
            <v>1.0159199999999999</v>
          </cell>
          <cell r="L450">
            <v>0.77</v>
          </cell>
        </row>
        <row r="451">
          <cell r="A451" t="str">
            <v>87-10-1347</v>
          </cell>
          <cell r="B451" t="str">
            <v>Osmanthus burkwoodii</v>
          </cell>
          <cell r="C451" t="str">
            <v>MP150</v>
          </cell>
          <cell r="D451" t="str">
            <v>Directly</v>
          </cell>
          <cell r="F451">
            <v>0.59000000000000008</v>
          </cell>
          <cell r="G451">
            <v>0.48</v>
          </cell>
          <cell r="H451">
            <v>0.42</v>
          </cell>
          <cell r="J451">
            <v>0.72216000000000014</v>
          </cell>
          <cell r="K451">
            <v>0.58751999999999993</v>
          </cell>
          <cell r="L451">
            <v>0.42</v>
          </cell>
        </row>
        <row r="452">
          <cell r="A452" t="str">
            <v>87-10-1012</v>
          </cell>
          <cell r="B452" t="str">
            <v>Pachysandra term. 'Green Carpet'</v>
          </cell>
          <cell r="C452" t="str">
            <v>MP150</v>
          </cell>
          <cell r="D452" t="str">
            <v>Directly</v>
          </cell>
          <cell r="F452">
            <v>0.44</v>
          </cell>
          <cell r="G452">
            <v>0.34</v>
          </cell>
          <cell r="H452">
            <v>0.28000000000000003</v>
          </cell>
          <cell r="J452">
            <v>0.53856000000000004</v>
          </cell>
          <cell r="K452">
            <v>0.41616000000000003</v>
          </cell>
          <cell r="L452">
            <v>0.28000000000000003</v>
          </cell>
        </row>
        <row r="453">
          <cell r="A453" t="str">
            <v>87-10-1013</v>
          </cell>
          <cell r="B453" t="str">
            <v>Pachysandra term. 'Green Sheen'</v>
          </cell>
          <cell r="C453" t="str">
            <v>MP150</v>
          </cell>
          <cell r="D453" t="str">
            <v>Directly</v>
          </cell>
          <cell r="F453">
            <v>0.44</v>
          </cell>
          <cell r="G453">
            <v>0.34</v>
          </cell>
          <cell r="H453">
            <v>0.28000000000000003</v>
          </cell>
          <cell r="J453">
            <v>0.53856000000000004</v>
          </cell>
          <cell r="K453">
            <v>0.41616000000000003</v>
          </cell>
          <cell r="L453">
            <v>0.28000000000000003</v>
          </cell>
        </row>
        <row r="454">
          <cell r="A454" t="str">
            <v>87-10-1014</v>
          </cell>
          <cell r="B454" t="str">
            <v>Pachysandra terminalis</v>
          </cell>
          <cell r="C454" t="str">
            <v>MP150</v>
          </cell>
          <cell r="D454" t="str">
            <v>Directly</v>
          </cell>
          <cell r="F454">
            <v>0.44</v>
          </cell>
          <cell r="G454">
            <v>0.34</v>
          </cell>
          <cell r="H454">
            <v>0.28000000000000003</v>
          </cell>
          <cell r="J454">
            <v>0.53856000000000004</v>
          </cell>
          <cell r="K454">
            <v>0.41616000000000003</v>
          </cell>
          <cell r="L454">
            <v>0.28000000000000003</v>
          </cell>
        </row>
        <row r="455">
          <cell r="A455" t="str">
            <v>87-10-1348</v>
          </cell>
          <cell r="B455" t="str">
            <v>Perovskia atriplicif. 'Blue Spire'</v>
          </cell>
          <cell r="C455" t="str">
            <v>MP150</v>
          </cell>
          <cell r="D455" t="str">
            <v>Directly</v>
          </cell>
          <cell r="F455">
            <v>0.52</v>
          </cell>
          <cell r="G455">
            <v>0.41</v>
          </cell>
          <cell r="H455">
            <v>0.35</v>
          </cell>
          <cell r="J455">
            <v>0.63648000000000005</v>
          </cell>
          <cell r="K455">
            <v>0.50183999999999995</v>
          </cell>
          <cell r="L455">
            <v>0.35</v>
          </cell>
        </row>
        <row r="456">
          <cell r="A456" t="str">
            <v>87-10-0364</v>
          </cell>
          <cell r="B456" t="str">
            <v>Perovskia atriplicifolia Lacey Blue ('Lisslitt'PBR) ®</v>
          </cell>
          <cell r="C456" t="str">
            <v>MP150</v>
          </cell>
          <cell r="D456" t="str">
            <v>Directly</v>
          </cell>
          <cell r="F456">
            <v>0.97000000000000008</v>
          </cell>
          <cell r="G456">
            <v>0.86</v>
          </cell>
          <cell r="H456">
            <v>0.8</v>
          </cell>
          <cell r="J456">
            <v>1.1872800000000001</v>
          </cell>
          <cell r="K456">
            <v>1.05264</v>
          </cell>
          <cell r="L456">
            <v>0.8</v>
          </cell>
        </row>
        <row r="457">
          <cell r="A457" t="str">
            <v>87-10-0365</v>
          </cell>
          <cell r="B457" t="str">
            <v>Perovskia atriplicif. 'Little Spire' PBR ®</v>
          </cell>
          <cell r="C457" t="str">
            <v>MP150</v>
          </cell>
          <cell r="D457" t="str">
            <v>Directly</v>
          </cell>
          <cell r="F457">
            <v>0.97000000000000008</v>
          </cell>
          <cell r="G457">
            <v>0.86</v>
          </cell>
          <cell r="H457">
            <v>0.8</v>
          </cell>
          <cell r="J457">
            <v>1.1872800000000001</v>
          </cell>
          <cell r="K457">
            <v>1.05264</v>
          </cell>
          <cell r="L457">
            <v>0.8</v>
          </cell>
        </row>
        <row r="458">
          <cell r="A458" t="str">
            <v>87-10-1127</v>
          </cell>
          <cell r="B458" t="str">
            <v>Perovskia atriplicifolia Silvery Blue ('Lissvery'PBR) ®</v>
          </cell>
          <cell r="C458" t="str">
            <v>MP150</v>
          </cell>
          <cell r="D458" t="str">
            <v>Directly</v>
          </cell>
          <cell r="F458">
            <v>0.97000000000000008</v>
          </cell>
          <cell r="G458">
            <v>0.86</v>
          </cell>
          <cell r="H458">
            <v>0.8</v>
          </cell>
          <cell r="J458">
            <v>1.1872800000000001</v>
          </cell>
          <cell r="K458">
            <v>1.05264</v>
          </cell>
          <cell r="L458">
            <v>0.8</v>
          </cell>
        </row>
        <row r="459">
          <cell r="A459" t="str">
            <v>87-10-0887</v>
          </cell>
          <cell r="B459" t="str">
            <v>Philadelphus 'Beauclerk'</v>
          </cell>
          <cell r="C459" t="str">
            <v>MP104</v>
          </cell>
          <cell r="D459" t="str">
            <v>Directly</v>
          </cell>
          <cell r="F459">
            <v>0.63</v>
          </cell>
          <cell r="G459">
            <v>0.52</v>
          </cell>
          <cell r="H459">
            <v>0.46</v>
          </cell>
          <cell r="J459">
            <v>0.77112000000000003</v>
          </cell>
          <cell r="K459">
            <v>0.63648000000000005</v>
          </cell>
          <cell r="L459">
            <v>0.46</v>
          </cell>
        </row>
        <row r="460">
          <cell r="A460" t="str">
            <v>87-10-0888</v>
          </cell>
          <cell r="B460" t="str">
            <v>Philadelphus 'Belle Etoile'</v>
          </cell>
          <cell r="C460" t="str">
            <v>MP150</v>
          </cell>
          <cell r="D460" t="str">
            <v>Directly</v>
          </cell>
          <cell r="F460">
            <v>0.63</v>
          </cell>
          <cell r="G460">
            <v>0.52</v>
          </cell>
          <cell r="H460">
            <v>0.46</v>
          </cell>
          <cell r="J460">
            <v>0.77112000000000003</v>
          </cell>
          <cell r="K460">
            <v>0.63648000000000005</v>
          </cell>
          <cell r="L460">
            <v>0.46</v>
          </cell>
        </row>
        <row r="461">
          <cell r="A461" t="str">
            <v>87-10-1591</v>
          </cell>
          <cell r="B461" t="str">
            <v>Philadelphus 'Belle Etoile'</v>
          </cell>
          <cell r="C461" t="str">
            <v>MP104</v>
          </cell>
          <cell r="D461" t="str">
            <v>Directly</v>
          </cell>
          <cell r="F461">
            <v>0.63</v>
          </cell>
          <cell r="G461">
            <v>0.52</v>
          </cell>
          <cell r="H461">
            <v>0.46</v>
          </cell>
          <cell r="J461">
            <v>0.77112000000000003</v>
          </cell>
          <cell r="K461">
            <v>0.63648000000000005</v>
          </cell>
          <cell r="L461">
            <v>0.46</v>
          </cell>
        </row>
        <row r="462">
          <cell r="A462" t="str">
            <v>87-10-0920</v>
          </cell>
          <cell r="B462" t="str">
            <v>Philadelphus 'Bouquet Blanc'</v>
          </cell>
          <cell r="C462" t="str">
            <v>MP104</v>
          </cell>
          <cell r="D462" t="str">
            <v>Directly</v>
          </cell>
          <cell r="F462">
            <v>0.63</v>
          </cell>
          <cell r="G462">
            <v>0.52</v>
          </cell>
          <cell r="H462">
            <v>0.46</v>
          </cell>
          <cell r="J462">
            <v>0.77112000000000003</v>
          </cell>
          <cell r="K462">
            <v>0.63648000000000005</v>
          </cell>
          <cell r="L462">
            <v>0.46</v>
          </cell>
        </row>
        <row r="463">
          <cell r="A463" t="str">
            <v>87-10-0368</v>
          </cell>
          <cell r="B463" t="str">
            <v>Philadelphus cor. 'Aureus'</v>
          </cell>
          <cell r="C463" t="str">
            <v>MP104</v>
          </cell>
          <cell r="D463" t="str">
            <v>Directly</v>
          </cell>
          <cell r="F463">
            <v>0.63</v>
          </cell>
          <cell r="G463">
            <v>0.52</v>
          </cell>
          <cell r="H463">
            <v>0.46</v>
          </cell>
          <cell r="J463">
            <v>0.77112000000000003</v>
          </cell>
          <cell r="K463">
            <v>0.63648000000000005</v>
          </cell>
          <cell r="L463">
            <v>0.46</v>
          </cell>
        </row>
        <row r="464">
          <cell r="A464" t="str">
            <v>87-10-0367</v>
          </cell>
          <cell r="B464" t="str">
            <v>Philadelphus coronarius</v>
          </cell>
          <cell r="C464" t="str">
            <v>MP104</v>
          </cell>
          <cell r="D464" t="str">
            <v>Directly</v>
          </cell>
          <cell r="F464">
            <v>0.63</v>
          </cell>
          <cell r="G464">
            <v>0.52</v>
          </cell>
          <cell r="H464">
            <v>0.46</v>
          </cell>
          <cell r="J464">
            <v>0.77112000000000003</v>
          </cell>
          <cell r="K464">
            <v>0.63648000000000005</v>
          </cell>
          <cell r="L464">
            <v>0.46</v>
          </cell>
        </row>
        <row r="465">
          <cell r="A465" t="str">
            <v>87-10-1497</v>
          </cell>
          <cell r="B465" t="str">
            <v>Philadelphus 'Dame Blanche'</v>
          </cell>
          <cell r="C465" t="str">
            <v>MP104</v>
          </cell>
          <cell r="D465" t="str">
            <v>Directly</v>
          </cell>
          <cell r="F465">
            <v>0.63</v>
          </cell>
          <cell r="G465">
            <v>0.52</v>
          </cell>
          <cell r="H465">
            <v>0.46</v>
          </cell>
          <cell r="J465">
            <v>0.77112000000000003</v>
          </cell>
          <cell r="K465">
            <v>0.63648000000000005</v>
          </cell>
          <cell r="L465">
            <v>0.46</v>
          </cell>
        </row>
        <row r="466">
          <cell r="A466" t="str">
            <v>87-10-1592</v>
          </cell>
          <cell r="B466" t="str">
            <v>Philadelphus 'Frosty Morn'</v>
          </cell>
          <cell r="C466" t="str">
            <v>MP104</v>
          </cell>
          <cell r="D466" t="str">
            <v>Directly</v>
          </cell>
          <cell r="F466">
            <v>0.63</v>
          </cell>
          <cell r="G466">
            <v>0.52</v>
          </cell>
          <cell r="H466">
            <v>0.46</v>
          </cell>
          <cell r="J466">
            <v>0.77112000000000003</v>
          </cell>
          <cell r="K466">
            <v>0.63648000000000005</v>
          </cell>
          <cell r="L466">
            <v>0.46</v>
          </cell>
        </row>
        <row r="467">
          <cell r="A467" t="str">
            <v>87-10-1498</v>
          </cell>
          <cell r="B467" t="str">
            <v>Philadelphus 'Lemoinei'</v>
          </cell>
          <cell r="C467" t="str">
            <v>MP104</v>
          </cell>
          <cell r="D467" t="str">
            <v>Directly</v>
          </cell>
          <cell r="F467">
            <v>0.63</v>
          </cell>
          <cell r="G467">
            <v>0.52</v>
          </cell>
          <cell r="H467">
            <v>0.46</v>
          </cell>
          <cell r="J467">
            <v>0.77112000000000003</v>
          </cell>
          <cell r="K467">
            <v>0.63648000000000005</v>
          </cell>
          <cell r="L467">
            <v>0.46</v>
          </cell>
        </row>
        <row r="468">
          <cell r="A468" t="str">
            <v>87-10-1593</v>
          </cell>
          <cell r="B468" t="str">
            <v>Philadelphus 'Manteau d'Hermine'</v>
          </cell>
          <cell r="C468" t="str">
            <v>MP104</v>
          </cell>
          <cell r="D468" t="str">
            <v>Directly</v>
          </cell>
          <cell r="F468">
            <v>0.63</v>
          </cell>
          <cell r="G468">
            <v>0.52</v>
          </cell>
          <cell r="H468">
            <v>0.46</v>
          </cell>
          <cell r="J468">
            <v>0.77112000000000003</v>
          </cell>
          <cell r="K468">
            <v>0.63648000000000005</v>
          </cell>
          <cell r="L468">
            <v>0.46</v>
          </cell>
        </row>
        <row r="469">
          <cell r="A469" t="str">
            <v>87-10-1594</v>
          </cell>
          <cell r="B469" t="str">
            <v>Philadelphus 'Minnesota Snowflake'</v>
          </cell>
          <cell r="C469" t="str">
            <v>MP104</v>
          </cell>
          <cell r="D469" t="str">
            <v>Directly</v>
          </cell>
          <cell r="F469">
            <v>0.63</v>
          </cell>
          <cell r="G469">
            <v>0.52</v>
          </cell>
          <cell r="H469">
            <v>0.46</v>
          </cell>
          <cell r="J469">
            <v>0.77112000000000003</v>
          </cell>
          <cell r="K469">
            <v>0.63648000000000005</v>
          </cell>
          <cell r="L469">
            <v>0.46</v>
          </cell>
        </row>
        <row r="470">
          <cell r="A470" t="str">
            <v>87-10-1499</v>
          </cell>
          <cell r="B470" t="str">
            <v>Philadelphus 'Mont Blanc'</v>
          </cell>
          <cell r="C470" t="str">
            <v>MP104</v>
          </cell>
          <cell r="D470" t="str">
            <v>Directly</v>
          </cell>
          <cell r="F470">
            <v>0.63</v>
          </cell>
          <cell r="G470">
            <v>0.52</v>
          </cell>
          <cell r="H470">
            <v>0.46</v>
          </cell>
          <cell r="J470">
            <v>0.77112000000000003</v>
          </cell>
          <cell r="K470">
            <v>0.63648000000000005</v>
          </cell>
          <cell r="L470">
            <v>0.46</v>
          </cell>
        </row>
        <row r="471">
          <cell r="A471" t="str">
            <v>87-10-0377</v>
          </cell>
          <cell r="B471" t="str">
            <v>Philadelphus 'Schneesturm'</v>
          </cell>
          <cell r="C471" t="str">
            <v>MP104</v>
          </cell>
          <cell r="D471" t="str">
            <v>Directly</v>
          </cell>
          <cell r="F471">
            <v>0.63</v>
          </cell>
          <cell r="G471">
            <v>0.52</v>
          </cell>
          <cell r="H471">
            <v>0.46</v>
          </cell>
          <cell r="J471">
            <v>0.77112000000000003</v>
          </cell>
          <cell r="K471">
            <v>0.63648000000000005</v>
          </cell>
          <cell r="L471">
            <v>0.46</v>
          </cell>
        </row>
        <row r="472">
          <cell r="A472" t="str">
            <v>87-10-1595</v>
          </cell>
          <cell r="B472" t="str">
            <v>Philadelphus 'Silberregen'</v>
          </cell>
          <cell r="C472" t="str">
            <v>MP104</v>
          </cell>
          <cell r="D472" t="str">
            <v>Directly</v>
          </cell>
          <cell r="F472">
            <v>0.63</v>
          </cell>
          <cell r="G472">
            <v>0.52</v>
          </cell>
          <cell r="H472">
            <v>0.46</v>
          </cell>
          <cell r="J472">
            <v>0.77112000000000003</v>
          </cell>
          <cell r="K472">
            <v>0.63648000000000005</v>
          </cell>
          <cell r="L472">
            <v>0.46</v>
          </cell>
        </row>
        <row r="473">
          <cell r="A473" t="str">
            <v>87-10-0379</v>
          </cell>
          <cell r="B473" t="str">
            <v>Philadelphus 'Snowbelle'</v>
          </cell>
          <cell r="C473" t="str">
            <v>MP104</v>
          </cell>
          <cell r="D473" t="str">
            <v>Directly</v>
          </cell>
          <cell r="F473">
            <v>0.63</v>
          </cell>
          <cell r="G473">
            <v>0.52</v>
          </cell>
          <cell r="H473">
            <v>0.46</v>
          </cell>
          <cell r="J473">
            <v>0.77112000000000003</v>
          </cell>
          <cell r="K473">
            <v>0.63648000000000005</v>
          </cell>
          <cell r="L473">
            <v>0.46</v>
          </cell>
        </row>
        <row r="474">
          <cell r="A474" t="str">
            <v>87-10-1057</v>
          </cell>
          <cell r="B474" t="str">
            <v>Philadelphus ´Starbright´ PBR ®</v>
          </cell>
          <cell r="C474" t="str">
            <v>MP104</v>
          </cell>
          <cell r="D474" t="str">
            <v>Directly</v>
          </cell>
          <cell r="F474">
            <v>1.36</v>
          </cell>
          <cell r="G474">
            <v>1.25</v>
          </cell>
          <cell r="H474">
            <v>1.19</v>
          </cell>
          <cell r="J474">
            <v>1.6646400000000001</v>
          </cell>
          <cell r="K474">
            <v>1.53</v>
          </cell>
          <cell r="L474">
            <v>1.19</v>
          </cell>
        </row>
        <row r="475">
          <cell r="A475" t="str">
            <v>87-10-0380</v>
          </cell>
          <cell r="B475" t="str">
            <v>Philadelphus 'Virginal'</v>
          </cell>
          <cell r="C475" t="str">
            <v>MP104</v>
          </cell>
          <cell r="D475" t="str">
            <v>Directly</v>
          </cell>
          <cell r="F475">
            <v>0.63</v>
          </cell>
          <cell r="G475">
            <v>0.52</v>
          </cell>
          <cell r="H475">
            <v>0.46</v>
          </cell>
          <cell r="J475">
            <v>0.77112000000000003</v>
          </cell>
          <cell r="K475">
            <v>0.63648000000000005</v>
          </cell>
          <cell r="L475">
            <v>0.46</v>
          </cell>
        </row>
        <row r="476">
          <cell r="A476" t="str">
            <v>87-10-1596</v>
          </cell>
          <cell r="B476" t="str">
            <v>Philadelphus 'Yellow Cab'</v>
          </cell>
          <cell r="C476" t="str">
            <v>MP104</v>
          </cell>
          <cell r="D476" t="str">
            <v>Directly</v>
          </cell>
          <cell r="F476">
            <v>0.63</v>
          </cell>
          <cell r="G476">
            <v>0.52</v>
          </cell>
          <cell r="H476">
            <v>0.46</v>
          </cell>
          <cell r="J476">
            <v>0.77112000000000003</v>
          </cell>
          <cell r="K476">
            <v>0.63648000000000005</v>
          </cell>
          <cell r="L476">
            <v>0.46</v>
          </cell>
        </row>
        <row r="477">
          <cell r="A477" t="str">
            <v>87-10-0383</v>
          </cell>
          <cell r="B477" t="str">
            <v>Photinia fraseri 'Little Red Robin'</v>
          </cell>
          <cell r="C477" t="str">
            <v>MP150</v>
          </cell>
          <cell r="D477" t="str">
            <v>Directly</v>
          </cell>
          <cell r="F477">
            <v>0.56000000000000005</v>
          </cell>
          <cell r="G477">
            <v>0.45</v>
          </cell>
          <cell r="H477">
            <v>0.39</v>
          </cell>
          <cell r="J477">
            <v>0.68544000000000005</v>
          </cell>
          <cell r="K477">
            <v>0.55080000000000007</v>
          </cell>
          <cell r="L477">
            <v>0.39</v>
          </cell>
        </row>
        <row r="478">
          <cell r="A478" t="str">
            <v>87-10-0384</v>
          </cell>
          <cell r="B478" t="str">
            <v>Photinia fraseri 'Red Robin'</v>
          </cell>
          <cell r="C478" t="str">
            <v>MP104</v>
          </cell>
          <cell r="D478" t="str">
            <v>Directly</v>
          </cell>
          <cell r="F478">
            <v>0.63</v>
          </cell>
          <cell r="G478">
            <v>0.52</v>
          </cell>
          <cell r="H478">
            <v>0.46</v>
          </cell>
          <cell r="J478">
            <v>0.77112000000000003</v>
          </cell>
          <cell r="K478">
            <v>0.63648000000000005</v>
          </cell>
          <cell r="L478">
            <v>0.46</v>
          </cell>
        </row>
        <row r="479">
          <cell r="A479" t="str">
            <v>87-10-0385</v>
          </cell>
          <cell r="B479" t="str">
            <v>Physocarpus capitatus 'Tilden Park'</v>
          </cell>
          <cell r="C479" t="str">
            <v>MP104</v>
          </cell>
          <cell r="D479" t="str">
            <v>Directly</v>
          </cell>
          <cell r="F479">
            <v>0.56000000000000005</v>
          </cell>
          <cell r="G479">
            <v>0.45</v>
          </cell>
          <cell r="H479">
            <v>0.39</v>
          </cell>
          <cell r="J479">
            <v>0.68544000000000005</v>
          </cell>
          <cell r="K479">
            <v>0.55080000000000007</v>
          </cell>
          <cell r="L479">
            <v>0.39</v>
          </cell>
        </row>
        <row r="480">
          <cell r="A480" t="str">
            <v>87-10-0386</v>
          </cell>
          <cell r="B480" t="str">
            <v>Physocarpus opulif. 'Andre'</v>
          </cell>
          <cell r="C480" t="str">
            <v>MP104</v>
          </cell>
          <cell r="D480" t="str">
            <v>Directly</v>
          </cell>
          <cell r="F480">
            <v>0.59000000000000008</v>
          </cell>
          <cell r="G480">
            <v>0.48</v>
          </cell>
          <cell r="H480">
            <v>0.42</v>
          </cell>
          <cell r="J480">
            <v>0.72216000000000014</v>
          </cell>
          <cell r="K480">
            <v>0.58751999999999993</v>
          </cell>
          <cell r="L480">
            <v>0.42</v>
          </cell>
        </row>
        <row r="481">
          <cell r="A481" t="str">
            <v>87-10-0921</v>
          </cell>
          <cell r="B481" t="str">
            <v>Physocarpus opulifolius 'Annys Gold'PBR' PBR ®</v>
          </cell>
          <cell r="C481" t="str">
            <v>MP104</v>
          </cell>
          <cell r="D481" t="str">
            <v>Directly</v>
          </cell>
          <cell r="F481">
            <v>1.25</v>
          </cell>
          <cell r="G481">
            <v>1.1399999999999999</v>
          </cell>
          <cell r="H481">
            <v>1.08</v>
          </cell>
          <cell r="J481">
            <v>1.53</v>
          </cell>
          <cell r="K481">
            <v>1.3953599999999999</v>
          </cell>
          <cell r="L481">
            <v>1.08</v>
          </cell>
        </row>
        <row r="482">
          <cell r="A482" t="str">
            <v>87-10-0387</v>
          </cell>
          <cell r="B482" t="str">
            <v>Physocarpus opulif. 'Dart's Gold'</v>
          </cell>
          <cell r="C482" t="str">
            <v>MP104</v>
          </cell>
          <cell r="D482" t="str">
            <v>Directly</v>
          </cell>
          <cell r="F482">
            <v>0.59000000000000008</v>
          </cell>
          <cell r="G482">
            <v>0.48</v>
          </cell>
          <cell r="H482">
            <v>0.42</v>
          </cell>
          <cell r="J482">
            <v>0.72216000000000014</v>
          </cell>
          <cell r="K482">
            <v>0.58751999999999993</v>
          </cell>
          <cell r="L482">
            <v>0.42</v>
          </cell>
        </row>
        <row r="483">
          <cell r="A483" t="str">
            <v>87-10-0388</v>
          </cell>
          <cell r="B483" t="str">
            <v>Physocarpus opulifolius Diable d'Or® ('Mindia'PBR) ®</v>
          </cell>
          <cell r="C483" t="str">
            <v>MP104</v>
          </cell>
          <cell r="D483" t="str">
            <v>Directly</v>
          </cell>
          <cell r="F483">
            <v>1.25</v>
          </cell>
          <cell r="G483">
            <v>1.1399999999999999</v>
          </cell>
          <cell r="H483">
            <v>1.08</v>
          </cell>
          <cell r="J483">
            <v>1.53</v>
          </cell>
          <cell r="K483">
            <v>1.3953599999999999</v>
          </cell>
          <cell r="L483">
            <v>1.08</v>
          </cell>
        </row>
        <row r="484">
          <cell r="A484" t="str">
            <v>87-10-0389</v>
          </cell>
          <cell r="B484" t="str">
            <v>Physocarpus opulif. 'Diabolo' PBR ®</v>
          </cell>
          <cell r="C484" t="str">
            <v>MP104</v>
          </cell>
          <cell r="D484" t="str">
            <v>Directly</v>
          </cell>
          <cell r="F484">
            <v>1.08</v>
          </cell>
          <cell r="G484">
            <v>0.97</v>
          </cell>
          <cell r="H484">
            <v>0.91</v>
          </cell>
          <cell r="J484">
            <v>1.32192</v>
          </cell>
          <cell r="K484">
            <v>1.1872799999999999</v>
          </cell>
          <cell r="L484">
            <v>0.91</v>
          </cell>
        </row>
        <row r="485">
          <cell r="A485" t="str">
            <v>87-10-0391</v>
          </cell>
          <cell r="B485" t="str">
            <v>Physocarpus opulifolius Lady in Red ('Tuilad'PBR) ®</v>
          </cell>
          <cell r="C485" t="str">
            <v>MP104</v>
          </cell>
          <cell r="D485" t="str">
            <v>Directly</v>
          </cell>
          <cell r="F485">
            <v>1.25</v>
          </cell>
          <cell r="G485">
            <v>1.1399999999999999</v>
          </cell>
          <cell r="H485">
            <v>1.08</v>
          </cell>
          <cell r="J485">
            <v>1.53</v>
          </cell>
          <cell r="K485">
            <v>1.3953599999999999</v>
          </cell>
          <cell r="L485">
            <v>1.08</v>
          </cell>
        </row>
        <row r="486">
          <cell r="A486" t="str">
            <v>87-10-1058</v>
          </cell>
          <cell r="B486" t="str">
            <v>Physocarpus opulifolius Little Angel ('Hoogi016'PBR) ®</v>
          </cell>
          <cell r="C486" t="str">
            <v>MP104</v>
          </cell>
          <cell r="D486" t="str">
            <v>Directly</v>
          </cell>
          <cell r="F486">
            <v>1.25</v>
          </cell>
          <cell r="G486">
            <v>1.1399999999999999</v>
          </cell>
          <cell r="H486">
            <v>1.08</v>
          </cell>
          <cell r="J486">
            <v>1.53</v>
          </cell>
          <cell r="K486">
            <v>1.3953599999999999</v>
          </cell>
          <cell r="L486">
            <v>1.08</v>
          </cell>
        </row>
        <row r="487">
          <cell r="A487" t="str">
            <v>87-10-1779</v>
          </cell>
          <cell r="B487" t="str">
            <v>Physocarpos opulifolius 'Little Greeny' PBR ®</v>
          </cell>
          <cell r="C487" t="str">
            <v>MP150</v>
          </cell>
          <cell r="D487" t="str">
            <v>Directly</v>
          </cell>
          <cell r="F487">
            <v>1.25</v>
          </cell>
          <cell r="G487">
            <v>1.1399999999999999</v>
          </cell>
          <cell r="H487">
            <v>1.08</v>
          </cell>
          <cell r="J487">
            <v>1.53</v>
          </cell>
          <cell r="K487">
            <v>1.3953599999999999</v>
          </cell>
          <cell r="L487">
            <v>1.08</v>
          </cell>
        </row>
        <row r="488">
          <cell r="A488" t="str">
            <v>87-10-1278</v>
          </cell>
          <cell r="B488" t="str">
            <v>Physocarpus opulifolius Little Joker ('Hoogi021'PBR) ®</v>
          </cell>
          <cell r="C488" t="str">
            <v>MP150</v>
          </cell>
          <cell r="D488" t="str">
            <v>Directly</v>
          </cell>
          <cell r="F488">
            <v>1.25</v>
          </cell>
          <cell r="G488">
            <v>1.1399999999999999</v>
          </cell>
          <cell r="H488">
            <v>1.08</v>
          </cell>
          <cell r="J488">
            <v>1.53</v>
          </cell>
          <cell r="K488">
            <v>1.3953599999999999</v>
          </cell>
          <cell r="L488">
            <v>1.08</v>
          </cell>
        </row>
        <row r="489">
          <cell r="A489" t="str">
            <v>87-10-0392</v>
          </cell>
          <cell r="B489" t="str">
            <v>Physocarpus opulif. 'Luteus'</v>
          </cell>
          <cell r="C489" t="str">
            <v>MP104</v>
          </cell>
          <cell r="D489" t="str">
            <v>Directly</v>
          </cell>
          <cell r="F489">
            <v>0.59000000000000008</v>
          </cell>
          <cell r="G489">
            <v>0.48</v>
          </cell>
          <cell r="H489">
            <v>0.42</v>
          </cell>
          <cell r="J489">
            <v>0.72216000000000014</v>
          </cell>
          <cell r="K489">
            <v>0.58751999999999993</v>
          </cell>
          <cell r="L489">
            <v>0.42</v>
          </cell>
        </row>
        <row r="490">
          <cell r="A490" t="str">
            <v>87-10-0922</v>
          </cell>
          <cell r="B490" t="str">
            <v>Physocarpus opulif. 'Midnight' PBR ®</v>
          </cell>
          <cell r="C490" t="str">
            <v>MP104</v>
          </cell>
          <cell r="D490" t="str">
            <v>Directly</v>
          </cell>
          <cell r="F490">
            <v>1.25</v>
          </cell>
          <cell r="G490">
            <v>1.1399999999999999</v>
          </cell>
          <cell r="H490">
            <v>1.08</v>
          </cell>
          <cell r="J490">
            <v>1.53</v>
          </cell>
          <cell r="K490">
            <v>1.3953599999999999</v>
          </cell>
          <cell r="L490">
            <v>1.08</v>
          </cell>
        </row>
        <row r="491">
          <cell r="A491" t="str">
            <v>87-10-0393</v>
          </cell>
          <cell r="B491" t="str">
            <v>Physocarpus opulif. 'Nugget'</v>
          </cell>
          <cell r="C491" t="str">
            <v>MP104</v>
          </cell>
          <cell r="D491" t="str">
            <v>Directly</v>
          </cell>
          <cell r="F491">
            <v>0.59000000000000008</v>
          </cell>
          <cell r="G491">
            <v>0.48</v>
          </cell>
          <cell r="H491">
            <v>0.42</v>
          </cell>
          <cell r="J491">
            <v>0.72216000000000014</v>
          </cell>
          <cell r="K491">
            <v>0.58751999999999993</v>
          </cell>
          <cell r="L491">
            <v>0.42</v>
          </cell>
        </row>
        <row r="492">
          <cell r="A492" t="str">
            <v>87-10-0394</v>
          </cell>
          <cell r="B492" t="str">
            <v>Physocarpus opulif. 'Red Baron'</v>
          </cell>
          <cell r="C492" t="str">
            <v>MP104</v>
          </cell>
          <cell r="D492" t="str">
            <v>Directly</v>
          </cell>
          <cell r="F492">
            <v>0.59000000000000008</v>
          </cell>
          <cell r="G492">
            <v>0.48</v>
          </cell>
          <cell r="H492">
            <v>0.42</v>
          </cell>
          <cell r="J492">
            <v>0.72216000000000014</v>
          </cell>
          <cell r="K492">
            <v>0.58751999999999993</v>
          </cell>
          <cell r="L492">
            <v>0.42</v>
          </cell>
        </row>
        <row r="493">
          <cell r="A493" t="str">
            <v>87-10-0395</v>
          </cell>
          <cell r="B493" t="str">
            <v>Physocarpus opulif. 'Red Esquire' PBR ®</v>
          </cell>
          <cell r="C493" t="str">
            <v>MP104</v>
          </cell>
          <cell r="D493" t="str">
            <v>Directly</v>
          </cell>
          <cell r="F493">
            <v>1.25</v>
          </cell>
          <cell r="G493">
            <v>1.1399999999999999</v>
          </cell>
          <cell r="H493">
            <v>1.08</v>
          </cell>
          <cell r="J493">
            <v>1.53</v>
          </cell>
          <cell r="K493">
            <v>1.3953599999999999</v>
          </cell>
          <cell r="L493">
            <v>1.08</v>
          </cell>
        </row>
        <row r="494">
          <cell r="A494" t="str">
            <v>87-10-1349</v>
          </cell>
          <cell r="B494" t="str">
            <v>Physocarpus opulif. 'Schuch'</v>
          </cell>
          <cell r="C494" t="str">
            <v>MP104</v>
          </cell>
          <cell r="D494" t="str">
            <v>Directly</v>
          </cell>
          <cell r="F494">
            <v>0.63</v>
          </cell>
          <cell r="G494">
            <v>0.52</v>
          </cell>
          <cell r="H494">
            <v>0.46</v>
          </cell>
          <cell r="J494">
            <v>0.77112000000000003</v>
          </cell>
          <cell r="K494">
            <v>0.63648000000000005</v>
          </cell>
          <cell r="L494">
            <v>0.46</v>
          </cell>
        </row>
        <row r="495">
          <cell r="A495" t="str">
            <v>87-10-0397</v>
          </cell>
          <cell r="B495" t="str">
            <v>Physocarpus opulif. 'Summer Wine' PBR ® (Seward)</v>
          </cell>
          <cell r="C495" t="str">
            <v>MP104</v>
          </cell>
          <cell r="D495" t="str">
            <v>Directly</v>
          </cell>
          <cell r="F495">
            <v>1.25</v>
          </cell>
          <cell r="G495">
            <v>1.1399999999999999</v>
          </cell>
          <cell r="H495">
            <v>1.08</v>
          </cell>
          <cell r="J495">
            <v>1.53</v>
          </cell>
          <cell r="K495">
            <v>1.3953599999999999</v>
          </cell>
          <cell r="L495">
            <v>1.08</v>
          </cell>
        </row>
        <row r="496">
          <cell r="A496" t="str">
            <v>87-10-1350</v>
          </cell>
          <cell r="B496" t="str">
            <v>Physocarpus opulif. 'Tiny Wine' PBR ®</v>
          </cell>
          <cell r="C496" t="str">
            <v>MP104</v>
          </cell>
          <cell r="D496" t="str">
            <v>Directly</v>
          </cell>
          <cell r="F496">
            <v>1.25</v>
          </cell>
          <cell r="G496">
            <v>1.1399999999999999</v>
          </cell>
          <cell r="H496">
            <v>1.08</v>
          </cell>
          <cell r="J496">
            <v>1.53</v>
          </cell>
          <cell r="K496">
            <v>1.3953599999999999</v>
          </cell>
          <cell r="L496">
            <v>1.08</v>
          </cell>
        </row>
        <row r="497">
          <cell r="A497" t="str">
            <v>87-10-0880</v>
          </cell>
          <cell r="B497" t="str">
            <v>Physocarpus opulif. 'Zdechovice'</v>
          </cell>
          <cell r="C497" t="str">
            <v>MP104</v>
          </cell>
          <cell r="D497" t="str">
            <v>Directly</v>
          </cell>
          <cell r="F497">
            <v>0.59000000000000008</v>
          </cell>
          <cell r="G497">
            <v>0.48</v>
          </cell>
          <cell r="H497">
            <v>0.42</v>
          </cell>
          <cell r="J497">
            <v>0.72216000000000014</v>
          </cell>
          <cell r="K497">
            <v>0.58751999999999993</v>
          </cell>
          <cell r="L497">
            <v>0.42</v>
          </cell>
        </row>
        <row r="498">
          <cell r="A498" t="str">
            <v>87-10-0404</v>
          </cell>
          <cell r="B498" t="str">
            <v>Potentilla f. 'Abbotswood'</v>
          </cell>
          <cell r="C498" t="str">
            <v>MP150</v>
          </cell>
          <cell r="D498" t="str">
            <v>Directly</v>
          </cell>
          <cell r="F498">
            <v>0.36</v>
          </cell>
          <cell r="G498">
            <v>0.26</v>
          </cell>
          <cell r="H498">
            <v>0.22</v>
          </cell>
          <cell r="J498">
            <v>0.44063999999999998</v>
          </cell>
          <cell r="K498">
            <v>0.31824000000000002</v>
          </cell>
          <cell r="L498">
            <v>0.22</v>
          </cell>
        </row>
        <row r="499">
          <cell r="A499" t="str">
            <v>87-10-0405</v>
          </cell>
          <cell r="B499" t="str">
            <v>Potentilla f. 'Annette'</v>
          </cell>
          <cell r="C499" t="str">
            <v>MP150</v>
          </cell>
          <cell r="D499" t="str">
            <v>Directly</v>
          </cell>
          <cell r="F499">
            <v>0.36</v>
          </cell>
          <cell r="G499">
            <v>0.26</v>
          </cell>
          <cell r="H499">
            <v>0.22</v>
          </cell>
          <cell r="J499">
            <v>0.44063999999999998</v>
          </cell>
          <cell r="K499">
            <v>0.31824000000000002</v>
          </cell>
          <cell r="L499">
            <v>0.22</v>
          </cell>
        </row>
        <row r="500">
          <cell r="A500" t="str">
            <v>87-10-1597</v>
          </cell>
          <cell r="B500" t="str">
            <v>Potentilla f. 'Bella Bianca' PBR ®</v>
          </cell>
          <cell r="C500" t="str">
            <v>MP150</v>
          </cell>
          <cell r="D500" t="str">
            <v>Directly</v>
          </cell>
          <cell r="F500">
            <v>1.08</v>
          </cell>
          <cell r="G500">
            <v>0.97</v>
          </cell>
          <cell r="H500">
            <v>0.91</v>
          </cell>
          <cell r="J500">
            <v>1.32192</v>
          </cell>
          <cell r="K500">
            <v>1.1872799999999999</v>
          </cell>
          <cell r="L500">
            <v>0.91</v>
          </cell>
        </row>
        <row r="501">
          <cell r="A501" t="str">
            <v>87-10-1433</v>
          </cell>
          <cell r="B501" t="str">
            <v>Potentilla f. 'Bellissima' PBR ®</v>
          </cell>
          <cell r="C501" t="str">
            <v>MP150</v>
          </cell>
          <cell r="D501" t="str">
            <v>Directly</v>
          </cell>
          <cell r="F501">
            <v>1.08</v>
          </cell>
          <cell r="G501">
            <v>0.97</v>
          </cell>
          <cell r="H501">
            <v>0.91</v>
          </cell>
          <cell r="J501">
            <v>1.32192</v>
          </cell>
          <cell r="K501">
            <v>1.1872799999999999</v>
          </cell>
          <cell r="L501">
            <v>0.91</v>
          </cell>
        </row>
        <row r="502">
          <cell r="A502" t="str">
            <v>87-10-1683</v>
          </cell>
          <cell r="B502" t="str">
            <v>Potentilla f. 'Bella Lindsey' PBR ®</v>
          </cell>
          <cell r="C502" t="str">
            <v>MP150</v>
          </cell>
          <cell r="D502" t="str">
            <v>Directly</v>
          </cell>
          <cell r="F502">
            <v>1.08</v>
          </cell>
          <cell r="G502">
            <v>0.97</v>
          </cell>
          <cell r="H502">
            <v>0.91</v>
          </cell>
          <cell r="J502">
            <v>1.32192</v>
          </cell>
          <cell r="K502">
            <v>1.1872799999999999</v>
          </cell>
          <cell r="L502">
            <v>0.91</v>
          </cell>
        </row>
        <row r="503">
          <cell r="A503" t="str">
            <v>87-10-1434</v>
          </cell>
          <cell r="B503" t="str">
            <v>Potentilla f. 'Bella Sol' PBR ®</v>
          </cell>
          <cell r="C503" t="str">
            <v>MP150</v>
          </cell>
          <cell r="D503" t="str">
            <v>Directly</v>
          </cell>
          <cell r="F503">
            <v>1.08</v>
          </cell>
          <cell r="G503">
            <v>0.97</v>
          </cell>
          <cell r="H503">
            <v>0.91</v>
          </cell>
          <cell r="J503">
            <v>1.32192</v>
          </cell>
          <cell r="K503">
            <v>1.1872799999999999</v>
          </cell>
          <cell r="L503">
            <v>0.91</v>
          </cell>
        </row>
        <row r="504">
          <cell r="A504" t="str">
            <v>87-10-0406</v>
          </cell>
          <cell r="B504" t="str">
            <v>Potentilla f. 'Blink' (Pink Queen / Princess)</v>
          </cell>
          <cell r="C504" t="str">
            <v>MP150</v>
          </cell>
          <cell r="D504" t="str">
            <v>Directly</v>
          </cell>
          <cell r="F504">
            <v>0.36</v>
          </cell>
          <cell r="G504">
            <v>0.26</v>
          </cell>
          <cell r="H504">
            <v>0.22</v>
          </cell>
          <cell r="J504">
            <v>0.44063999999999998</v>
          </cell>
          <cell r="K504">
            <v>0.31824000000000002</v>
          </cell>
          <cell r="L504">
            <v>0.22</v>
          </cell>
        </row>
        <row r="505">
          <cell r="A505" t="str">
            <v>87-10-0924</v>
          </cell>
          <cell r="B505" t="str">
            <v>Potentilla f. Danny Boy ('Lissdan'PBR) ®</v>
          </cell>
          <cell r="C505" t="str">
            <v>MP150</v>
          </cell>
          <cell r="D505" t="str">
            <v>Directly</v>
          </cell>
          <cell r="F505">
            <v>1.08</v>
          </cell>
          <cell r="G505">
            <v>0.97</v>
          </cell>
          <cell r="H505">
            <v>0.91</v>
          </cell>
          <cell r="J505">
            <v>1.32192</v>
          </cell>
          <cell r="K505">
            <v>1.1872799999999999</v>
          </cell>
          <cell r="L505">
            <v>0.91</v>
          </cell>
        </row>
        <row r="506">
          <cell r="A506" t="str">
            <v>87-10-0407</v>
          </cell>
          <cell r="B506" t="str">
            <v>Potentilla f. 'Dart's Golddigger'</v>
          </cell>
          <cell r="C506" t="str">
            <v>MP150</v>
          </cell>
          <cell r="D506" t="str">
            <v>Directly</v>
          </cell>
          <cell r="F506">
            <v>0.36</v>
          </cell>
          <cell r="G506">
            <v>0.26</v>
          </cell>
          <cell r="H506">
            <v>0.22</v>
          </cell>
          <cell r="J506">
            <v>0.44063999999999998</v>
          </cell>
          <cell r="K506">
            <v>0.31824000000000002</v>
          </cell>
          <cell r="L506">
            <v>0.22</v>
          </cell>
        </row>
        <row r="507">
          <cell r="A507" t="str">
            <v>87-10-0408</v>
          </cell>
          <cell r="B507" t="str">
            <v>Potentilla f. 'Daydawn'</v>
          </cell>
          <cell r="C507" t="str">
            <v>MP150</v>
          </cell>
          <cell r="D507" t="str">
            <v>Directly</v>
          </cell>
          <cell r="F507">
            <v>0.36</v>
          </cell>
          <cell r="G507">
            <v>0.26</v>
          </cell>
          <cell r="H507">
            <v>0.22</v>
          </cell>
          <cell r="J507">
            <v>0.44063999999999998</v>
          </cell>
          <cell r="K507">
            <v>0.31824000000000002</v>
          </cell>
          <cell r="L507">
            <v>0.22</v>
          </cell>
        </row>
        <row r="508">
          <cell r="A508" t="str">
            <v>87-10-1684</v>
          </cell>
          <cell r="B508" t="str">
            <v>Potentilla fruticosa 'Elfenbein'</v>
          </cell>
          <cell r="C508" t="str">
            <v>MP150</v>
          </cell>
          <cell r="D508" t="str">
            <v>Directly</v>
          </cell>
          <cell r="F508">
            <v>0.36</v>
          </cell>
          <cell r="G508">
            <v>0.26</v>
          </cell>
          <cell r="H508">
            <v>0.22</v>
          </cell>
          <cell r="J508">
            <v>0.44063999999999998</v>
          </cell>
          <cell r="K508">
            <v>0.31824000000000002</v>
          </cell>
          <cell r="L508">
            <v>0.22</v>
          </cell>
        </row>
        <row r="509">
          <cell r="A509" t="str">
            <v>87-10-0409</v>
          </cell>
          <cell r="B509" t="str">
            <v>Potentilla f. 'Elizabeth'</v>
          </cell>
          <cell r="C509" t="str">
            <v>MP150</v>
          </cell>
          <cell r="D509" t="str">
            <v>Directly</v>
          </cell>
          <cell r="F509">
            <v>0.36</v>
          </cell>
          <cell r="G509">
            <v>0.26</v>
          </cell>
          <cell r="H509">
            <v>0.22</v>
          </cell>
          <cell r="J509">
            <v>0.44063999999999998</v>
          </cell>
          <cell r="K509">
            <v>0.31824000000000002</v>
          </cell>
          <cell r="L509">
            <v>0.22</v>
          </cell>
        </row>
        <row r="510">
          <cell r="A510" t="str">
            <v>87-10-0410</v>
          </cell>
          <cell r="B510" t="str">
            <v>Potentilla f. 'Floppy Disk'</v>
          </cell>
          <cell r="C510" t="str">
            <v>MP150</v>
          </cell>
          <cell r="D510" t="str">
            <v>Directly</v>
          </cell>
          <cell r="F510">
            <v>0.36</v>
          </cell>
          <cell r="G510">
            <v>0.26</v>
          </cell>
          <cell r="H510">
            <v>0.22</v>
          </cell>
          <cell r="J510">
            <v>0.44063999999999998</v>
          </cell>
          <cell r="K510">
            <v>0.31824000000000002</v>
          </cell>
          <cell r="L510">
            <v>0.22</v>
          </cell>
        </row>
        <row r="511">
          <cell r="A511" t="str">
            <v>87-10-1115</v>
          </cell>
          <cell r="B511" t="str">
            <v>Potentilla f. 'Glamour Girl' PBR ®</v>
          </cell>
          <cell r="C511" t="str">
            <v>MP150</v>
          </cell>
          <cell r="D511" t="str">
            <v>Directly</v>
          </cell>
          <cell r="F511">
            <v>1.08</v>
          </cell>
          <cell r="G511">
            <v>0.97</v>
          </cell>
          <cell r="H511">
            <v>0.91</v>
          </cell>
          <cell r="J511">
            <v>1.32192</v>
          </cell>
          <cell r="K511">
            <v>1.1872799999999999</v>
          </cell>
          <cell r="L511">
            <v>0.91</v>
          </cell>
        </row>
        <row r="512">
          <cell r="A512" t="str">
            <v>87-10-1020</v>
          </cell>
          <cell r="B512" t="str">
            <v>Potentilla f. 'Golden Dwarf'</v>
          </cell>
          <cell r="C512" t="str">
            <v>MP150</v>
          </cell>
          <cell r="D512" t="str">
            <v>Directly</v>
          </cell>
          <cell r="F512">
            <v>0.36</v>
          </cell>
          <cell r="G512">
            <v>0.26</v>
          </cell>
          <cell r="H512">
            <v>0.22</v>
          </cell>
          <cell r="J512">
            <v>0.44063999999999998</v>
          </cell>
          <cell r="K512">
            <v>0.31824000000000002</v>
          </cell>
          <cell r="L512">
            <v>0.22</v>
          </cell>
        </row>
        <row r="513">
          <cell r="A513" t="str">
            <v>87-10-0412</v>
          </cell>
          <cell r="B513" t="str">
            <v>Potentilla f. 'Goldfinger'</v>
          </cell>
          <cell r="C513" t="str">
            <v>MP150</v>
          </cell>
          <cell r="D513" t="str">
            <v>Directly</v>
          </cell>
          <cell r="F513">
            <v>0.36</v>
          </cell>
          <cell r="G513">
            <v>0.26</v>
          </cell>
          <cell r="H513">
            <v>0.22</v>
          </cell>
          <cell r="J513">
            <v>0.44063999999999998</v>
          </cell>
          <cell r="K513">
            <v>0.31824000000000002</v>
          </cell>
          <cell r="L513">
            <v>0.22</v>
          </cell>
        </row>
        <row r="514">
          <cell r="A514" t="str">
            <v>87-10-0413</v>
          </cell>
          <cell r="B514" t="str">
            <v>Potentilla f. 'Goldstar'</v>
          </cell>
          <cell r="C514" t="str">
            <v>MP150</v>
          </cell>
          <cell r="D514" t="str">
            <v>Directly</v>
          </cell>
          <cell r="F514">
            <v>0.36</v>
          </cell>
          <cell r="G514">
            <v>0.26</v>
          </cell>
          <cell r="H514">
            <v>0.22</v>
          </cell>
          <cell r="J514">
            <v>0.44063999999999998</v>
          </cell>
          <cell r="K514">
            <v>0.31824000000000002</v>
          </cell>
          <cell r="L514">
            <v>0.22</v>
          </cell>
        </row>
        <row r="515">
          <cell r="A515" t="str">
            <v>87-10-0414</v>
          </cell>
          <cell r="B515" t="str">
            <v>Potentilla f. 'Goldteppich'</v>
          </cell>
          <cell r="C515" t="str">
            <v>MP150</v>
          </cell>
          <cell r="D515" t="str">
            <v>Directly</v>
          </cell>
          <cell r="F515">
            <v>0.36</v>
          </cell>
          <cell r="G515">
            <v>0.26</v>
          </cell>
          <cell r="H515">
            <v>0.22</v>
          </cell>
          <cell r="J515">
            <v>0.44063999999999998</v>
          </cell>
          <cell r="K515">
            <v>0.31824000000000002</v>
          </cell>
          <cell r="L515">
            <v>0.22</v>
          </cell>
        </row>
        <row r="516">
          <cell r="A516" t="str">
            <v>87-10-0415</v>
          </cell>
          <cell r="B516" t="str">
            <v>Potentilla f. 'Grandiflora'</v>
          </cell>
          <cell r="C516" t="str">
            <v>MP150</v>
          </cell>
          <cell r="D516" t="str">
            <v>Directly</v>
          </cell>
          <cell r="F516">
            <v>0.36</v>
          </cell>
          <cell r="G516">
            <v>0.26</v>
          </cell>
          <cell r="H516">
            <v>0.22</v>
          </cell>
          <cell r="J516">
            <v>0.44063999999999998</v>
          </cell>
          <cell r="K516">
            <v>0.31824000000000002</v>
          </cell>
          <cell r="L516">
            <v>0.22</v>
          </cell>
        </row>
        <row r="517">
          <cell r="A517" t="str">
            <v>87-10-1354</v>
          </cell>
          <cell r="B517" t="str">
            <v>Potentilla f. 'Hachmann's Gigant'</v>
          </cell>
          <cell r="C517" t="str">
            <v>MP150</v>
          </cell>
          <cell r="D517" t="str">
            <v>Directly</v>
          </cell>
          <cell r="F517">
            <v>0.36</v>
          </cell>
          <cell r="G517">
            <v>0.26</v>
          </cell>
          <cell r="H517">
            <v>0.22</v>
          </cell>
          <cell r="J517">
            <v>0.44063999999999998</v>
          </cell>
          <cell r="K517">
            <v>0.31824000000000002</v>
          </cell>
          <cell r="L517">
            <v>0.22</v>
          </cell>
        </row>
        <row r="518">
          <cell r="A518" t="str">
            <v>87-10-0867</v>
          </cell>
          <cell r="B518" t="str">
            <v>Potentilla f. 'Hopleys Orange'</v>
          </cell>
          <cell r="C518" t="str">
            <v>MP150</v>
          </cell>
          <cell r="D518" t="str">
            <v>Directly</v>
          </cell>
          <cell r="F518">
            <v>0.36</v>
          </cell>
          <cell r="G518">
            <v>0.26</v>
          </cell>
          <cell r="H518">
            <v>0.22</v>
          </cell>
          <cell r="J518">
            <v>0.44063999999999998</v>
          </cell>
          <cell r="K518">
            <v>0.31824000000000002</v>
          </cell>
          <cell r="L518">
            <v>0.22</v>
          </cell>
        </row>
        <row r="519">
          <cell r="A519" t="str">
            <v>87-10-0418</v>
          </cell>
          <cell r="B519" t="str">
            <v>Potentilla f. 'Katherine Dykes'</v>
          </cell>
          <cell r="C519" t="str">
            <v>MP150</v>
          </cell>
          <cell r="D519" t="str">
            <v>Directly</v>
          </cell>
          <cell r="F519">
            <v>0.36</v>
          </cell>
          <cell r="G519">
            <v>0.26</v>
          </cell>
          <cell r="H519">
            <v>0.22</v>
          </cell>
          <cell r="J519">
            <v>0.44063999999999998</v>
          </cell>
          <cell r="K519">
            <v>0.31824000000000002</v>
          </cell>
          <cell r="L519">
            <v>0.22</v>
          </cell>
        </row>
        <row r="520">
          <cell r="A520" t="str">
            <v>87-10-0419</v>
          </cell>
          <cell r="B520" t="str">
            <v>Potentilla f. 'Klondike'</v>
          </cell>
          <cell r="C520" t="str">
            <v>MP150</v>
          </cell>
          <cell r="D520" t="str">
            <v>Directly</v>
          </cell>
          <cell r="F520">
            <v>0.36</v>
          </cell>
          <cell r="G520">
            <v>0.26</v>
          </cell>
          <cell r="H520">
            <v>0.22</v>
          </cell>
          <cell r="J520">
            <v>0.44063999999999998</v>
          </cell>
          <cell r="K520">
            <v>0.31824000000000002</v>
          </cell>
          <cell r="L520">
            <v>0.22</v>
          </cell>
        </row>
        <row r="521">
          <cell r="A521" t="str">
            <v>87-10-0420</v>
          </cell>
          <cell r="B521" t="str">
            <v>Potentilla f. 'Kobold'</v>
          </cell>
          <cell r="C521" t="str">
            <v>MP150</v>
          </cell>
          <cell r="D521" t="str">
            <v>Directly</v>
          </cell>
          <cell r="F521">
            <v>0.36</v>
          </cell>
          <cell r="G521">
            <v>0.26</v>
          </cell>
          <cell r="H521">
            <v>0.22</v>
          </cell>
          <cell r="J521">
            <v>0.44063999999999998</v>
          </cell>
          <cell r="K521">
            <v>0.31824000000000002</v>
          </cell>
          <cell r="L521">
            <v>0.22</v>
          </cell>
        </row>
        <row r="522">
          <cell r="A522" t="str">
            <v>87-10-0421</v>
          </cell>
          <cell r="B522" t="str">
            <v>Potentilla f. 'Limelight'</v>
          </cell>
          <cell r="C522" t="str">
            <v>MP150</v>
          </cell>
          <cell r="D522" t="str">
            <v>Directly</v>
          </cell>
          <cell r="F522">
            <v>0.36</v>
          </cell>
          <cell r="G522">
            <v>0.26</v>
          </cell>
          <cell r="H522">
            <v>0.22</v>
          </cell>
          <cell r="J522">
            <v>0.44063999999999998</v>
          </cell>
          <cell r="K522">
            <v>0.31824000000000002</v>
          </cell>
          <cell r="L522">
            <v>0.22</v>
          </cell>
        </row>
        <row r="523">
          <cell r="A523" t="str">
            <v>87-10-0422</v>
          </cell>
          <cell r="B523" t="str">
            <v>Potentilla f. 'Living Daylight'</v>
          </cell>
          <cell r="C523" t="str">
            <v>MP150</v>
          </cell>
          <cell r="D523" t="str">
            <v>Directly</v>
          </cell>
          <cell r="F523">
            <v>0.36</v>
          </cell>
          <cell r="G523">
            <v>0.26</v>
          </cell>
          <cell r="H523">
            <v>0.22</v>
          </cell>
          <cell r="J523">
            <v>0.44063999999999998</v>
          </cell>
          <cell r="K523">
            <v>0.31824000000000002</v>
          </cell>
          <cell r="L523">
            <v>0.22</v>
          </cell>
        </row>
        <row r="524">
          <cell r="A524" t="str">
            <v>87-10-0423</v>
          </cell>
          <cell r="B524" t="str">
            <v>Potentilla f. 'Longacre'</v>
          </cell>
          <cell r="C524" t="str">
            <v>MP150</v>
          </cell>
          <cell r="D524" t="str">
            <v>Directly</v>
          </cell>
          <cell r="F524">
            <v>0.36</v>
          </cell>
          <cell r="G524">
            <v>0.26</v>
          </cell>
          <cell r="H524">
            <v>0.22</v>
          </cell>
          <cell r="J524">
            <v>0.44063999999999998</v>
          </cell>
          <cell r="K524">
            <v>0.31824000000000002</v>
          </cell>
          <cell r="L524">
            <v>0.22</v>
          </cell>
        </row>
        <row r="525">
          <cell r="A525" t="str">
            <v>87-10-0424</v>
          </cell>
          <cell r="B525" t="str">
            <v>Potentilla f. 'Lovely Pink' (Pink Beauty) PBR ®</v>
          </cell>
          <cell r="C525" t="str">
            <v>MP150</v>
          </cell>
          <cell r="D525" t="str">
            <v>Directly</v>
          </cell>
          <cell r="F525">
            <v>1.08</v>
          </cell>
          <cell r="G525">
            <v>0.97</v>
          </cell>
          <cell r="H525">
            <v>0.91</v>
          </cell>
          <cell r="J525">
            <v>1.32192</v>
          </cell>
          <cell r="K525">
            <v>1.1872799999999999</v>
          </cell>
          <cell r="L525">
            <v>0.91</v>
          </cell>
        </row>
        <row r="526">
          <cell r="A526" t="str">
            <v>87-10-0425</v>
          </cell>
          <cell r="B526" t="str">
            <v>Potentilla f. 'Maanelys'</v>
          </cell>
          <cell r="C526" t="str">
            <v>MP150</v>
          </cell>
          <cell r="D526" t="str">
            <v>Directly</v>
          </cell>
          <cell r="F526">
            <v>0.36</v>
          </cell>
          <cell r="G526">
            <v>0.26</v>
          </cell>
          <cell r="H526">
            <v>0.22</v>
          </cell>
          <cell r="J526">
            <v>0.44063999999999998</v>
          </cell>
          <cell r="K526">
            <v>0.31824000000000002</v>
          </cell>
          <cell r="L526">
            <v>0.22</v>
          </cell>
        </row>
        <row r="527">
          <cell r="A527" t="str">
            <v>87-10-0868</v>
          </cell>
          <cell r="B527" t="str">
            <v>Potentilla f. 'Manchu'</v>
          </cell>
          <cell r="C527" t="str">
            <v>MP150</v>
          </cell>
          <cell r="D527" t="str">
            <v>Directly</v>
          </cell>
          <cell r="F527">
            <v>0.36</v>
          </cell>
          <cell r="G527">
            <v>0.26</v>
          </cell>
          <cell r="H527">
            <v>0.22</v>
          </cell>
          <cell r="J527">
            <v>0.44063999999999998</v>
          </cell>
          <cell r="K527">
            <v>0.31824000000000002</v>
          </cell>
          <cell r="L527">
            <v>0.22</v>
          </cell>
        </row>
        <row r="528">
          <cell r="A528" t="str">
            <v>87-10-0427</v>
          </cell>
          <cell r="B528" t="str">
            <v>Potentilla f. 'Mango Tango' PBR ®</v>
          </cell>
          <cell r="C528" t="str">
            <v>MP150</v>
          </cell>
          <cell r="D528" t="str">
            <v>Directly</v>
          </cell>
          <cell r="F528">
            <v>1.08</v>
          </cell>
          <cell r="G528">
            <v>0.97</v>
          </cell>
          <cell r="H528">
            <v>0.91</v>
          </cell>
          <cell r="J528">
            <v>1.32192</v>
          </cell>
          <cell r="K528">
            <v>1.1872799999999999</v>
          </cell>
          <cell r="L528">
            <v>0.91</v>
          </cell>
        </row>
        <row r="529">
          <cell r="A529" t="str">
            <v>87-10-0428</v>
          </cell>
          <cell r="B529" t="str">
            <v>Potentilla f. 'Marian Red Robin' (Marrob)</v>
          </cell>
          <cell r="C529" t="str">
            <v>MP150</v>
          </cell>
          <cell r="D529" t="str">
            <v>Directly</v>
          </cell>
          <cell r="F529">
            <v>0.36</v>
          </cell>
          <cell r="G529">
            <v>0.26</v>
          </cell>
          <cell r="H529">
            <v>0.22</v>
          </cell>
          <cell r="J529">
            <v>0.44063999999999998</v>
          </cell>
          <cell r="K529">
            <v>0.31824000000000002</v>
          </cell>
          <cell r="L529">
            <v>0.22</v>
          </cell>
        </row>
        <row r="530">
          <cell r="A530" t="str">
            <v>87-10-0429</v>
          </cell>
          <cell r="B530" t="str">
            <v>Potentilla f. 'McKay's White'</v>
          </cell>
          <cell r="C530" t="str">
            <v>MP150</v>
          </cell>
          <cell r="D530" t="str">
            <v>Directly</v>
          </cell>
          <cell r="F530">
            <v>0.36</v>
          </cell>
          <cell r="G530">
            <v>0.26</v>
          </cell>
          <cell r="H530">
            <v>0.22</v>
          </cell>
          <cell r="J530">
            <v>0.44063999999999998</v>
          </cell>
          <cell r="K530">
            <v>0.31824000000000002</v>
          </cell>
          <cell r="L530">
            <v>0.22</v>
          </cell>
        </row>
        <row r="531">
          <cell r="A531" t="str">
            <v>87-10-1435</v>
          </cell>
          <cell r="B531" t="str">
            <v>Potentilla f. 'Medicine Wheel Mountain'</v>
          </cell>
          <cell r="C531" t="str">
            <v>MP150</v>
          </cell>
          <cell r="D531" t="str">
            <v>Directly</v>
          </cell>
          <cell r="F531">
            <v>0.36</v>
          </cell>
          <cell r="G531">
            <v>0.26</v>
          </cell>
          <cell r="H531">
            <v>0.22</v>
          </cell>
          <cell r="J531">
            <v>0.44063999999999998</v>
          </cell>
          <cell r="K531">
            <v>0.31824000000000002</v>
          </cell>
          <cell r="L531">
            <v>0.22</v>
          </cell>
        </row>
        <row r="532">
          <cell r="A532" t="str">
            <v>87-10-0431</v>
          </cell>
          <cell r="B532" t="str">
            <v>Potentilla f. 'New Dawn'</v>
          </cell>
          <cell r="C532" t="str">
            <v>MP150</v>
          </cell>
          <cell r="D532" t="str">
            <v>Directly</v>
          </cell>
          <cell r="F532">
            <v>0.36</v>
          </cell>
          <cell r="G532">
            <v>0.26</v>
          </cell>
          <cell r="H532">
            <v>0.22</v>
          </cell>
          <cell r="J532">
            <v>0.44063999999999998</v>
          </cell>
          <cell r="K532">
            <v>0.31824000000000002</v>
          </cell>
          <cell r="L532">
            <v>0.22</v>
          </cell>
        </row>
        <row r="533">
          <cell r="A533" t="str">
            <v>87-10-1167</v>
          </cell>
          <cell r="B533" t="str">
            <v>Potentilla f. 'Orange Lady'</v>
          </cell>
          <cell r="C533" t="str">
            <v>MP150</v>
          </cell>
          <cell r="D533" t="str">
            <v>Directly</v>
          </cell>
          <cell r="F533">
            <v>1.08</v>
          </cell>
          <cell r="G533">
            <v>0.97</v>
          </cell>
          <cell r="H533">
            <v>0.91</v>
          </cell>
          <cell r="J533">
            <v>1.32192</v>
          </cell>
          <cell r="K533">
            <v>1.1872799999999999</v>
          </cell>
          <cell r="L533">
            <v>0.91</v>
          </cell>
        </row>
        <row r="534">
          <cell r="A534" t="str">
            <v>87-10-1436</v>
          </cell>
          <cell r="B534" t="str">
            <v>Potentilla f. 'Orange Star'</v>
          </cell>
          <cell r="C534" t="str">
            <v>MP150</v>
          </cell>
          <cell r="D534" t="str">
            <v>Directly</v>
          </cell>
          <cell r="F534">
            <v>0.36</v>
          </cell>
          <cell r="G534">
            <v>0.26</v>
          </cell>
          <cell r="H534">
            <v>0.22</v>
          </cell>
          <cell r="J534">
            <v>0.44063999999999998</v>
          </cell>
          <cell r="K534">
            <v>0.31824000000000002</v>
          </cell>
          <cell r="L534">
            <v>0.22</v>
          </cell>
        </row>
        <row r="535">
          <cell r="A535" t="str">
            <v>87-10-1437</v>
          </cell>
          <cell r="B535" t="str">
            <v>Potentilla f. 'Novo'</v>
          </cell>
          <cell r="C535" t="str">
            <v>MP150</v>
          </cell>
          <cell r="D535" t="str">
            <v>Directly</v>
          </cell>
          <cell r="F535">
            <v>0.36</v>
          </cell>
          <cell r="G535">
            <v>0.26</v>
          </cell>
          <cell r="H535">
            <v>0.22</v>
          </cell>
          <cell r="J535">
            <v>0.44063999999999998</v>
          </cell>
          <cell r="K535">
            <v>0.31824000000000002</v>
          </cell>
          <cell r="L535">
            <v>0.22</v>
          </cell>
        </row>
        <row r="536">
          <cell r="A536" t="str">
            <v>87-10-0432</v>
          </cell>
          <cell r="B536" t="str">
            <v>Potentilla f. 'Orangeade'</v>
          </cell>
          <cell r="C536" t="str">
            <v>MP150</v>
          </cell>
          <cell r="D536" t="str">
            <v>Directly</v>
          </cell>
          <cell r="F536">
            <v>0.36</v>
          </cell>
          <cell r="G536">
            <v>0.26</v>
          </cell>
          <cell r="H536">
            <v>0.22</v>
          </cell>
          <cell r="J536">
            <v>0.44063999999999998</v>
          </cell>
          <cell r="K536">
            <v>0.31824000000000002</v>
          </cell>
          <cell r="L536">
            <v>0.22</v>
          </cell>
        </row>
        <row r="537">
          <cell r="A537" t="str">
            <v>87-10-1355</v>
          </cell>
          <cell r="B537" t="str">
            <v>Potentilla f. 'Pretty Polly'</v>
          </cell>
          <cell r="C537" t="str">
            <v>MP150</v>
          </cell>
          <cell r="D537" t="str">
            <v>Directly</v>
          </cell>
          <cell r="F537">
            <v>0.36</v>
          </cell>
          <cell r="G537">
            <v>0.26</v>
          </cell>
          <cell r="H537">
            <v>0.22</v>
          </cell>
          <cell r="J537">
            <v>0.44063999999999998</v>
          </cell>
          <cell r="K537">
            <v>0.31824000000000002</v>
          </cell>
          <cell r="L537">
            <v>0.22</v>
          </cell>
        </row>
        <row r="538">
          <cell r="A538" t="str">
            <v>87-10-0435</v>
          </cell>
          <cell r="B538" t="str">
            <v>Potentilla f. 'Primrose Beauty'</v>
          </cell>
          <cell r="C538" t="str">
            <v>MP150</v>
          </cell>
          <cell r="D538" t="str">
            <v>Directly</v>
          </cell>
          <cell r="F538">
            <v>0.36</v>
          </cell>
          <cell r="G538">
            <v>0.26</v>
          </cell>
          <cell r="H538">
            <v>0.22</v>
          </cell>
          <cell r="J538">
            <v>0.44063999999999998</v>
          </cell>
          <cell r="K538">
            <v>0.31824000000000002</v>
          </cell>
          <cell r="L538">
            <v>0.22</v>
          </cell>
        </row>
        <row r="539">
          <cell r="A539" t="str">
            <v>87-10-0436</v>
          </cell>
          <cell r="B539" t="str">
            <v>Potentilla f. 'Princess'</v>
          </cell>
          <cell r="C539" t="str">
            <v>MP150</v>
          </cell>
          <cell r="D539" t="str">
            <v>Directly</v>
          </cell>
          <cell r="F539">
            <v>0.36</v>
          </cell>
          <cell r="G539">
            <v>0.26</v>
          </cell>
          <cell r="H539">
            <v>0.22</v>
          </cell>
          <cell r="J539">
            <v>0.44063999999999998</v>
          </cell>
          <cell r="K539">
            <v>0.31824000000000002</v>
          </cell>
          <cell r="L539">
            <v>0.22</v>
          </cell>
        </row>
        <row r="540">
          <cell r="A540" t="str">
            <v>87-10-0437</v>
          </cell>
          <cell r="B540" t="str">
            <v>Potentilla f. 'Red Ace'</v>
          </cell>
          <cell r="C540" t="str">
            <v>MP150</v>
          </cell>
          <cell r="D540" t="str">
            <v>Directly</v>
          </cell>
          <cell r="F540">
            <v>0.36</v>
          </cell>
          <cell r="G540">
            <v>0.26</v>
          </cell>
          <cell r="H540">
            <v>0.22</v>
          </cell>
          <cell r="J540">
            <v>0.44063999999999998</v>
          </cell>
          <cell r="K540">
            <v>0.31824000000000002</v>
          </cell>
          <cell r="L540">
            <v>0.22</v>
          </cell>
        </row>
        <row r="541">
          <cell r="A541" t="str">
            <v>87-10-1116</v>
          </cell>
          <cell r="B541" t="str">
            <v>Potentilla f. 'Red Lady' PBR ®</v>
          </cell>
          <cell r="C541" t="str">
            <v>MP150</v>
          </cell>
          <cell r="D541" t="str">
            <v>Directly</v>
          </cell>
          <cell r="F541">
            <v>1.08</v>
          </cell>
          <cell r="G541">
            <v>0.97</v>
          </cell>
          <cell r="H541">
            <v>0.91</v>
          </cell>
          <cell r="J541">
            <v>1.32192</v>
          </cell>
          <cell r="K541">
            <v>1.1872799999999999</v>
          </cell>
          <cell r="L541">
            <v>0.91</v>
          </cell>
        </row>
        <row r="542">
          <cell r="A542" t="str">
            <v>87-10-0438</v>
          </cell>
          <cell r="B542" t="str">
            <v>Potentilla f. 'Snowflake'</v>
          </cell>
          <cell r="C542" t="str">
            <v>MP150</v>
          </cell>
          <cell r="D542" t="str">
            <v>Directly</v>
          </cell>
          <cell r="F542">
            <v>0.36</v>
          </cell>
          <cell r="G542">
            <v>0.26</v>
          </cell>
          <cell r="H542">
            <v>0.22</v>
          </cell>
          <cell r="J542">
            <v>0.44063999999999998</v>
          </cell>
          <cell r="K542">
            <v>0.31824000000000002</v>
          </cell>
          <cell r="L542">
            <v>0.22</v>
          </cell>
        </row>
        <row r="543">
          <cell r="A543" t="str">
            <v>87-10-0439</v>
          </cell>
          <cell r="B543" t="str">
            <v>Potentilla f. 'Sommerflor'</v>
          </cell>
          <cell r="C543" t="str">
            <v>MP150</v>
          </cell>
          <cell r="D543" t="str">
            <v>Directly</v>
          </cell>
          <cell r="F543">
            <v>0.36</v>
          </cell>
          <cell r="G543">
            <v>0.26</v>
          </cell>
          <cell r="H543">
            <v>0.22</v>
          </cell>
          <cell r="J543">
            <v>0.44063999999999998</v>
          </cell>
          <cell r="K543">
            <v>0.31824000000000002</v>
          </cell>
          <cell r="L543">
            <v>0.22</v>
          </cell>
        </row>
        <row r="544">
          <cell r="A544" t="str">
            <v>87-10-0440</v>
          </cell>
          <cell r="B544" t="str">
            <v>Potentilla f. 'Sunset'</v>
          </cell>
          <cell r="C544" t="str">
            <v>MP150</v>
          </cell>
          <cell r="D544" t="str">
            <v>Directly</v>
          </cell>
          <cell r="F544">
            <v>0.36</v>
          </cell>
          <cell r="G544">
            <v>0.26</v>
          </cell>
          <cell r="H544">
            <v>0.22</v>
          </cell>
          <cell r="J544">
            <v>0.44063999999999998</v>
          </cell>
          <cell r="K544">
            <v>0.31824000000000002</v>
          </cell>
          <cell r="L544">
            <v>0.22</v>
          </cell>
        </row>
        <row r="545">
          <cell r="A545" t="str">
            <v>87-10-0441</v>
          </cell>
          <cell r="B545" t="str">
            <v>Potentilla f. 'Tangerine'</v>
          </cell>
          <cell r="C545" t="str">
            <v>MP150</v>
          </cell>
          <cell r="D545" t="str">
            <v>Directly</v>
          </cell>
          <cell r="F545">
            <v>0.36</v>
          </cell>
          <cell r="G545">
            <v>0.26</v>
          </cell>
          <cell r="H545">
            <v>0.22</v>
          </cell>
          <cell r="J545">
            <v>0.44063999999999998</v>
          </cell>
          <cell r="K545">
            <v>0.31824000000000002</v>
          </cell>
          <cell r="L545">
            <v>0.22</v>
          </cell>
        </row>
        <row r="546">
          <cell r="A546" t="str">
            <v>87-10-0442</v>
          </cell>
          <cell r="B546" t="str">
            <v>Potentilla f. 'Tilford Cream'</v>
          </cell>
          <cell r="C546" t="str">
            <v>MP150</v>
          </cell>
          <cell r="D546" t="str">
            <v>Directly</v>
          </cell>
          <cell r="F546">
            <v>0.36</v>
          </cell>
          <cell r="G546">
            <v>0.26</v>
          </cell>
          <cell r="H546">
            <v>0.22</v>
          </cell>
          <cell r="J546">
            <v>0.44063999999999998</v>
          </cell>
          <cell r="K546">
            <v>0.31824000000000002</v>
          </cell>
          <cell r="L546">
            <v>0.22</v>
          </cell>
        </row>
        <row r="547">
          <cell r="A547" t="str">
            <v>87-10-1168</v>
          </cell>
          <cell r="B547" t="str">
            <v>Potentilla f. 'White Lady' PBR ®</v>
          </cell>
          <cell r="C547" t="str">
            <v>MP150</v>
          </cell>
          <cell r="D547" t="str">
            <v>Directly</v>
          </cell>
          <cell r="F547">
            <v>1.08</v>
          </cell>
          <cell r="G547">
            <v>0.97</v>
          </cell>
          <cell r="H547">
            <v>0.91</v>
          </cell>
          <cell r="J547">
            <v>1.32192</v>
          </cell>
          <cell r="K547">
            <v>1.1872799999999999</v>
          </cell>
          <cell r="L547">
            <v>0.91</v>
          </cell>
        </row>
        <row r="548">
          <cell r="A548" t="str">
            <v>87-10-0433</v>
          </cell>
          <cell r="B548" t="str">
            <v>Potentilla frut. 'Pink Queen'</v>
          </cell>
          <cell r="C548" t="str">
            <v>MP150</v>
          </cell>
          <cell r="D548" t="str">
            <v>Directly</v>
          </cell>
          <cell r="F548">
            <v>0.36</v>
          </cell>
          <cell r="G548">
            <v>0.26</v>
          </cell>
          <cell r="H548">
            <v>0.22</v>
          </cell>
          <cell r="J548">
            <v>0.44063999999999998</v>
          </cell>
          <cell r="K548">
            <v>0.31824000000000002</v>
          </cell>
          <cell r="L548">
            <v>0.22</v>
          </cell>
        </row>
        <row r="549">
          <cell r="A549" t="str">
            <v>87-10-0443</v>
          </cell>
          <cell r="B549" t="str">
            <v>Potentilla tridentata 'Nuuk'</v>
          </cell>
          <cell r="C549" t="str">
            <v>MP150</v>
          </cell>
          <cell r="D549" t="str">
            <v>Directly</v>
          </cell>
          <cell r="F549">
            <v>0.36</v>
          </cell>
          <cell r="G549">
            <v>0.26</v>
          </cell>
          <cell r="H549">
            <v>0.22</v>
          </cell>
          <cell r="J549">
            <v>0.44063999999999998</v>
          </cell>
          <cell r="K549">
            <v>0.31824000000000002</v>
          </cell>
          <cell r="L549">
            <v>0.22</v>
          </cell>
        </row>
        <row r="550">
          <cell r="A550" t="str">
            <v>87-10-0444</v>
          </cell>
          <cell r="B550" t="str">
            <v>Prunus laur. 'Ani' PBR ®</v>
          </cell>
          <cell r="C550" t="str">
            <v>MP104</v>
          </cell>
          <cell r="D550" t="str">
            <v>Directly</v>
          </cell>
          <cell r="F550">
            <v>0.94000000000000006</v>
          </cell>
          <cell r="G550">
            <v>0.83</v>
          </cell>
          <cell r="H550">
            <v>0.77</v>
          </cell>
          <cell r="J550">
            <v>1.15056</v>
          </cell>
          <cell r="K550">
            <v>1.0159199999999999</v>
          </cell>
          <cell r="L550">
            <v>0.77</v>
          </cell>
        </row>
        <row r="551">
          <cell r="A551" t="str">
            <v>87-10-1021</v>
          </cell>
          <cell r="B551" t="str">
            <v>Prunus laur. 'Antonius' PBR ®</v>
          </cell>
          <cell r="C551" t="str">
            <v>MP104</v>
          </cell>
          <cell r="D551" t="str">
            <v>Directly</v>
          </cell>
          <cell r="F551">
            <v>1.01</v>
          </cell>
          <cell r="G551">
            <v>0.9</v>
          </cell>
          <cell r="H551">
            <v>0.84</v>
          </cell>
          <cell r="J551">
            <v>1.23624</v>
          </cell>
          <cell r="K551">
            <v>1.1016000000000001</v>
          </cell>
          <cell r="L551">
            <v>0.84</v>
          </cell>
        </row>
        <row r="552">
          <cell r="A552" t="str">
            <v>87-10-0445</v>
          </cell>
          <cell r="B552" t="str">
            <v>Prunus laur. 'Caucasica'</v>
          </cell>
          <cell r="C552" t="str">
            <v>MP104</v>
          </cell>
          <cell r="D552" t="str">
            <v>week 18</v>
          </cell>
          <cell r="F552">
            <v>0.43</v>
          </cell>
          <cell r="G552">
            <v>0.32</v>
          </cell>
          <cell r="H552">
            <v>0.27</v>
          </cell>
          <cell r="J552">
            <v>0.52632000000000001</v>
          </cell>
          <cell r="K552">
            <v>0.39168000000000003</v>
          </cell>
          <cell r="L552">
            <v>0.27</v>
          </cell>
        </row>
        <row r="553">
          <cell r="A553" t="str">
            <v>87-10-1169</v>
          </cell>
          <cell r="B553" t="str">
            <v>Prunus laur. 'Cherry Brandy'</v>
          </cell>
          <cell r="C553" t="str">
            <v>MP104</v>
          </cell>
          <cell r="D553" t="str">
            <v>week 18</v>
          </cell>
          <cell r="F553">
            <v>0.43</v>
          </cell>
          <cell r="G553">
            <v>0.32</v>
          </cell>
          <cell r="H553">
            <v>0.27</v>
          </cell>
          <cell r="J553">
            <v>0.52632000000000001</v>
          </cell>
          <cell r="K553">
            <v>0.39168000000000003</v>
          </cell>
          <cell r="L553">
            <v>0.27</v>
          </cell>
        </row>
        <row r="554">
          <cell r="A554" t="str">
            <v>87-10-1500</v>
          </cell>
          <cell r="B554" t="str">
            <v>Prunus laurocerasus Elly® ('VERSTRA'PBR) ®</v>
          </cell>
          <cell r="C554" t="str">
            <v>MP104</v>
          </cell>
          <cell r="D554" t="str">
            <v>week 18</v>
          </cell>
          <cell r="F554">
            <v>1.08</v>
          </cell>
          <cell r="G554">
            <v>0.97</v>
          </cell>
          <cell r="H554">
            <v>0.91</v>
          </cell>
          <cell r="J554">
            <v>1.32192</v>
          </cell>
          <cell r="K554">
            <v>1.1872799999999999</v>
          </cell>
          <cell r="L554">
            <v>0.91</v>
          </cell>
        </row>
        <row r="555">
          <cell r="A555" t="str">
            <v>87-10-1022</v>
          </cell>
          <cell r="B555" t="str">
            <v>Prunus laurocerasus Etna® ('Anbri'PBR) ®</v>
          </cell>
          <cell r="C555" t="str">
            <v>MP104</v>
          </cell>
          <cell r="D555" t="str">
            <v>week 18</v>
          </cell>
          <cell r="F555">
            <v>1.01</v>
          </cell>
          <cell r="G555">
            <v>0.9</v>
          </cell>
          <cell r="H555">
            <v>0.84</v>
          </cell>
          <cell r="J555">
            <v>1.23624</v>
          </cell>
          <cell r="K555">
            <v>1.1016000000000001</v>
          </cell>
          <cell r="L555">
            <v>0.84</v>
          </cell>
        </row>
        <row r="556">
          <cell r="A556" t="str">
            <v>87-10-0447</v>
          </cell>
          <cell r="B556" t="str">
            <v>Prunus laur. 'Gabi' PBR ®</v>
          </cell>
          <cell r="C556" t="str">
            <v>MP104</v>
          </cell>
          <cell r="D556" t="str">
            <v>Directly</v>
          </cell>
          <cell r="F556">
            <v>0.94000000000000006</v>
          </cell>
          <cell r="G556">
            <v>0.83</v>
          </cell>
          <cell r="H556">
            <v>0.77</v>
          </cell>
          <cell r="J556">
            <v>1.15056</v>
          </cell>
          <cell r="K556">
            <v>1.0159199999999999</v>
          </cell>
          <cell r="L556">
            <v>0.77</v>
          </cell>
        </row>
        <row r="557">
          <cell r="A557" t="str">
            <v>87-10-1438</v>
          </cell>
          <cell r="B557" t="str">
            <v>Prunus laur. 'Gajo' PBR ®</v>
          </cell>
          <cell r="C557" t="str">
            <v>MP104</v>
          </cell>
          <cell r="D557" t="str">
            <v>week 18</v>
          </cell>
          <cell r="F557">
            <v>1.08</v>
          </cell>
          <cell r="G557">
            <v>0.97</v>
          </cell>
          <cell r="H557">
            <v>0.91</v>
          </cell>
          <cell r="J557">
            <v>1.32192</v>
          </cell>
          <cell r="K557">
            <v>1.1872799999999999</v>
          </cell>
          <cell r="L557">
            <v>0.91</v>
          </cell>
        </row>
        <row r="558">
          <cell r="A558" t="str">
            <v>87-10-0449</v>
          </cell>
          <cell r="B558" t="str">
            <v>Prunus laur. 'Hagar' PBR ®</v>
          </cell>
          <cell r="C558" t="str">
            <v>MP104</v>
          </cell>
          <cell r="D558" t="str">
            <v>week 18</v>
          </cell>
          <cell r="F558">
            <v>1.01</v>
          </cell>
          <cell r="G558">
            <v>0.9</v>
          </cell>
          <cell r="H558">
            <v>0.84</v>
          </cell>
          <cell r="J558">
            <v>1.23624</v>
          </cell>
          <cell r="K558">
            <v>1.1016000000000001</v>
          </cell>
          <cell r="L558">
            <v>0.84</v>
          </cell>
        </row>
        <row r="559">
          <cell r="A559" t="str">
            <v>87-10-1023</v>
          </cell>
          <cell r="B559" t="str">
            <v>Prunus laur. 'Herbergii'</v>
          </cell>
          <cell r="C559" t="str">
            <v>MP104</v>
          </cell>
          <cell r="D559" t="str">
            <v>week 18</v>
          </cell>
          <cell r="F559">
            <v>0.43</v>
          </cell>
          <cell r="G559">
            <v>0.32</v>
          </cell>
          <cell r="H559">
            <v>0.27</v>
          </cell>
          <cell r="J559">
            <v>0.52632000000000001</v>
          </cell>
          <cell r="K559">
            <v>0.39168000000000003</v>
          </cell>
          <cell r="L559">
            <v>0.27</v>
          </cell>
        </row>
        <row r="560">
          <cell r="A560" t="str">
            <v>87-10-0452</v>
          </cell>
          <cell r="B560" t="str">
            <v>Prunus laur. 'Josa' PBR ®</v>
          </cell>
          <cell r="C560" t="str">
            <v>MP104</v>
          </cell>
          <cell r="D560" t="str">
            <v>Directly</v>
          </cell>
          <cell r="F560">
            <v>0.94000000000000006</v>
          </cell>
          <cell r="G560">
            <v>0.83</v>
          </cell>
          <cell r="H560">
            <v>0.77</v>
          </cell>
          <cell r="J560">
            <v>1.15056</v>
          </cell>
          <cell r="K560">
            <v>1.0159199999999999</v>
          </cell>
          <cell r="L560">
            <v>0.77</v>
          </cell>
        </row>
        <row r="561">
          <cell r="A561" t="str">
            <v>87-10-0453</v>
          </cell>
          <cell r="B561" t="str">
            <v>Prunus laur. 'Kleopatra' PBR ®</v>
          </cell>
          <cell r="C561" t="str">
            <v>MP104</v>
          </cell>
          <cell r="D561" t="str">
            <v>week 18</v>
          </cell>
          <cell r="F561">
            <v>1.01</v>
          </cell>
          <cell r="G561">
            <v>0.9</v>
          </cell>
          <cell r="H561">
            <v>0.84</v>
          </cell>
          <cell r="J561">
            <v>1.23624</v>
          </cell>
          <cell r="K561">
            <v>1.1016000000000001</v>
          </cell>
          <cell r="L561">
            <v>0.84</v>
          </cell>
        </row>
        <row r="562">
          <cell r="A562" t="str">
            <v>87-10-1439</v>
          </cell>
          <cell r="B562" t="str">
            <v>Prunus laur. 'Marbled White'</v>
          </cell>
          <cell r="C562" t="str">
            <v>MP104</v>
          </cell>
          <cell r="D562" t="str">
            <v>week 18</v>
          </cell>
          <cell r="F562">
            <v>0.52</v>
          </cell>
          <cell r="G562">
            <v>0.41</v>
          </cell>
          <cell r="H562">
            <v>0.35</v>
          </cell>
          <cell r="J562">
            <v>0.63648000000000005</v>
          </cell>
          <cell r="K562">
            <v>0.50183999999999995</v>
          </cell>
          <cell r="L562">
            <v>0.35</v>
          </cell>
        </row>
        <row r="563">
          <cell r="A563" t="str">
            <v>87-10-1598</v>
          </cell>
          <cell r="B563" t="str">
            <v>Prunus laurocerasus Genolia® ('Mariblon'PBR) ®</v>
          </cell>
          <cell r="C563" t="str">
            <v>MP104</v>
          </cell>
          <cell r="D563" t="str">
            <v>week 18</v>
          </cell>
          <cell r="F563">
            <v>1.01</v>
          </cell>
          <cell r="G563">
            <v>0.9</v>
          </cell>
          <cell r="H563">
            <v>0.84</v>
          </cell>
          <cell r="J563">
            <v>1.23624</v>
          </cell>
          <cell r="K563">
            <v>1.1016000000000001</v>
          </cell>
          <cell r="L563">
            <v>0.84</v>
          </cell>
        </row>
        <row r="564">
          <cell r="A564" t="str">
            <v>87-10-1501</v>
          </cell>
          <cell r="B564" t="str">
            <v>Prunus laur. 'Mount Vernon'</v>
          </cell>
          <cell r="C564" t="str">
            <v>MP104</v>
          </cell>
          <cell r="D564" t="str">
            <v>week 18</v>
          </cell>
          <cell r="F564">
            <v>0.44</v>
          </cell>
          <cell r="G564">
            <v>0.34</v>
          </cell>
          <cell r="H564">
            <v>0.28000000000000003</v>
          </cell>
          <cell r="J564">
            <v>0.53856000000000004</v>
          </cell>
          <cell r="K564">
            <v>0.41616000000000003</v>
          </cell>
          <cell r="L564">
            <v>0.28000000000000003</v>
          </cell>
        </row>
        <row r="565">
          <cell r="A565" t="str">
            <v>87-10-1628</v>
          </cell>
          <cell r="B565" t="str">
            <v>Prinus laur. 'Nero' PBR ®</v>
          </cell>
          <cell r="C565" t="str">
            <v>mp104</v>
          </cell>
          <cell r="D565" t="str">
            <v>Directly</v>
          </cell>
          <cell r="F565">
            <v>0.94000000000000006</v>
          </cell>
          <cell r="G565">
            <v>0.83</v>
          </cell>
          <cell r="H565">
            <v>0.77</v>
          </cell>
          <cell r="J565">
            <v>1.15056</v>
          </cell>
          <cell r="K565">
            <v>1.0159199999999999</v>
          </cell>
          <cell r="L565">
            <v>0.77</v>
          </cell>
        </row>
        <row r="566">
          <cell r="A566" t="str">
            <v>87-10-1025</v>
          </cell>
          <cell r="B566" t="str">
            <v>Prunus laur. 'Novita'</v>
          </cell>
          <cell r="C566" t="str">
            <v>MP104</v>
          </cell>
          <cell r="D566" t="str">
            <v>week 18</v>
          </cell>
          <cell r="F566">
            <v>0.39</v>
          </cell>
          <cell r="G566">
            <v>0.28999999999999998</v>
          </cell>
          <cell r="H566">
            <v>0.24</v>
          </cell>
          <cell r="J566">
            <v>0.47736000000000001</v>
          </cell>
          <cell r="K566">
            <v>0.35496</v>
          </cell>
          <cell r="L566">
            <v>0.24</v>
          </cell>
        </row>
        <row r="567">
          <cell r="A567" t="str">
            <v>87-10-1685</v>
          </cell>
          <cell r="B567" t="str">
            <v>Prunus laur. 'Otto Luyken'</v>
          </cell>
          <cell r="C567" t="str">
            <v>MP150</v>
          </cell>
          <cell r="D567" t="str">
            <v>week 18</v>
          </cell>
          <cell r="F567">
            <v>0.43</v>
          </cell>
          <cell r="G567">
            <v>0.32</v>
          </cell>
          <cell r="H567">
            <v>0.27</v>
          </cell>
          <cell r="J567">
            <v>0.52632000000000001</v>
          </cell>
          <cell r="K567">
            <v>0.39168000000000003</v>
          </cell>
          <cell r="L567">
            <v>0.27</v>
          </cell>
        </row>
        <row r="568">
          <cell r="A568" t="str">
            <v>87-10-1170</v>
          </cell>
          <cell r="B568" t="str">
            <v>Prunus laur. 'Polster'</v>
          </cell>
          <cell r="C568" t="str">
            <v>MP104</v>
          </cell>
          <cell r="D568" t="str">
            <v>week 18</v>
          </cell>
          <cell r="F568">
            <v>0.44</v>
          </cell>
          <cell r="G568">
            <v>0.34</v>
          </cell>
          <cell r="H568">
            <v>0.28000000000000003</v>
          </cell>
          <cell r="J568">
            <v>0.53856000000000004</v>
          </cell>
          <cell r="K568">
            <v>0.41616000000000003</v>
          </cell>
          <cell r="L568">
            <v>0.28000000000000003</v>
          </cell>
        </row>
        <row r="569">
          <cell r="A569" t="str">
            <v>87-10-1171</v>
          </cell>
          <cell r="B569" t="str">
            <v>Prunus laur. 'Reynvaanii'</v>
          </cell>
          <cell r="C569" t="str">
            <v>MP104</v>
          </cell>
          <cell r="D569" t="str">
            <v>week 18</v>
          </cell>
          <cell r="F569">
            <v>0.43</v>
          </cell>
          <cell r="G569">
            <v>0.32</v>
          </cell>
          <cell r="H569">
            <v>0.27</v>
          </cell>
          <cell r="J569">
            <v>0.52632000000000001</v>
          </cell>
          <cell r="K569">
            <v>0.39168000000000003</v>
          </cell>
          <cell r="L569">
            <v>0.27</v>
          </cell>
        </row>
        <row r="570">
          <cell r="A570" t="str">
            <v>87-10-1027</v>
          </cell>
          <cell r="B570" t="str">
            <v>Prunus laur. 'Rotundifolia'</v>
          </cell>
          <cell r="C570" t="str">
            <v>MP104</v>
          </cell>
          <cell r="D570" t="str">
            <v>week 18</v>
          </cell>
          <cell r="F570">
            <v>0.43</v>
          </cell>
          <cell r="G570">
            <v>0.32</v>
          </cell>
          <cell r="H570">
            <v>0.27</v>
          </cell>
          <cell r="J570">
            <v>0.52632000000000001</v>
          </cell>
          <cell r="K570">
            <v>0.39168000000000003</v>
          </cell>
          <cell r="L570">
            <v>0.27</v>
          </cell>
        </row>
        <row r="571">
          <cell r="A571" t="str">
            <v>87-10-1356</v>
          </cell>
          <cell r="B571" t="str">
            <v>Prunus laur. 'Van Nes'</v>
          </cell>
          <cell r="C571" t="str">
            <v>MP104</v>
          </cell>
          <cell r="D571" t="str">
            <v>week 18</v>
          </cell>
          <cell r="F571">
            <v>0.43</v>
          </cell>
          <cell r="G571">
            <v>0.32</v>
          </cell>
          <cell r="H571">
            <v>0.27</v>
          </cell>
          <cell r="J571">
            <v>0.52632000000000001</v>
          </cell>
          <cell r="K571">
            <v>0.39168000000000003</v>
          </cell>
          <cell r="L571">
            <v>0.27</v>
          </cell>
        </row>
        <row r="572">
          <cell r="A572" t="str">
            <v>87-10-1357</v>
          </cell>
          <cell r="B572" t="str">
            <v>Prunus laur. 'Zabeliana'</v>
          </cell>
          <cell r="C572" t="str">
            <v>MP104</v>
          </cell>
          <cell r="D572" t="str">
            <v>week 18</v>
          </cell>
          <cell r="F572">
            <v>0.44</v>
          </cell>
          <cell r="G572">
            <v>0.34</v>
          </cell>
          <cell r="H572">
            <v>0.28000000000000003</v>
          </cell>
          <cell r="J572">
            <v>0.53856000000000004</v>
          </cell>
          <cell r="K572">
            <v>0.41616000000000003</v>
          </cell>
          <cell r="L572">
            <v>0.28000000000000003</v>
          </cell>
        </row>
        <row r="573">
          <cell r="A573" t="str">
            <v>87-10-0866</v>
          </cell>
          <cell r="B573" t="str">
            <v>Prunus lusitanica</v>
          </cell>
          <cell r="C573" t="str">
            <v>MP104</v>
          </cell>
          <cell r="D573" t="str">
            <v>week 18</v>
          </cell>
          <cell r="F573">
            <v>0.52</v>
          </cell>
          <cell r="G573">
            <v>0.41</v>
          </cell>
          <cell r="H573">
            <v>0.35</v>
          </cell>
          <cell r="J573">
            <v>0.63648000000000005</v>
          </cell>
          <cell r="K573">
            <v>0.50183999999999995</v>
          </cell>
          <cell r="L573">
            <v>0.35</v>
          </cell>
        </row>
        <row r="574">
          <cell r="A574" t="str">
            <v>87-10-0462</v>
          </cell>
          <cell r="B574" t="str">
            <v>Prunus lus. 'Angustifolia'</v>
          </cell>
          <cell r="C574" t="str">
            <v>MP104</v>
          </cell>
          <cell r="D574" t="str">
            <v>Directly</v>
          </cell>
          <cell r="F574">
            <v>0.52</v>
          </cell>
          <cell r="G574">
            <v>0.41</v>
          </cell>
          <cell r="H574">
            <v>0.35</v>
          </cell>
          <cell r="J574">
            <v>0.63648000000000005</v>
          </cell>
          <cell r="K574">
            <v>0.50183999999999995</v>
          </cell>
          <cell r="L574">
            <v>0.35</v>
          </cell>
        </row>
        <row r="575">
          <cell r="A575" t="str">
            <v>87-10-1599</v>
          </cell>
          <cell r="B575" t="str">
            <v>Prunus lusitanica 'Brenelia' PBR ®</v>
          </cell>
          <cell r="C575" t="str">
            <v>MP104</v>
          </cell>
          <cell r="D575" t="str">
            <v>Directly</v>
          </cell>
          <cell r="F575">
            <v>1.29</v>
          </cell>
          <cell r="G575">
            <v>1.18</v>
          </cell>
          <cell r="H575">
            <v>1.1200000000000001</v>
          </cell>
          <cell r="J575">
            <v>1.5789600000000001</v>
          </cell>
          <cell r="K575">
            <v>1.44432</v>
          </cell>
          <cell r="L575">
            <v>1.1200000000000001</v>
          </cell>
        </row>
        <row r="576">
          <cell r="A576" t="str">
            <v>87-10-1600</v>
          </cell>
          <cell r="B576" t="str">
            <v>Prunus lusitanica Tico ('Ybrazo01'PBR) ®</v>
          </cell>
          <cell r="C576" t="str">
            <v>mp104</v>
          </cell>
          <cell r="D576" t="str">
            <v>Directly</v>
          </cell>
          <cell r="F576">
            <v>1.29</v>
          </cell>
          <cell r="G576">
            <v>1.18</v>
          </cell>
          <cell r="H576">
            <v>1.1200000000000001</v>
          </cell>
          <cell r="J576">
            <v>1.5789600000000001</v>
          </cell>
          <cell r="K576">
            <v>1.44432</v>
          </cell>
          <cell r="L576">
            <v>1.1200000000000001</v>
          </cell>
        </row>
        <row r="577">
          <cell r="A577" t="str">
            <v>87-10-1601</v>
          </cell>
          <cell r="B577" t="str">
            <v>Pyracantha 'Cadaune' (Saphyr Jaune) PBR ®</v>
          </cell>
          <cell r="C577" t="str">
            <v>MP150</v>
          </cell>
          <cell r="D577" t="str">
            <v>Directly</v>
          </cell>
          <cell r="F577">
            <v>1.22</v>
          </cell>
          <cell r="G577">
            <v>1.1100000000000001</v>
          </cell>
          <cell r="H577">
            <v>1.05</v>
          </cell>
          <cell r="J577">
            <v>1.4932799999999999</v>
          </cell>
          <cell r="K577">
            <v>1.3586400000000001</v>
          </cell>
          <cell r="L577">
            <v>1.05</v>
          </cell>
        </row>
        <row r="578">
          <cell r="A578" t="str">
            <v>87-10-1602</v>
          </cell>
          <cell r="B578" t="str">
            <v>Pyracantha 'Cadvar' (Saphyr Panache) PBR ®</v>
          </cell>
          <cell r="C578" t="str">
            <v>MP150</v>
          </cell>
          <cell r="D578" t="str">
            <v>Directly</v>
          </cell>
          <cell r="F578">
            <v>1.22</v>
          </cell>
          <cell r="G578">
            <v>1.1100000000000001</v>
          </cell>
          <cell r="H578">
            <v>1.05</v>
          </cell>
          <cell r="J578">
            <v>1.4932799999999999</v>
          </cell>
          <cell r="K578">
            <v>1.3586400000000001</v>
          </cell>
          <cell r="L578">
            <v>1.05</v>
          </cell>
        </row>
        <row r="579">
          <cell r="A579" t="str">
            <v>87-10-0465</v>
          </cell>
          <cell r="B579" t="str">
            <v>Pyracantha cocc. 'Red Column'</v>
          </cell>
          <cell r="C579" t="str">
            <v>MP150</v>
          </cell>
          <cell r="D579" t="str">
            <v>Directly</v>
          </cell>
          <cell r="F579">
            <v>0.53</v>
          </cell>
          <cell r="G579">
            <v>0.42</v>
          </cell>
          <cell r="H579">
            <v>0.36</v>
          </cell>
          <cell r="J579">
            <v>0.64872000000000007</v>
          </cell>
          <cell r="K579">
            <v>0.51407999999999998</v>
          </cell>
          <cell r="L579">
            <v>0.36</v>
          </cell>
        </row>
        <row r="580">
          <cell r="A580" t="str">
            <v>87-10-0466</v>
          </cell>
          <cell r="B580" t="str">
            <v>Pyracantha cocc. 'Red Cushion'</v>
          </cell>
          <cell r="C580" t="str">
            <v>MP150</v>
          </cell>
          <cell r="D580" t="str">
            <v>Directly</v>
          </cell>
          <cell r="F580">
            <v>0.53</v>
          </cell>
          <cell r="G580">
            <v>0.42</v>
          </cell>
          <cell r="H580">
            <v>0.36</v>
          </cell>
          <cell r="J580">
            <v>0.64872000000000007</v>
          </cell>
          <cell r="K580">
            <v>0.51407999999999998</v>
          </cell>
          <cell r="L580">
            <v>0.36</v>
          </cell>
        </row>
        <row r="581">
          <cell r="A581" t="str">
            <v>87-10-1358</v>
          </cell>
          <cell r="B581" t="str">
            <v>Pyracantha 'Firelight'</v>
          </cell>
          <cell r="C581" t="str">
            <v>MP150</v>
          </cell>
          <cell r="D581" t="str">
            <v>Directly</v>
          </cell>
          <cell r="F581">
            <v>0.53</v>
          </cell>
          <cell r="G581">
            <v>0.42</v>
          </cell>
          <cell r="H581">
            <v>0.36</v>
          </cell>
          <cell r="J581">
            <v>0.64872000000000007</v>
          </cell>
          <cell r="K581">
            <v>0.51407999999999998</v>
          </cell>
          <cell r="L581">
            <v>0.36</v>
          </cell>
        </row>
        <row r="582">
          <cell r="A582" t="str">
            <v>87-10-0468</v>
          </cell>
          <cell r="B582" t="str">
            <v>Pyracantha 'Golden Charmer'</v>
          </cell>
          <cell r="C582" t="str">
            <v>MP150</v>
          </cell>
          <cell r="D582" t="str">
            <v>Directly</v>
          </cell>
          <cell r="F582">
            <v>0.53</v>
          </cell>
          <cell r="G582">
            <v>0.42</v>
          </cell>
          <cell r="H582">
            <v>0.36</v>
          </cell>
          <cell r="J582">
            <v>0.64872000000000007</v>
          </cell>
          <cell r="K582">
            <v>0.51407999999999998</v>
          </cell>
          <cell r="L582">
            <v>0.36</v>
          </cell>
        </row>
        <row r="583">
          <cell r="A583" t="str">
            <v>87-10-1503</v>
          </cell>
          <cell r="B583" t="str">
            <v>Pyracantha 'Mohave'</v>
          </cell>
          <cell r="C583" t="str">
            <v>MP150</v>
          </cell>
          <cell r="D583" t="str">
            <v>Directly</v>
          </cell>
          <cell r="F583">
            <v>0.53</v>
          </cell>
          <cell r="G583">
            <v>0.42</v>
          </cell>
          <cell r="H583">
            <v>0.36</v>
          </cell>
          <cell r="J583">
            <v>0.64872000000000007</v>
          </cell>
          <cell r="K583">
            <v>0.51407999999999998</v>
          </cell>
          <cell r="L583">
            <v>0.36</v>
          </cell>
        </row>
        <row r="584">
          <cell r="A584" t="str">
            <v>87-10-1504</v>
          </cell>
          <cell r="B584" t="str">
            <v>Pyracantha 'Orange charmer'</v>
          </cell>
          <cell r="C584" t="str">
            <v>MP150</v>
          </cell>
          <cell r="D584" t="str">
            <v>Directly</v>
          </cell>
          <cell r="F584">
            <v>0.53</v>
          </cell>
          <cell r="G584">
            <v>0.42</v>
          </cell>
          <cell r="H584">
            <v>0.36</v>
          </cell>
          <cell r="J584">
            <v>0.64872000000000007</v>
          </cell>
          <cell r="K584">
            <v>0.51407999999999998</v>
          </cell>
          <cell r="L584">
            <v>0.36</v>
          </cell>
        </row>
        <row r="585">
          <cell r="A585" t="str">
            <v>87-10-0469</v>
          </cell>
          <cell r="B585" t="str">
            <v>Pyracantha 'Orange Glow'</v>
          </cell>
          <cell r="C585" t="str">
            <v>MP150</v>
          </cell>
          <cell r="D585" t="str">
            <v>Directly</v>
          </cell>
          <cell r="F585">
            <v>0.53</v>
          </cell>
          <cell r="G585">
            <v>0.42</v>
          </cell>
          <cell r="H585">
            <v>0.36</v>
          </cell>
          <cell r="J585">
            <v>0.64872000000000007</v>
          </cell>
          <cell r="K585">
            <v>0.51407999999999998</v>
          </cell>
          <cell r="L585">
            <v>0.36</v>
          </cell>
        </row>
        <row r="586">
          <cell r="A586" t="str">
            <v>87-10-0470</v>
          </cell>
          <cell r="B586" t="str">
            <v>Pyracantha 'Soleil d'Or'</v>
          </cell>
          <cell r="C586" t="str">
            <v>MP150</v>
          </cell>
          <cell r="D586" t="str">
            <v>Directly</v>
          </cell>
          <cell r="F586">
            <v>0.53</v>
          </cell>
          <cell r="G586">
            <v>0.42</v>
          </cell>
          <cell r="H586">
            <v>0.36</v>
          </cell>
          <cell r="J586">
            <v>0.64872000000000007</v>
          </cell>
          <cell r="K586">
            <v>0.51407999999999998</v>
          </cell>
          <cell r="L586">
            <v>0.36</v>
          </cell>
        </row>
        <row r="587">
          <cell r="A587" t="str">
            <v>87-10-0471</v>
          </cell>
          <cell r="B587" t="str">
            <v>Pyracantha 'Teton'</v>
          </cell>
          <cell r="C587" t="str">
            <v>MP150</v>
          </cell>
          <cell r="D587" t="str">
            <v>Directly</v>
          </cell>
          <cell r="F587">
            <v>0.53</v>
          </cell>
          <cell r="G587">
            <v>0.42</v>
          </cell>
          <cell r="H587">
            <v>0.36</v>
          </cell>
          <cell r="J587">
            <v>0.64872000000000007</v>
          </cell>
          <cell r="K587">
            <v>0.51407999999999998</v>
          </cell>
          <cell r="L587">
            <v>0.36</v>
          </cell>
        </row>
        <row r="588">
          <cell r="A588" t="str">
            <v>87-10-0491</v>
          </cell>
          <cell r="B588" t="str">
            <v>Ribes sang. 'King Edward VII'</v>
          </cell>
          <cell r="C588" t="str">
            <v>MP104</v>
          </cell>
          <cell r="D588" t="str">
            <v>Directly</v>
          </cell>
          <cell r="F588">
            <v>0.63</v>
          </cell>
          <cell r="G588">
            <v>0.52</v>
          </cell>
          <cell r="H588">
            <v>0.46</v>
          </cell>
          <cell r="J588">
            <v>0.77112000000000003</v>
          </cell>
          <cell r="K588">
            <v>0.63648000000000005</v>
          </cell>
          <cell r="L588">
            <v>0.46</v>
          </cell>
        </row>
        <row r="589">
          <cell r="A589" t="str">
            <v>87-10-1028</v>
          </cell>
          <cell r="B589" t="str">
            <v>Rubus 'Betty Ashburner'</v>
          </cell>
          <cell r="C589" t="str">
            <v>MP150</v>
          </cell>
          <cell r="D589" t="str">
            <v>Directly</v>
          </cell>
          <cell r="F589">
            <v>0.39</v>
          </cell>
          <cell r="G589">
            <v>0.28999999999999998</v>
          </cell>
          <cell r="H589">
            <v>0.24</v>
          </cell>
          <cell r="J589">
            <v>0.47736000000000001</v>
          </cell>
          <cell r="K589">
            <v>0.35496</v>
          </cell>
          <cell r="L589">
            <v>0.24</v>
          </cell>
        </row>
        <row r="590">
          <cell r="A590" t="str">
            <v>87-10-0861</v>
          </cell>
          <cell r="B590" t="str">
            <v>Salix integra 'Hakuro-nishiki'</v>
          </cell>
          <cell r="C590" t="str">
            <v>MP150</v>
          </cell>
          <cell r="D590" t="str">
            <v>Directly</v>
          </cell>
          <cell r="F590">
            <v>0.39</v>
          </cell>
          <cell r="G590">
            <v>0.28999999999999998</v>
          </cell>
          <cell r="H590">
            <v>0.24</v>
          </cell>
          <cell r="J590">
            <v>0.47736000000000001</v>
          </cell>
          <cell r="K590">
            <v>0.35496</v>
          </cell>
          <cell r="L590">
            <v>0.24</v>
          </cell>
        </row>
        <row r="591">
          <cell r="A591" t="str">
            <v>87-10-1236</v>
          </cell>
          <cell r="B591" t="str">
            <v>Sambucus nigra</v>
          </cell>
          <cell r="C591" t="str">
            <v>MP104</v>
          </cell>
          <cell r="D591" t="str">
            <v>Directly</v>
          </cell>
          <cell r="F591">
            <v>0.94000000000000006</v>
          </cell>
          <cell r="G591">
            <v>0.83</v>
          </cell>
          <cell r="H591">
            <v>0.77</v>
          </cell>
          <cell r="J591">
            <v>1.15056</v>
          </cell>
          <cell r="K591">
            <v>1.0159199999999999</v>
          </cell>
          <cell r="L591">
            <v>0.77</v>
          </cell>
        </row>
        <row r="592">
          <cell r="A592" t="str">
            <v>87-10-0494</v>
          </cell>
          <cell r="B592" t="str">
            <v>Sambucus nigra Black Beauty ('Gerda'PBR) ®</v>
          </cell>
          <cell r="C592" t="str">
            <v>MP104</v>
          </cell>
          <cell r="D592" t="str">
            <v>Directly</v>
          </cell>
          <cell r="F592">
            <v>1.5</v>
          </cell>
          <cell r="G592">
            <v>1.39</v>
          </cell>
          <cell r="H592">
            <v>1.33</v>
          </cell>
          <cell r="J592">
            <v>1.8359999999999999</v>
          </cell>
          <cell r="K592">
            <v>1.70136</v>
          </cell>
          <cell r="L592">
            <v>1.33</v>
          </cell>
        </row>
        <row r="593">
          <cell r="A593" t="str">
            <v>87-10-0495</v>
          </cell>
          <cell r="B593" t="str">
            <v>Sambucus nigra Black Lace ('Eva'PBR) ®</v>
          </cell>
          <cell r="C593" t="str">
            <v>MP104</v>
          </cell>
          <cell r="D593" t="str">
            <v>Directly</v>
          </cell>
          <cell r="F593">
            <v>1.6400000000000001</v>
          </cell>
          <cell r="G593">
            <v>1.53</v>
          </cell>
          <cell r="H593">
            <v>1.47</v>
          </cell>
          <cell r="J593">
            <v>2.0073599999999998</v>
          </cell>
          <cell r="K593">
            <v>1.8727199999999999</v>
          </cell>
          <cell r="L593">
            <v>1.47</v>
          </cell>
        </row>
        <row r="594">
          <cell r="A594" t="str">
            <v>87-10-1029</v>
          </cell>
          <cell r="B594" t="str">
            <v>Sambucus nigra Black Tower ('Eiffel 1'PBR) ®</v>
          </cell>
          <cell r="C594" t="str">
            <v>MP104</v>
          </cell>
          <cell r="D594" t="str">
            <v>Directly</v>
          </cell>
          <cell r="F594">
            <v>1.6400000000000001</v>
          </cell>
          <cell r="G594">
            <v>1.53</v>
          </cell>
          <cell r="H594">
            <v>1.47</v>
          </cell>
          <cell r="J594">
            <v>2.0073599999999998</v>
          </cell>
          <cell r="K594">
            <v>1.8727199999999999</v>
          </cell>
          <cell r="L594">
            <v>1.47</v>
          </cell>
        </row>
        <row r="595">
          <cell r="A595" t="str">
            <v>87-10-1177</v>
          </cell>
          <cell r="B595" t="str">
            <v>Sambucus nigra 'Golden Tower' PBR ®</v>
          </cell>
          <cell r="C595" t="str">
            <v>MP104</v>
          </cell>
          <cell r="D595" t="str">
            <v>Directly</v>
          </cell>
          <cell r="F595">
            <v>1.6400000000000001</v>
          </cell>
          <cell r="G595">
            <v>1.53</v>
          </cell>
          <cell r="H595">
            <v>1.47</v>
          </cell>
          <cell r="J595">
            <v>2.0073599999999998</v>
          </cell>
          <cell r="K595">
            <v>1.8727199999999999</v>
          </cell>
          <cell r="L595">
            <v>1.47</v>
          </cell>
        </row>
        <row r="596">
          <cell r="A596" t="str">
            <v>87-10-1780</v>
          </cell>
          <cell r="B596" t="str">
            <v>Sambucus nigra 'Obelisk' PBR ®</v>
          </cell>
          <cell r="C596" t="str">
            <v>MP84</v>
          </cell>
          <cell r="D596" t="str">
            <v>Directly</v>
          </cell>
          <cell r="F596">
            <v>1.6400000000000001</v>
          </cell>
          <cell r="G596">
            <v>1.53</v>
          </cell>
          <cell r="H596">
            <v>1.47</v>
          </cell>
          <cell r="J596">
            <v>2.0073599999999998</v>
          </cell>
          <cell r="K596">
            <v>1.8727199999999999</v>
          </cell>
          <cell r="L596">
            <v>1.47</v>
          </cell>
        </row>
        <row r="597">
          <cell r="A597" t="str">
            <v>87-10-0845</v>
          </cell>
          <cell r="B597" t="str">
            <v>Sambucus racemosa 'Plumosa Aurea'</v>
          </cell>
          <cell r="C597" t="str">
            <v>MP104</v>
          </cell>
          <cell r="D597" t="str">
            <v>Directly</v>
          </cell>
          <cell r="F597">
            <v>0.94000000000000006</v>
          </cell>
          <cell r="G597">
            <v>0.83</v>
          </cell>
          <cell r="H597">
            <v>0.77</v>
          </cell>
          <cell r="J597">
            <v>1.15056</v>
          </cell>
          <cell r="K597">
            <v>1.0159199999999999</v>
          </cell>
          <cell r="L597">
            <v>0.77</v>
          </cell>
        </row>
        <row r="598">
          <cell r="A598" t="str">
            <v>87-10-1179</v>
          </cell>
          <cell r="B598" t="str">
            <v>Sambucus racemosa 'Sutherland Gold'</v>
          </cell>
          <cell r="C598" t="str">
            <v>MP104</v>
          </cell>
          <cell r="D598" t="str">
            <v>Directly</v>
          </cell>
          <cell r="F598">
            <v>0.94000000000000006</v>
          </cell>
          <cell r="G598">
            <v>0.83</v>
          </cell>
          <cell r="H598">
            <v>0.77</v>
          </cell>
          <cell r="J598">
            <v>1.15056</v>
          </cell>
          <cell r="K598">
            <v>1.0159199999999999</v>
          </cell>
          <cell r="L598">
            <v>0.77</v>
          </cell>
        </row>
        <row r="599">
          <cell r="A599" t="str">
            <v>87-10-1180</v>
          </cell>
          <cell r="B599" t="str">
            <v>Sambucus racemosa 'Welsh Gold' PBR ®</v>
          </cell>
          <cell r="C599" t="str">
            <v>MP104</v>
          </cell>
          <cell r="D599" t="str">
            <v>Directly</v>
          </cell>
          <cell r="F599">
            <v>1.6400000000000001</v>
          </cell>
          <cell r="G599">
            <v>1.53</v>
          </cell>
          <cell r="H599">
            <v>1.47</v>
          </cell>
          <cell r="J599">
            <v>2.0073599999999998</v>
          </cell>
          <cell r="K599">
            <v>1.8727199999999999</v>
          </cell>
          <cell r="L599">
            <v>1.47</v>
          </cell>
        </row>
        <row r="600">
          <cell r="A600" t="str">
            <v>87-10-1608</v>
          </cell>
          <cell r="B600" t="str">
            <v>Sarcococca confusa</v>
          </cell>
          <cell r="C600" t="str">
            <v>MP150</v>
          </cell>
          <cell r="D600" t="str">
            <v>Directly</v>
          </cell>
          <cell r="F600">
            <v>0.66</v>
          </cell>
          <cell r="G600">
            <v>0.55000000000000004</v>
          </cell>
          <cell r="H600">
            <v>0.49</v>
          </cell>
          <cell r="J600">
            <v>0.80784</v>
          </cell>
          <cell r="K600">
            <v>0.67320000000000002</v>
          </cell>
          <cell r="L600">
            <v>0.49</v>
          </cell>
        </row>
        <row r="601">
          <cell r="A601" t="str">
            <v>87-10-1609</v>
          </cell>
          <cell r="B601" t="str">
            <v>Sarcococca hookeriana humilis</v>
          </cell>
          <cell r="C601" t="str">
            <v>MP150</v>
          </cell>
          <cell r="D601" t="str">
            <v>Directly</v>
          </cell>
          <cell r="F601">
            <v>0.66</v>
          </cell>
          <cell r="G601">
            <v>0.55000000000000004</v>
          </cell>
          <cell r="H601">
            <v>0.49</v>
          </cell>
          <cell r="J601">
            <v>0.80784</v>
          </cell>
          <cell r="K601">
            <v>0.67320000000000002</v>
          </cell>
          <cell r="L601">
            <v>0.49</v>
          </cell>
        </row>
        <row r="602">
          <cell r="A602" t="str">
            <v>87-10-0502</v>
          </cell>
          <cell r="B602" t="str">
            <v>Sorbaria sorbifolia 'Sem' PBR ®</v>
          </cell>
          <cell r="C602" t="str">
            <v>MP104</v>
          </cell>
          <cell r="D602" t="str">
            <v>Directly</v>
          </cell>
          <cell r="F602">
            <v>1.29</v>
          </cell>
          <cell r="G602">
            <v>1.18</v>
          </cell>
          <cell r="H602">
            <v>1.1200000000000001</v>
          </cell>
          <cell r="J602">
            <v>1.5789600000000001</v>
          </cell>
          <cell r="K602">
            <v>1.44432</v>
          </cell>
          <cell r="L602">
            <v>1.1200000000000001</v>
          </cell>
        </row>
        <row r="603">
          <cell r="A603" t="str">
            <v>87-10-0503</v>
          </cell>
          <cell r="B603" t="str">
            <v>Spiraea arguta</v>
          </cell>
          <cell r="C603" t="str">
            <v>MP150</v>
          </cell>
          <cell r="D603" t="str">
            <v>Directly</v>
          </cell>
          <cell r="F603">
            <v>0.39</v>
          </cell>
          <cell r="G603">
            <v>0.28999999999999998</v>
          </cell>
          <cell r="H603">
            <v>0.24</v>
          </cell>
          <cell r="J603">
            <v>0.47736000000000001</v>
          </cell>
          <cell r="K603">
            <v>0.35496</v>
          </cell>
          <cell r="L603">
            <v>0.24</v>
          </cell>
        </row>
        <row r="604">
          <cell r="A604" t="str">
            <v>87-10-0504</v>
          </cell>
          <cell r="B604" t="str">
            <v>Spiraea betulifolia</v>
          </cell>
          <cell r="C604" t="str">
            <v>MP150</v>
          </cell>
          <cell r="D604" t="str">
            <v>Directly</v>
          </cell>
          <cell r="F604">
            <v>0.36</v>
          </cell>
          <cell r="G604">
            <v>0.26</v>
          </cell>
          <cell r="H604">
            <v>0.22</v>
          </cell>
          <cell r="J604">
            <v>0.44063999999999998</v>
          </cell>
          <cell r="K604">
            <v>0.31824000000000002</v>
          </cell>
          <cell r="L604">
            <v>0.22</v>
          </cell>
        </row>
        <row r="605">
          <cell r="A605" t="str">
            <v>87-10-0505</v>
          </cell>
          <cell r="B605" t="str">
            <v>Spiraea betulifolia 'Island'</v>
          </cell>
          <cell r="C605" t="str">
            <v>MP150</v>
          </cell>
          <cell r="D605" t="str">
            <v>Directly</v>
          </cell>
          <cell r="F605">
            <v>0.36</v>
          </cell>
          <cell r="G605">
            <v>0.26</v>
          </cell>
          <cell r="H605">
            <v>0.22</v>
          </cell>
          <cell r="J605">
            <v>0.44063999999999998</v>
          </cell>
          <cell r="K605">
            <v>0.31824000000000002</v>
          </cell>
          <cell r="L605">
            <v>0.22</v>
          </cell>
        </row>
        <row r="606">
          <cell r="A606" t="str">
            <v>87-10-1360</v>
          </cell>
          <cell r="B606" t="str">
            <v>Spiraea betulifolia 'Tor'</v>
          </cell>
          <cell r="C606" t="str">
            <v>MP150</v>
          </cell>
          <cell r="D606" t="str">
            <v>Directly</v>
          </cell>
          <cell r="F606">
            <v>0.36</v>
          </cell>
          <cell r="G606">
            <v>0.26</v>
          </cell>
          <cell r="H606">
            <v>0.22</v>
          </cell>
          <cell r="J606">
            <v>0.44063999999999998</v>
          </cell>
          <cell r="K606">
            <v>0.31824000000000002</v>
          </cell>
          <cell r="L606">
            <v>0.22</v>
          </cell>
        </row>
        <row r="607">
          <cell r="A607" t="str">
            <v>87-10-1181</v>
          </cell>
          <cell r="B607" t="str">
            <v>Spiraea betulifolia 'Tor Gold' PBR ®</v>
          </cell>
          <cell r="C607" t="str">
            <v>MP150</v>
          </cell>
          <cell r="D607" t="str">
            <v>Directly</v>
          </cell>
          <cell r="F607">
            <v>0.97000000000000008</v>
          </cell>
          <cell r="G607">
            <v>0.86</v>
          </cell>
          <cell r="H607">
            <v>0.8</v>
          </cell>
          <cell r="J607">
            <v>1.1872800000000001</v>
          </cell>
          <cell r="K607">
            <v>1.05264</v>
          </cell>
          <cell r="L607">
            <v>0.8</v>
          </cell>
        </row>
        <row r="608">
          <cell r="A608" t="str">
            <v>87-10-1361</v>
          </cell>
          <cell r="B608" t="str">
            <v>Spiraea billiardii</v>
          </cell>
          <cell r="C608" t="str">
            <v>MP150</v>
          </cell>
          <cell r="D608" t="str">
            <v>Directly</v>
          </cell>
          <cell r="F608">
            <v>0.36</v>
          </cell>
          <cell r="G608">
            <v>0.26</v>
          </cell>
          <cell r="H608">
            <v>0.22</v>
          </cell>
          <cell r="J608">
            <v>0.44063999999999998</v>
          </cell>
          <cell r="K608">
            <v>0.31824000000000002</v>
          </cell>
          <cell r="L608">
            <v>0.22</v>
          </cell>
        </row>
        <row r="609">
          <cell r="A609" t="str">
            <v>87-10-0508</v>
          </cell>
          <cell r="B609" t="str">
            <v>Spiraea cinerea 'Grefsheim'</v>
          </cell>
          <cell r="C609" t="str">
            <v>MP150</v>
          </cell>
          <cell r="D609" t="str">
            <v>Directly</v>
          </cell>
          <cell r="F609">
            <v>0.36</v>
          </cell>
          <cell r="G609">
            <v>0.26</v>
          </cell>
          <cell r="H609">
            <v>0.22</v>
          </cell>
          <cell r="J609">
            <v>0.44063999999999998</v>
          </cell>
          <cell r="K609">
            <v>0.31824000000000002</v>
          </cell>
          <cell r="L609">
            <v>0.22</v>
          </cell>
        </row>
        <row r="610">
          <cell r="A610" t="str">
            <v>87-10-1781</v>
          </cell>
          <cell r="B610" t="str">
            <v>Spiraea cinerea 'Kazia' PBR ®</v>
          </cell>
          <cell r="C610" t="str">
            <v>MP150</v>
          </cell>
          <cell r="D610" t="str">
            <v>Directly</v>
          </cell>
          <cell r="F610">
            <v>0.94000000000000006</v>
          </cell>
          <cell r="G610">
            <v>0.83</v>
          </cell>
          <cell r="H610">
            <v>0.77</v>
          </cell>
          <cell r="J610">
            <v>1.15056</v>
          </cell>
          <cell r="K610">
            <v>1.0159199999999999</v>
          </cell>
          <cell r="L610">
            <v>0.77</v>
          </cell>
        </row>
        <row r="611">
          <cell r="A611" t="str">
            <v>87-10-0509</v>
          </cell>
          <cell r="B611" t="str">
            <v>Spiraea decumbens</v>
          </cell>
          <cell r="C611" t="str">
            <v>MP150</v>
          </cell>
          <cell r="D611" t="str">
            <v>Directly</v>
          </cell>
          <cell r="F611">
            <v>0.39</v>
          </cell>
          <cell r="G611">
            <v>0.28999999999999998</v>
          </cell>
          <cell r="H611">
            <v>0.24</v>
          </cell>
          <cell r="J611">
            <v>0.47736000000000001</v>
          </cell>
          <cell r="K611">
            <v>0.35496</v>
          </cell>
          <cell r="L611">
            <v>0.24</v>
          </cell>
        </row>
        <row r="612">
          <cell r="A612" t="str">
            <v>87-10-0510</v>
          </cell>
          <cell r="B612" t="str">
            <v>Spiraea densiflora</v>
          </cell>
          <cell r="C612" t="str">
            <v>MP150</v>
          </cell>
          <cell r="D612" t="str">
            <v>Directly</v>
          </cell>
          <cell r="F612">
            <v>0.36</v>
          </cell>
          <cell r="G612">
            <v>0.26</v>
          </cell>
          <cell r="H612">
            <v>0.22</v>
          </cell>
          <cell r="J612">
            <v>0.44063999999999998</v>
          </cell>
          <cell r="K612">
            <v>0.31824000000000002</v>
          </cell>
          <cell r="L612">
            <v>0.22</v>
          </cell>
        </row>
        <row r="613">
          <cell r="A613" t="str">
            <v>87-10-0512</v>
          </cell>
          <cell r="B613" t="str">
            <v>Spiraea japonica 'Albiflora'</v>
          </cell>
          <cell r="C613" t="str">
            <v>MP150</v>
          </cell>
          <cell r="D613" t="str">
            <v>Directly</v>
          </cell>
          <cell r="F613">
            <v>0.36</v>
          </cell>
          <cell r="G613">
            <v>0.26</v>
          </cell>
          <cell r="H613">
            <v>0.22</v>
          </cell>
          <cell r="J613">
            <v>0.44063999999999998</v>
          </cell>
          <cell r="K613">
            <v>0.31824000000000002</v>
          </cell>
          <cell r="L613">
            <v>0.22</v>
          </cell>
        </row>
        <row r="614">
          <cell r="A614" t="str">
            <v>87-10-0513</v>
          </cell>
          <cell r="B614" t="str">
            <v>Spiraea japonica 'Anthony Waterer'</v>
          </cell>
          <cell r="C614" t="str">
            <v>MP150</v>
          </cell>
          <cell r="D614" t="str">
            <v>Directly</v>
          </cell>
          <cell r="F614">
            <v>0.36</v>
          </cell>
          <cell r="G614">
            <v>0.26</v>
          </cell>
          <cell r="H614">
            <v>0.22</v>
          </cell>
          <cell r="J614">
            <v>0.44063999999999998</v>
          </cell>
          <cell r="K614">
            <v>0.31824000000000002</v>
          </cell>
          <cell r="L614">
            <v>0.22</v>
          </cell>
        </row>
        <row r="615">
          <cell r="A615" t="str">
            <v>87-10-1055</v>
          </cell>
          <cell r="B615" t="str">
            <v>Spiraea japonica 'Crispa'</v>
          </cell>
          <cell r="C615" t="str">
            <v>MP150</v>
          </cell>
          <cell r="D615" t="str">
            <v>Directly</v>
          </cell>
          <cell r="F615">
            <v>0.39</v>
          </cell>
          <cell r="G615">
            <v>0.28999999999999998</v>
          </cell>
          <cell r="H615">
            <v>0.24</v>
          </cell>
          <cell r="J615">
            <v>0.47736000000000001</v>
          </cell>
          <cell r="K615">
            <v>0.35496</v>
          </cell>
          <cell r="L615">
            <v>0.24</v>
          </cell>
        </row>
        <row r="616">
          <cell r="A616" t="str">
            <v>87-10-0515</v>
          </cell>
          <cell r="B616" t="str">
            <v>Spiraea japonica 'Dart's Red'</v>
          </cell>
          <cell r="C616" t="str">
            <v>MP150</v>
          </cell>
          <cell r="D616" t="str">
            <v>Directly</v>
          </cell>
          <cell r="F616">
            <v>0.36</v>
          </cell>
          <cell r="G616">
            <v>0.26</v>
          </cell>
          <cell r="H616">
            <v>0.22</v>
          </cell>
          <cell r="J616">
            <v>0.44063999999999998</v>
          </cell>
          <cell r="K616">
            <v>0.31824000000000002</v>
          </cell>
          <cell r="L616">
            <v>0.22</v>
          </cell>
        </row>
        <row r="617">
          <cell r="A617" t="str">
            <v>87-10-0516</v>
          </cell>
          <cell r="B617" t="str">
            <v>Spiraea japonica 'Firelight'</v>
          </cell>
          <cell r="C617" t="str">
            <v>MP150</v>
          </cell>
          <cell r="D617" t="str">
            <v>Directly</v>
          </cell>
          <cell r="F617">
            <v>0.36</v>
          </cell>
          <cell r="G617">
            <v>0.26</v>
          </cell>
          <cell r="H617">
            <v>0.22</v>
          </cell>
          <cell r="J617">
            <v>0.44063999999999998</v>
          </cell>
          <cell r="K617">
            <v>0.31824000000000002</v>
          </cell>
          <cell r="L617">
            <v>0.22</v>
          </cell>
        </row>
        <row r="618">
          <cell r="A618" t="str">
            <v>87-10-0517</v>
          </cell>
          <cell r="B618" t="str">
            <v>Spiraea japonica 'Froebelii'</v>
          </cell>
          <cell r="C618" t="str">
            <v>MP150</v>
          </cell>
          <cell r="D618" t="str">
            <v>Directly</v>
          </cell>
          <cell r="F618">
            <v>0.36</v>
          </cell>
          <cell r="G618">
            <v>0.26</v>
          </cell>
          <cell r="H618">
            <v>0.22</v>
          </cell>
          <cell r="J618">
            <v>0.44063999999999998</v>
          </cell>
          <cell r="K618">
            <v>0.31824000000000002</v>
          </cell>
          <cell r="L618">
            <v>0.22</v>
          </cell>
        </row>
        <row r="619">
          <cell r="A619" t="str">
            <v>87-10-0518</v>
          </cell>
          <cell r="B619" t="str">
            <v>Spiraea japonica 'Genpei'</v>
          </cell>
          <cell r="C619" t="str">
            <v>MP150</v>
          </cell>
          <cell r="D619" t="str">
            <v>Directly</v>
          </cell>
          <cell r="F619">
            <v>0.36</v>
          </cell>
          <cell r="G619">
            <v>0.26</v>
          </cell>
          <cell r="H619">
            <v>0.22</v>
          </cell>
          <cell r="J619">
            <v>0.44063999999999998</v>
          </cell>
          <cell r="K619">
            <v>0.31824000000000002</v>
          </cell>
          <cell r="L619">
            <v>0.22</v>
          </cell>
        </row>
        <row r="620">
          <cell r="A620" t="str">
            <v>87-10-1030</v>
          </cell>
          <cell r="B620" t="str">
            <v>Spiraea japonica 'Golden Carpet' PBR ®</v>
          </cell>
          <cell r="C620" t="str">
            <v>MP150</v>
          </cell>
          <cell r="D620" t="str">
            <v>Directly</v>
          </cell>
          <cell r="F620">
            <v>0.94000000000000006</v>
          </cell>
          <cell r="G620">
            <v>0.83</v>
          </cell>
          <cell r="H620">
            <v>0.77</v>
          </cell>
          <cell r="J620">
            <v>1.15056</v>
          </cell>
          <cell r="K620">
            <v>1.0159199999999999</v>
          </cell>
          <cell r="L620">
            <v>0.77</v>
          </cell>
        </row>
        <row r="621">
          <cell r="A621" t="str">
            <v>87-10-0519</v>
          </cell>
          <cell r="B621" t="str">
            <v>Spiraea japonica 'Golden Princess'</v>
          </cell>
          <cell r="C621" t="str">
            <v>MP150</v>
          </cell>
          <cell r="D621" t="str">
            <v>Directly</v>
          </cell>
          <cell r="F621">
            <v>0.36</v>
          </cell>
          <cell r="G621">
            <v>0.26</v>
          </cell>
          <cell r="H621">
            <v>0.22</v>
          </cell>
          <cell r="J621">
            <v>0.44063999999999998</v>
          </cell>
          <cell r="K621">
            <v>0.31824000000000002</v>
          </cell>
          <cell r="L621">
            <v>0.22</v>
          </cell>
        </row>
        <row r="622">
          <cell r="A622" t="str">
            <v>87-10-1610</v>
          </cell>
          <cell r="B622" t="str">
            <v>Spiraea japonica 'Goldfire'   PBR ®</v>
          </cell>
          <cell r="C622" t="str">
            <v>MP150</v>
          </cell>
          <cell r="D622" t="str">
            <v>Directly</v>
          </cell>
          <cell r="F622">
            <v>1.01</v>
          </cell>
          <cell r="G622">
            <v>0.9</v>
          </cell>
          <cell r="H622">
            <v>0.84</v>
          </cell>
          <cell r="J622">
            <v>1.23624</v>
          </cell>
          <cell r="K622">
            <v>1.1016000000000001</v>
          </cell>
          <cell r="L622">
            <v>0.84</v>
          </cell>
        </row>
        <row r="623">
          <cell r="A623" t="str">
            <v>87-10-0520</v>
          </cell>
          <cell r="B623" t="str">
            <v>Spiraea japonica 'Goldflame'</v>
          </cell>
          <cell r="C623" t="str">
            <v>MP150</v>
          </cell>
          <cell r="D623" t="str">
            <v>Directly</v>
          </cell>
          <cell r="F623">
            <v>0.36</v>
          </cell>
          <cell r="G623">
            <v>0.26</v>
          </cell>
          <cell r="H623">
            <v>0.22</v>
          </cell>
          <cell r="J623">
            <v>0.44063999999999998</v>
          </cell>
          <cell r="K623">
            <v>0.31824000000000002</v>
          </cell>
          <cell r="L623">
            <v>0.22</v>
          </cell>
        </row>
        <row r="624">
          <cell r="A624" t="str">
            <v>87-10-0521</v>
          </cell>
          <cell r="B624" t="str">
            <v>Spiraea japonica 'Goldmound'</v>
          </cell>
          <cell r="C624" t="str">
            <v>MP150</v>
          </cell>
          <cell r="D624" t="str">
            <v>Directly</v>
          </cell>
          <cell r="F624">
            <v>0.36</v>
          </cell>
          <cell r="G624">
            <v>0.26</v>
          </cell>
          <cell r="H624">
            <v>0.22</v>
          </cell>
          <cell r="J624">
            <v>0.44063999999999998</v>
          </cell>
          <cell r="K624">
            <v>0.31824000000000002</v>
          </cell>
          <cell r="L624">
            <v>0.22</v>
          </cell>
        </row>
        <row r="625">
          <cell r="A625" t="str">
            <v>87-10-1031</v>
          </cell>
          <cell r="B625" t="str">
            <v>Spiraea japonica 'Green Carpet' PBR ®</v>
          </cell>
          <cell r="C625" t="str">
            <v>MP150</v>
          </cell>
          <cell r="D625" t="str">
            <v>Directly</v>
          </cell>
          <cell r="F625">
            <v>0.94000000000000006</v>
          </cell>
          <cell r="G625">
            <v>0.83</v>
          </cell>
          <cell r="H625">
            <v>0.77</v>
          </cell>
          <cell r="J625">
            <v>1.15056</v>
          </cell>
          <cell r="K625">
            <v>1.0159199999999999</v>
          </cell>
          <cell r="L625">
            <v>0.77</v>
          </cell>
        </row>
        <row r="626">
          <cell r="A626" t="str">
            <v>87-10-0522</v>
          </cell>
          <cell r="B626" t="str">
            <v>Spiraea japonica 'Little Princess'</v>
          </cell>
          <cell r="C626" t="str">
            <v>MP150</v>
          </cell>
          <cell r="D626" t="str">
            <v>Directly</v>
          </cell>
          <cell r="F626">
            <v>0.36</v>
          </cell>
          <cell r="G626">
            <v>0.26</v>
          </cell>
          <cell r="H626">
            <v>0.22</v>
          </cell>
          <cell r="J626">
            <v>0.44063999999999998</v>
          </cell>
          <cell r="K626">
            <v>0.31824000000000002</v>
          </cell>
          <cell r="L626">
            <v>0.22</v>
          </cell>
        </row>
        <row r="627">
          <cell r="A627" t="str">
            <v>87-10-1505</v>
          </cell>
          <cell r="B627" t="str">
            <v>Spiraea japonica 'Macrophylla'</v>
          </cell>
          <cell r="C627" t="str">
            <v>MP150</v>
          </cell>
          <cell r="D627" t="str">
            <v>Directly</v>
          </cell>
          <cell r="F627">
            <v>0.36</v>
          </cell>
          <cell r="G627">
            <v>0.26</v>
          </cell>
          <cell r="H627">
            <v>0.22</v>
          </cell>
          <cell r="J627">
            <v>0.44063999999999998</v>
          </cell>
          <cell r="K627">
            <v>0.31824000000000002</v>
          </cell>
          <cell r="L627">
            <v>0.22</v>
          </cell>
        </row>
        <row r="628">
          <cell r="A628" t="str">
            <v>87-10-1032</v>
          </cell>
          <cell r="B628" t="str">
            <v>Spiraea japonica 'Magic Carpet' PBR ®</v>
          </cell>
          <cell r="C628" t="str">
            <v>MP150</v>
          </cell>
          <cell r="D628" t="str">
            <v>Directly</v>
          </cell>
          <cell r="F628">
            <v>1.01</v>
          </cell>
          <cell r="G628">
            <v>0.9</v>
          </cell>
          <cell r="H628">
            <v>0.84</v>
          </cell>
          <cell r="J628">
            <v>1.23624</v>
          </cell>
          <cell r="K628">
            <v>1.1016000000000001</v>
          </cell>
          <cell r="L628">
            <v>0.84</v>
          </cell>
        </row>
        <row r="629">
          <cell r="A629" t="str">
            <v>87-10-0523</v>
          </cell>
          <cell r="B629" t="str">
            <v>Spiraea japonica 'Manon'</v>
          </cell>
          <cell r="C629" t="str">
            <v>MP150</v>
          </cell>
          <cell r="D629" t="str">
            <v>Directly</v>
          </cell>
          <cell r="F629">
            <v>0.36</v>
          </cell>
          <cell r="G629">
            <v>0.26</v>
          </cell>
          <cell r="H629">
            <v>0.22</v>
          </cell>
          <cell r="J629">
            <v>0.44063999999999998</v>
          </cell>
          <cell r="K629">
            <v>0.31824000000000002</v>
          </cell>
          <cell r="L629">
            <v>0.22</v>
          </cell>
        </row>
        <row r="630">
          <cell r="A630" t="str">
            <v>87-10-0524</v>
          </cell>
          <cell r="B630" t="str">
            <v>Spiraea japonica 'Nana'</v>
          </cell>
          <cell r="C630" t="str">
            <v>MP150</v>
          </cell>
          <cell r="D630" t="str">
            <v>Directly</v>
          </cell>
          <cell r="F630">
            <v>0.36</v>
          </cell>
          <cell r="G630">
            <v>0.26</v>
          </cell>
          <cell r="H630">
            <v>0.22</v>
          </cell>
          <cell r="J630">
            <v>0.44063999999999998</v>
          </cell>
          <cell r="K630">
            <v>0.31824000000000002</v>
          </cell>
          <cell r="L630">
            <v>0.22</v>
          </cell>
        </row>
        <row r="631">
          <cell r="A631" t="str">
            <v>87-10-0525</v>
          </cell>
          <cell r="B631" t="str">
            <v>Spiraea japonica 'Neon Flash'</v>
          </cell>
          <cell r="C631" t="str">
            <v>MP150</v>
          </cell>
          <cell r="D631" t="str">
            <v>Directly</v>
          </cell>
          <cell r="F631">
            <v>0.36</v>
          </cell>
          <cell r="G631">
            <v>0.26</v>
          </cell>
          <cell r="H631">
            <v>0.22</v>
          </cell>
          <cell r="J631">
            <v>0.44063999999999998</v>
          </cell>
          <cell r="K631">
            <v>0.31824000000000002</v>
          </cell>
          <cell r="L631">
            <v>0.22</v>
          </cell>
        </row>
        <row r="632">
          <cell r="A632" t="str">
            <v>87-10-1441</v>
          </cell>
          <cell r="B632" t="str">
            <v>Spiraea japonica 'Odensala'</v>
          </cell>
          <cell r="C632" t="str">
            <v>MP150</v>
          </cell>
          <cell r="D632" t="str">
            <v>Directly</v>
          </cell>
          <cell r="F632">
            <v>0.36</v>
          </cell>
          <cell r="G632">
            <v>0.26</v>
          </cell>
          <cell r="H632">
            <v>0.22</v>
          </cell>
          <cell r="J632">
            <v>0.44063999999999998</v>
          </cell>
          <cell r="K632">
            <v>0.31824000000000002</v>
          </cell>
          <cell r="L632">
            <v>0.22</v>
          </cell>
        </row>
        <row r="633">
          <cell r="A633" t="str">
            <v>87-10-1182</v>
          </cell>
          <cell r="B633" t="str">
            <v>Spiraea japonica 'Odessa' PBR ®</v>
          </cell>
          <cell r="C633" t="str">
            <v>MP150</v>
          </cell>
          <cell r="D633" t="str">
            <v>Directly</v>
          </cell>
          <cell r="F633">
            <v>1.08</v>
          </cell>
          <cell r="G633">
            <v>0.97</v>
          </cell>
          <cell r="H633">
            <v>0.91</v>
          </cell>
          <cell r="J633">
            <v>1.32192</v>
          </cell>
          <cell r="K633">
            <v>1.1872799999999999</v>
          </cell>
          <cell r="L633">
            <v>0.91</v>
          </cell>
        </row>
        <row r="634">
          <cell r="A634" t="str">
            <v>87-10-1183</v>
          </cell>
          <cell r="B634" t="str">
            <v>Spiraea japonica 'Ruberrima'</v>
          </cell>
          <cell r="C634" t="str">
            <v>MP150</v>
          </cell>
          <cell r="D634" t="str">
            <v>Directly</v>
          </cell>
          <cell r="F634">
            <v>0.36</v>
          </cell>
          <cell r="G634">
            <v>0.26</v>
          </cell>
          <cell r="H634">
            <v>0.22</v>
          </cell>
          <cell r="J634">
            <v>0.44063999999999998</v>
          </cell>
          <cell r="K634">
            <v>0.31824000000000002</v>
          </cell>
          <cell r="L634">
            <v>0.22</v>
          </cell>
        </row>
        <row r="635">
          <cell r="A635" t="str">
            <v>87-10-1033</v>
          </cell>
          <cell r="B635" t="str">
            <v>Spiraea japonica Sparkling Carpet PBR ®</v>
          </cell>
          <cell r="C635" t="str">
            <v>MP150</v>
          </cell>
          <cell r="D635" t="str">
            <v>Directly</v>
          </cell>
          <cell r="F635">
            <v>0.94000000000000006</v>
          </cell>
          <cell r="G635">
            <v>0.83</v>
          </cell>
          <cell r="H635">
            <v>0.77</v>
          </cell>
          <cell r="J635">
            <v>1.15056</v>
          </cell>
          <cell r="K635">
            <v>1.0159199999999999</v>
          </cell>
          <cell r="L635">
            <v>0.77</v>
          </cell>
        </row>
        <row r="636">
          <cell r="A636" t="str">
            <v>87-10-1034</v>
          </cell>
          <cell r="B636" t="str">
            <v>Spiraea japonica ' Sparkling Champagne ('Lonspi'PBR) ®</v>
          </cell>
          <cell r="C636" t="str">
            <v>MP150</v>
          </cell>
          <cell r="D636" t="str">
            <v>Directly</v>
          </cell>
          <cell r="F636">
            <v>0.94000000000000006</v>
          </cell>
          <cell r="G636">
            <v>0.83</v>
          </cell>
          <cell r="H636">
            <v>0.77</v>
          </cell>
          <cell r="J636">
            <v>1.15056</v>
          </cell>
          <cell r="K636">
            <v>1.0159199999999999</v>
          </cell>
          <cell r="L636">
            <v>0.77</v>
          </cell>
        </row>
        <row r="637">
          <cell r="A637" t="str">
            <v>87-10-1102</v>
          </cell>
          <cell r="B637" t="str">
            <v>Spiraea japonica 'White Gold' PBR ®</v>
          </cell>
          <cell r="C637" t="str">
            <v>MP150</v>
          </cell>
          <cell r="D637" t="str">
            <v>Directly</v>
          </cell>
          <cell r="F637">
            <v>0.94000000000000006</v>
          </cell>
          <cell r="G637">
            <v>0.83</v>
          </cell>
          <cell r="H637">
            <v>0.77</v>
          </cell>
          <cell r="J637">
            <v>1.15056</v>
          </cell>
          <cell r="K637">
            <v>1.0159199999999999</v>
          </cell>
          <cell r="L637">
            <v>0.77</v>
          </cell>
        </row>
        <row r="638">
          <cell r="A638" t="str">
            <v>87-10-0526</v>
          </cell>
          <cell r="B638" t="str">
            <v>Spiraea japonica 'Zigeunerblut'</v>
          </cell>
          <cell r="C638" t="str">
            <v>MP150</v>
          </cell>
          <cell r="D638" t="str">
            <v>Directly</v>
          </cell>
          <cell r="F638">
            <v>0.36</v>
          </cell>
          <cell r="G638">
            <v>0.26</v>
          </cell>
          <cell r="H638">
            <v>0.22</v>
          </cell>
          <cell r="J638">
            <v>0.44063999999999998</v>
          </cell>
          <cell r="K638">
            <v>0.31824000000000002</v>
          </cell>
          <cell r="L638">
            <v>0.22</v>
          </cell>
        </row>
        <row r="639">
          <cell r="A639" t="str">
            <v>87-10-1442</v>
          </cell>
          <cell r="B639" t="str">
            <v>Spiraea nipp. 'Flächenfüller'</v>
          </cell>
          <cell r="C639" t="str">
            <v>MP150</v>
          </cell>
          <cell r="D639" t="str">
            <v>Directly</v>
          </cell>
          <cell r="F639">
            <v>0.39999999999999997</v>
          </cell>
          <cell r="G639">
            <v>0.3</v>
          </cell>
          <cell r="H639">
            <v>0.25</v>
          </cell>
          <cell r="J639">
            <v>0.48959999999999992</v>
          </cell>
          <cell r="K639">
            <v>0.36719999999999997</v>
          </cell>
          <cell r="L639">
            <v>0.25</v>
          </cell>
        </row>
        <row r="640">
          <cell r="A640" t="str">
            <v>87-10-0527</v>
          </cell>
          <cell r="B640" t="str">
            <v>Spiraea nipp. 'Halward's Silver'</v>
          </cell>
          <cell r="C640" t="str">
            <v>MP150</v>
          </cell>
          <cell r="D640" t="str">
            <v>Directly</v>
          </cell>
          <cell r="F640">
            <v>0.39999999999999997</v>
          </cell>
          <cell r="G640">
            <v>0.3</v>
          </cell>
          <cell r="H640">
            <v>0.25</v>
          </cell>
          <cell r="J640">
            <v>0.48959999999999992</v>
          </cell>
          <cell r="K640">
            <v>0.36719999999999997</v>
          </cell>
          <cell r="L640">
            <v>0.25</v>
          </cell>
        </row>
        <row r="641">
          <cell r="A641" t="str">
            <v>87-10-1443</v>
          </cell>
          <cell r="B641" t="str">
            <v>Spiraea nipp. 'Inez'</v>
          </cell>
          <cell r="C641" t="str">
            <v>MP150</v>
          </cell>
          <cell r="D641" t="str">
            <v>Directly</v>
          </cell>
          <cell r="F641">
            <v>0.39999999999999997</v>
          </cell>
          <cell r="G641">
            <v>0.3</v>
          </cell>
          <cell r="H641">
            <v>0.25</v>
          </cell>
          <cell r="J641">
            <v>0.48959999999999992</v>
          </cell>
          <cell r="K641">
            <v>0.36719999999999997</v>
          </cell>
          <cell r="L641">
            <v>0.25</v>
          </cell>
        </row>
        <row r="642">
          <cell r="A642" t="str">
            <v>87-10-0528</v>
          </cell>
          <cell r="B642" t="str">
            <v>Spiraea nipp. 'June Bride'</v>
          </cell>
          <cell r="C642" t="str">
            <v>MP150</v>
          </cell>
          <cell r="D642" t="str">
            <v>Directly</v>
          </cell>
          <cell r="F642">
            <v>0.39999999999999997</v>
          </cell>
          <cell r="G642">
            <v>0.3</v>
          </cell>
          <cell r="H642">
            <v>0.25</v>
          </cell>
          <cell r="J642">
            <v>0.48959999999999992</v>
          </cell>
          <cell r="K642">
            <v>0.36719999999999997</v>
          </cell>
          <cell r="L642">
            <v>0.25</v>
          </cell>
        </row>
        <row r="643">
          <cell r="A643" t="str">
            <v>87-10-0529</v>
          </cell>
          <cell r="B643" t="str">
            <v>Spiraea nipp. 'Snowmound'</v>
          </cell>
          <cell r="C643" t="str">
            <v>MP150</v>
          </cell>
          <cell r="D643" t="str">
            <v>Directly</v>
          </cell>
          <cell r="F643">
            <v>0.39999999999999997</v>
          </cell>
          <cell r="G643">
            <v>0.3</v>
          </cell>
          <cell r="H643">
            <v>0.25</v>
          </cell>
          <cell r="J643">
            <v>0.48959999999999992</v>
          </cell>
          <cell r="K643">
            <v>0.36719999999999997</v>
          </cell>
          <cell r="L643">
            <v>0.25</v>
          </cell>
        </row>
        <row r="644">
          <cell r="A644" t="str">
            <v>87-10-1117</v>
          </cell>
          <cell r="B644" t="str">
            <v>Spiraea nipp. 'White Carpet' PBR ®</v>
          </cell>
          <cell r="C644" t="str">
            <v>MP150</v>
          </cell>
          <cell r="D644" t="str">
            <v>Directly</v>
          </cell>
          <cell r="F644">
            <v>0.94000000000000006</v>
          </cell>
          <cell r="G644">
            <v>0.83</v>
          </cell>
          <cell r="H644">
            <v>0.77</v>
          </cell>
          <cell r="J644">
            <v>1.15056</v>
          </cell>
          <cell r="K644">
            <v>1.0159199999999999</v>
          </cell>
          <cell r="L644">
            <v>0.77</v>
          </cell>
        </row>
        <row r="645">
          <cell r="A645" t="str">
            <v>87-10-1611</v>
          </cell>
          <cell r="B645" t="str">
            <v>Spiraea salicifolia</v>
          </cell>
          <cell r="C645" t="str">
            <v>MP150</v>
          </cell>
          <cell r="D645" t="str">
            <v>Directly</v>
          </cell>
          <cell r="F645">
            <v>0.36</v>
          </cell>
          <cell r="G645">
            <v>0.26</v>
          </cell>
          <cell r="H645">
            <v>0.22</v>
          </cell>
          <cell r="J645">
            <v>0.44063999999999998</v>
          </cell>
          <cell r="K645">
            <v>0.31824000000000002</v>
          </cell>
          <cell r="L645">
            <v>0.22</v>
          </cell>
        </row>
        <row r="646">
          <cell r="A646" t="str">
            <v>87-10-0530</v>
          </cell>
          <cell r="B646" t="str">
            <v>Spiraea thunbergii</v>
          </cell>
          <cell r="C646" t="str">
            <v>MP150</v>
          </cell>
          <cell r="D646" t="str">
            <v>Directly</v>
          </cell>
          <cell r="F646">
            <v>0.39</v>
          </cell>
          <cell r="G646">
            <v>0.28999999999999998</v>
          </cell>
          <cell r="H646">
            <v>0.24</v>
          </cell>
          <cell r="J646">
            <v>0.47736000000000001</v>
          </cell>
          <cell r="K646">
            <v>0.35496</v>
          </cell>
          <cell r="L646">
            <v>0.24</v>
          </cell>
        </row>
        <row r="647">
          <cell r="A647" t="str">
            <v>87-10-1444</v>
          </cell>
          <cell r="B647" t="str">
            <v>Spiraea thunb. 'Ogon'</v>
          </cell>
          <cell r="C647" t="str">
            <v>MP150</v>
          </cell>
          <cell r="D647" t="str">
            <v>Directly</v>
          </cell>
          <cell r="F647">
            <v>0.39</v>
          </cell>
          <cell r="G647">
            <v>0.28999999999999998</v>
          </cell>
          <cell r="H647">
            <v>0.24</v>
          </cell>
          <cell r="J647">
            <v>0.47736000000000001</v>
          </cell>
          <cell r="K647">
            <v>0.35496</v>
          </cell>
          <cell r="L647">
            <v>0.24</v>
          </cell>
        </row>
        <row r="648">
          <cell r="A648" t="str">
            <v>87-10-0531</v>
          </cell>
          <cell r="B648" t="str">
            <v>Spiraea trilobata</v>
          </cell>
          <cell r="C648" t="str">
            <v>MP150</v>
          </cell>
          <cell r="D648" t="str">
            <v>Directly</v>
          </cell>
          <cell r="F648">
            <v>0.39</v>
          </cell>
          <cell r="G648">
            <v>0.28999999999999998</v>
          </cell>
          <cell r="H648">
            <v>0.24</v>
          </cell>
          <cell r="J648">
            <v>0.47736000000000001</v>
          </cell>
          <cell r="K648">
            <v>0.35496</v>
          </cell>
          <cell r="L648">
            <v>0.24</v>
          </cell>
        </row>
        <row r="649">
          <cell r="A649" t="str">
            <v>87-10-0885</v>
          </cell>
          <cell r="B649" t="str">
            <v>Spiraea vanh. 'Gold Fountain'</v>
          </cell>
          <cell r="C649" t="str">
            <v>MP150</v>
          </cell>
          <cell r="D649" t="str">
            <v>Directly</v>
          </cell>
          <cell r="F649">
            <v>0.39</v>
          </cell>
          <cell r="G649">
            <v>0.28999999999999998</v>
          </cell>
          <cell r="H649">
            <v>0.24</v>
          </cell>
          <cell r="J649">
            <v>0.47736000000000001</v>
          </cell>
          <cell r="K649">
            <v>0.35496</v>
          </cell>
          <cell r="L649">
            <v>0.24</v>
          </cell>
        </row>
        <row r="650">
          <cell r="A650" t="str">
            <v>87-10-0886</v>
          </cell>
          <cell r="B650" t="str">
            <v>Spiraea vanh. 'Pink Ice'</v>
          </cell>
          <cell r="C650" t="str">
            <v>MP150</v>
          </cell>
          <cell r="D650" t="str">
            <v>Directly</v>
          </cell>
          <cell r="F650">
            <v>0.39</v>
          </cell>
          <cell r="G650">
            <v>0.28999999999999998</v>
          </cell>
          <cell r="H650">
            <v>0.24</v>
          </cell>
          <cell r="J650">
            <v>0.47736000000000001</v>
          </cell>
          <cell r="K650">
            <v>0.35496</v>
          </cell>
          <cell r="L650">
            <v>0.24</v>
          </cell>
        </row>
        <row r="651">
          <cell r="A651" t="str">
            <v>87-10-0532</v>
          </cell>
          <cell r="B651" t="str">
            <v>Spiraea vanhouttei</v>
          </cell>
          <cell r="C651" t="str">
            <v>MP150</v>
          </cell>
          <cell r="D651" t="str">
            <v>Directly</v>
          </cell>
          <cell r="F651">
            <v>0.39999999999999997</v>
          </cell>
          <cell r="G651">
            <v>0.3</v>
          </cell>
          <cell r="H651">
            <v>0.25</v>
          </cell>
          <cell r="J651">
            <v>0.48959999999999992</v>
          </cell>
          <cell r="K651">
            <v>0.36719999999999997</v>
          </cell>
          <cell r="L651">
            <v>0.25</v>
          </cell>
        </row>
        <row r="652">
          <cell r="A652" t="str">
            <v>87-10-0535</v>
          </cell>
          <cell r="B652" t="str">
            <v>Stephanandra incisa 'Crispa'</v>
          </cell>
          <cell r="C652" t="str">
            <v>MP150</v>
          </cell>
          <cell r="D652" t="str">
            <v>Directly</v>
          </cell>
          <cell r="F652">
            <v>0.33999999999999997</v>
          </cell>
          <cell r="G652">
            <v>0.25</v>
          </cell>
          <cell r="H652">
            <v>0.21</v>
          </cell>
          <cell r="J652">
            <v>0.41615999999999997</v>
          </cell>
          <cell r="K652">
            <v>0.30599999999999999</v>
          </cell>
          <cell r="L652">
            <v>0.21</v>
          </cell>
        </row>
        <row r="653">
          <cell r="A653" t="str">
            <v>87-10-1445</v>
          </cell>
          <cell r="B653" t="str">
            <v>Symphoricarpos albus 'Arvid'</v>
          </cell>
          <cell r="C653" t="str">
            <v>MP150</v>
          </cell>
          <cell r="D653" t="str">
            <v>Directly</v>
          </cell>
          <cell r="F653">
            <v>0.33999999999999997</v>
          </cell>
          <cell r="G653">
            <v>0.25</v>
          </cell>
          <cell r="H653">
            <v>0.21</v>
          </cell>
          <cell r="J653">
            <v>0.41615999999999997</v>
          </cell>
          <cell r="K653">
            <v>0.30599999999999999</v>
          </cell>
          <cell r="L653">
            <v>0.21</v>
          </cell>
        </row>
        <row r="654">
          <cell r="A654" t="str">
            <v>87-10-1362</v>
          </cell>
          <cell r="B654" t="str">
            <v>Symphoricarpos chen. 'Hancock'</v>
          </cell>
          <cell r="C654" t="str">
            <v>MP150</v>
          </cell>
          <cell r="D654" t="str">
            <v>Directly</v>
          </cell>
          <cell r="F654">
            <v>0.33999999999999997</v>
          </cell>
          <cell r="G654">
            <v>0.25</v>
          </cell>
          <cell r="H654">
            <v>0.21</v>
          </cell>
          <cell r="J654">
            <v>0.41615999999999997</v>
          </cell>
          <cell r="K654">
            <v>0.30599999999999999</v>
          </cell>
          <cell r="L654">
            <v>0.21</v>
          </cell>
        </row>
        <row r="655">
          <cell r="A655" t="str">
            <v>87-10-1054</v>
          </cell>
          <cell r="B655" t="str">
            <v>Symphoricarpos d. 'Magic Berry'</v>
          </cell>
          <cell r="C655" t="str">
            <v>MP150</v>
          </cell>
          <cell r="D655" t="str">
            <v>Directly</v>
          </cell>
          <cell r="F655">
            <v>0.36</v>
          </cell>
          <cell r="G655">
            <v>0.26</v>
          </cell>
          <cell r="H655">
            <v>0.22</v>
          </cell>
          <cell r="J655">
            <v>0.44063999999999998</v>
          </cell>
          <cell r="K655">
            <v>0.31824000000000002</v>
          </cell>
          <cell r="L655">
            <v>0.22</v>
          </cell>
        </row>
        <row r="656">
          <cell r="A656" t="str">
            <v>87-10-0930</v>
          </cell>
          <cell r="B656" t="str">
            <v>Symphoricarpos d. 'Mother of Pearl'</v>
          </cell>
          <cell r="C656" t="str">
            <v>MP150</v>
          </cell>
          <cell r="D656" t="str">
            <v>Directly</v>
          </cell>
          <cell r="F656">
            <v>0.36</v>
          </cell>
          <cell r="G656">
            <v>0.26</v>
          </cell>
          <cell r="H656">
            <v>0.22</v>
          </cell>
          <cell r="J656">
            <v>0.44063999999999998</v>
          </cell>
          <cell r="K656">
            <v>0.31824000000000002</v>
          </cell>
          <cell r="L656">
            <v>0.22</v>
          </cell>
        </row>
        <row r="657">
          <cell r="A657" t="str">
            <v>87-10-1035</v>
          </cell>
          <cell r="B657" t="str">
            <v>Symphoricarpos d. 'White Hedge'</v>
          </cell>
          <cell r="C657" t="str">
            <v>MP150</v>
          </cell>
          <cell r="D657" t="str">
            <v>Directly</v>
          </cell>
          <cell r="F657">
            <v>0.36</v>
          </cell>
          <cell r="G657">
            <v>0.26</v>
          </cell>
          <cell r="H657">
            <v>0.22</v>
          </cell>
          <cell r="J657">
            <v>0.44063999999999998</v>
          </cell>
          <cell r="K657">
            <v>0.31824000000000002</v>
          </cell>
          <cell r="L657">
            <v>0.22</v>
          </cell>
        </row>
        <row r="658">
          <cell r="A658" t="str">
            <v>87-10-0983</v>
          </cell>
          <cell r="B658" t="str">
            <v>Symphoricarpos orb. 'Foliis Variegatis'</v>
          </cell>
          <cell r="C658" t="str">
            <v>MP150</v>
          </cell>
          <cell r="D658" t="str">
            <v>Directly</v>
          </cell>
          <cell r="F658">
            <v>0.39</v>
          </cell>
          <cell r="G658">
            <v>0.28999999999999998</v>
          </cell>
          <cell r="H658">
            <v>0.24</v>
          </cell>
          <cell r="J658">
            <v>0.47736000000000001</v>
          </cell>
          <cell r="K658">
            <v>0.35496</v>
          </cell>
          <cell r="L658">
            <v>0.24</v>
          </cell>
        </row>
        <row r="659">
          <cell r="A659" t="str">
            <v>87-10-1363</v>
          </cell>
          <cell r="B659" t="str">
            <v>Syringa 'Agnes Smith'</v>
          </cell>
          <cell r="C659" t="str">
            <v>MP150</v>
          </cell>
          <cell r="D659" t="str">
            <v>Directly</v>
          </cell>
          <cell r="F659">
            <v>0.79</v>
          </cell>
          <cell r="G659">
            <v>0.68</v>
          </cell>
          <cell r="H659">
            <v>0.62</v>
          </cell>
          <cell r="J659">
            <v>0.96695999999999993</v>
          </cell>
          <cell r="K659">
            <v>0.83232000000000006</v>
          </cell>
          <cell r="L659">
            <v>0.62</v>
          </cell>
        </row>
        <row r="660">
          <cell r="A660" t="str">
            <v>87-10-0881</v>
          </cell>
          <cell r="B660" t="str">
            <v>Syringa chinensis 'Saugeana'</v>
          </cell>
          <cell r="C660" t="str">
            <v>MP150</v>
          </cell>
          <cell r="D660" t="str">
            <v>Directly</v>
          </cell>
          <cell r="F660">
            <v>0.79</v>
          </cell>
          <cell r="G660">
            <v>0.68</v>
          </cell>
          <cell r="H660">
            <v>0.62</v>
          </cell>
          <cell r="J660">
            <v>0.96695999999999993</v>
          </cell>
          <cell r="K660">
            <v>0.83232000000000006</v>
          </cell>
          <cell r="L660">
            <v>0.62</v>
          </cell>
        </row>
        <row r="661">
          <cell r="A661" t="str">
            <v>87-10-1092</v>
          </cell>
          <cell r="B661" t="str">
            <v>Syringa 'Josée'</v>
          </cell>
          <cell r="C661" t="str">
            <v>MP150</v>
          </cell>
          <cell r="D661" t="str">
            <v>Directly</v>
          </cell>
          <cell r="F661">
            <v>0.79</v>
          </cell>
          <cell r="G661">
            <v>0.68</v>
          </cell>
          <cell r="H661">
            <v>0.62</v>
          </cell>
          <cell r="J661">
            <v>0.96695999999999993</v>
          </cell>
          <cell r="K661">
            <v>0.83232000000000006</v>
          </cell>
          <cell r="L661">
            <v>0.62</v>
          </cell>
        </row>
        <row r="662">
          <cell r="A662" t="str">
            <v>87-10-0931</v>
          </cell>
          <cell r="B662" t="str">
            <v>Syringa josikaea</v>
          </cell>
          <cell r="C662" t="str">
            <v>MP150</v>
          </cell>
          <cell r="D662" t="str">
            <v>Directly</v>
          </cell>
          <cell r="F662">
            <v>0.79</v>
          </cell>
          <cell r="G662">
            <v>0.68</v>
          </cell>
          <cell r="H662">
            <v>0.62</v>
          </cell>
          <cell r="J662">
            <v>0.96695999999999993</v>
          </cell>
          <cell r="K662">
            <v>0.83232000000000006</v>
          </cell>
          <cell r="L662">
            <v>0.62</v>
          </cell>
        </row>
        <row r="663">
          <cell r="A663" t="str">
            <v>87-10-0883</v>
          </cell>
          <cell r="B663" t="str">
            <v>Syringa meyeri 'Palibin'</v>
          </cell>
          <cell r="C663" t="str">
            <v>MP150</v>
          </cell>
          <cell r="D663" t="str">
            <v>Directly</v>
          </cell>
          <cell r="F663">
            <v>0.79</v>
          </cell>
          <cell r="G663">
            <v>0.68</v>
          </cell>
          <cell r="H663">
            <v>0.62</v>
          </cell>
          <cell r="J663">
            <v>0.96695999999999993</v>
          </cell>
          <cell r="K663">
            <v>0.83232000000000006</v>
          </cell>
          <cell r="L663">
            <v>0.62</v>
          </cell>
        </row>
        <row r="664">
          <cell r="A664" t="str">
            <v>87-10-0884</v>
          </cell>
          <cell r="B664" t="str">
            <v>Syringa microphylla 'Superba'</v>
          </cell>
          <cell r="C664" t="str">
            <v>MP150</v>
          </cell>
          <cell r="D664" t="str">
            <v>Directly</v>
          </cell>
          <cell r="F664">
            <v>0.79</v>
          </cell>
          <cell r="G664">
            <v>0.68</v>
          </cell>
          <cell r="H664">
            <v>0.62</v>
          </cell>
          <cell r="J664">
            <v>0.96695999999999993</v>
          </cell>
          <cell r="K664">
            <v>0.83232000000000006</v>
          </cell>
          <cell r="L664">
            <v>0.62</v>
          </cell>
        </row>
        <row r="665">
          <cell r="A665" t="str">
            <v>87-10-1036</v>
          </cell>
          <cell r="B665" t="str">
            <v>Syringa patula 'Miss Kim'</v>
          </cell>
          <cell r="C665" t="str">
            <v>MP150</v>
          </cell>
          <cell r="D665" t="str">
            <v>Directly</v>
          </cell>
          <cell r="F665">
            <v>0.79</v>
          </cell>
          <cell r="G665">
            <v>0.68</v>
          </cell>
          <cell r="H665">
            <v>0.62</v>
          </cell>
          <cell r="J665">
            <v>0.96695999999999993</v>
          </cell>
          <cell r="K665">
            <v>0.83232000000000006</v>
          </cell>
          <cell r="L665">
            <v>0.62</v>
          </cell>
        </row>
        <row r="666">
          <cell r="A666" t="str">
            <v>87-10-1185</v>
          </cell>
          <cell r="B666" t="str">
            <v>Viburnum bodn. 'Charles Lamont'</v>
          </cell>
          <cell r="C666" t="str">
            <v>MP104</v>
          </cell>
          <cell r="D666" t="str">
            <v>Directly</v>
          </cell>
          <cell r="F666">
            <v>0.63</v>
          </cell>
          <cell r="G666">
            <v>0.52</v>
          </cell>
          <cell r="H666">
            <v>0.46</v>
          </cell>
          <cell r="J666">
            <v>0.77112000000000003</v>
          </cell>
          <cell r="K666">
            <v>0.63648000000000005</v>
          </cell>
          <cell r="L666">
            <v>0.46</v>
          </cell>
        </row>
        <row r="667">
          <cell r="A667" t="str">
            <v>87-10-0551</v>
          </cell>
          <cell r="B667" t="str">
            <v>Viburnum bodn. 'Dawn'</v>
          </cell>
          <cell r="C667" t="str">
            <v>MP104</v>
          </cell>
          <cell r="D667" t="str">
            <v>Directly</v>
          </cell>
          <cell r="F667">
            <v>0.63</v>
          </cell>
          <cell r="G667">
            <v>0.52</v>
          </cell>
          <cell r="H667">
            <v>0.46</v>
          </cell>
          <cell r="J667">
            <v>0.77112000000000003</v>
          </cell>
          <cell r="K667">
            <v>0.63648000000000005</v>
          </cell>
          <cell r="L667">
            <v>0.46</v>
          </cell>
        </row>
        <row r="668">
          <cell r="A668" t="str">
            <v>87-10-0552</v>
          </cell>
          <cell r="B668" t="str">
            <v>Viburnum burkwoodii</v>
          </cell>
          <cell r="C668" t="str">
            <v>MP104</v>
          </cell>
          <cell r="D668" t="str">
            <v>Directly</v>
          </cell>
          <cell r="F668">
            <v>0.69000000000000006</v>
          </cell>
          <cell r="G668">
            <v>0.57999999999999996</v>
          </cell>
          <cell r="H668">
            <v>0.52</v>
          </cell>
          <cell r="J668">
            <v>0.84456000000000009</v>
          </cell>
          <cell r="K668">
            <v>0.70992</v>
          </cell>
          <cell r="L668">
            <v>0.52</v>
          </cell>
        </row>
        <row r="669">
          <cell r="A669" t="str">
            <v>87-10-1365</v>
          </cell>
          <cell r="B669" t="str">
            <v>Viburnum davidii</v>
          </cell>
          <cell r="C669" t="str">
            <v>MP104</v>
          </cell>
          <cell r="D669" t="str">
            <v>Directly</v>
          </cell>
          <cell r="F669">
            <v>0.94000000000000006</v>
          </cell>
          <cell r="G669">
            <v>0.83</v>
          </cell>
          <cell r="H669">
            <v>0.77</v>
          </cell>
          <cell r="J669">
            <v>1.15056</v>
          </cell>
          <cell r="K669">
            <v>1.0159199999999999</v>
          </cell>
          <cell r="L669">
            <v>0.77</v>
          </cell>
        </row>
        <row r="670">
          <cell r="A670" t="str">
            <v>87-10-1366</v>
          </cell>
          <cell r="B670" t="str">
            <v>Viburnum 'Eskimo'</v>
          </cell>
          <cell r="C670" t="str">
            <v>MP104</v>
          </cell>
          <cell r="D670" t="str">
            <v>Directly</v>
          </cell>
          <cell r="F670">
            <v>0.94000000000000006</v>
          </cell>
          <cell r="G670">
            <v>0.83</v>
          </cell>
          <cell r="H670">
            <v>0.77</v>
          </cell>
          <cell r="J670">
            <v>1.15056</v>
          </cell>
          <cell r="K670">
            <v>1.0159199999999999</v>
          </cell>
          <cell r="L670">
            <v>0.77</v>
          </cell>
        </row>
        <row r="671">
          <cell r="A671" t="str">
            <v>87-10-1240</v>
          </cell>
          <cell r="B671" t="str">
            <v>Viburnum davidii</v>
          </cell>
          <cell r="C671" t="str">
            <v>MP66</v>
          </cell>
          <cell r="D671" t="str">
            <v>Directly</v>
          </cell>
          <cell r="F671">
            <v>0.94000000000000006</v>
          </cell>
          <cell r="G671">
            <v>0.83</v>
          </cell>
          <cell r="H671">
            <v>0.77</v>
          </cell>
          <cell r="J671">
            <v>1.15056</v>
          </cell>
          <cell r="K671">
            <v>1.0159199999999999</v>
          </cell>
          <cell r="L671">
            <v>0.77</v>
          </cell>
        </row>
        <row r="672">
          <cell r="A672" t="str">
            <v>87-10-0558</v>
          </cell>
          <cell r="B672" t="str">
            <v>Viburnum farreri</v>
          </cell>
          <cell r="C672" t="str">
            <v>MP104</v>
          </cell>
          <cell r="D672" t="str">
            <v>Directly</v>
          </cell>
          <cell r="F672">
            <v>0.63</v>
          </cell>
          <cell r="G672">
            <v>0.52</v>
          </cell>
          <cell r="H672">
            <v>0.46</v>
          </cell>
          <cell r="J672">
            <v>0.77112000000000003</v>
          </cell>
          <cell r="K672">
            <v>0.63648000000000005</v>
          </cell>
          <cell r="L672">
            <v>0.46</v>
          </cell>
        </row>
        <row r="673">
          <cell r="A673" t="str">
            <v>87-10-0561</v>
          </cell>
          <cell r="B673" t="str">
            <v>Viburnum opulus 'Compactum'</v>
          </cell>
          <cell r="C673" t="str">
            <v>MP104</v>
          </cell>
          <cell r="D673" t="str">
            <v>Directly</v>
          </cell>
          <cell r="F673">
            <v>0.59000000000000008</v>
          </cell>
          <cell r="G673">
            <v>0.48</v>
          </cell>
          <cell r="H673">
            <v>0.42</v>
          </cell>
          <cell r="J673">
            <v>0.72216000000000014</v>
          </cell>
          <cell r="K673">
            <v>0.58751999999999993</v>
          </cell>
          <cell r="L673">
            <v>0.42</v>
          </cell>
        </row>
        <row r="674">
          <cell r="A674" t="str">
            <v>87-10-0563</v>
          </cell>
          <cell r="B674" t="str">
            <v>Viburnum opulus 'Roseum'</v>
          </cell>
          <cell r="C674" t="str">
            <v>MP104</v>
          </cell>
          <cell r="D674" t="str">
            <v>Directly</v>
          </cell>
          <cell r="F674">
            <v>0.59000000000000008</v>
          </cell>
          <cell r="G674">
            <v>0.48</v>
          </cell>
          <cell r="H674">
            <v>0.42</v>
          </cell>
          <cell r="J674">
            <v>0.72216000000000014</v>
          </cell>
          <cell r="K674">
            <v>0.58751999999999993</v>
          </cell>
          <cell r="L674">
            <v>0.42</v>
          </cell>
        </row>
        <row r="675">
          <cell r="A675" t="str">
            <v>87-10-0564</v>
          </cell>
          <cell r="B675" t="str">
            <v>Viburnum plic. 'Cascade'</v>
          </cell>
          <cell r="C675" t="str">
            <v>MP104</v>
          </cell>
          <cell r="D675" t="str">
            <v>Directly</v>
          </cell>
          <cell r="F675">
            <v>0.66</v>
          </cell>
          <cell r="G675">
            <v>0.55000000000000004</v>
          </cell>
          <cell r="H675">
            <v>0.49</v>
          </cell>
          <cell r="J675">
            <v>0.80784</v>
          </cell>
          <cell r="K675">
            <v>0.67320000000000002</v>
          </cell>
          <cell r="L675">
            <v>0.49</v>
          </cell>
        </row>
        <row r="676">
          <cell r="A676" t="str">
            <v>87-10-0566</v>
          </cell>
          <cell r="B676" t="str">
            <v>Viburnum plic. 'Kilimandjaro' PBR ®</v>
          </cell>
          <cell r="C676" t="str">
            <v>MP104</v>
          </cell>
          <cell r="D676" t="str">
            <v>Directly</v>
          </cell>
          <cell r="F676">
            <v>1.5</v>
          </cell>
          <cell r="G676">
            <v>1.39</v>
          </cell>
          <cell r="H676">
            <v>1.33</v>
          </cell>
          <cell r="J676">
            <v>1.8359999999999999</v>
          </cell>
          <cell r="K676">
            <v>1.70136</v>
          </cell>
          <cell r="L676">
            <v>1.33</v>
          </cell>
        </row>
        <row r="677">
          <cell r="A677" t="str">
            <v>87-10-0568</v>
          </cell>
          <cell r="B677" t="str">
            <v>Viburnum plic. 'Mariesii'</v>
          </cell>
          <cell r="C677" t="str">
            <v>MP104</v>
          </cell>
          <cell r="D677" t="str">
            <v>Directly</v>
          </cell>
          <cell r="F677">
            <v>0.66</v>
          </cell>
          <cell r="G677">
            <v>0.55000000000000004</v>
          </cell>
          <cell r="H677">
            <v>0.49</v>
          </cell>
          <cell r="J677">
            <v>0.80784</v>
          </cell>
          <cell r="K677">
            <v>0.67320000000000002</v>
          </cell>
          <cell r="L677">
            <v>0.49</v>
          </cell>
        </row>
        <row r="678">
          <cell r="A678" t="str">
            <v>87-10-0573</v>
          </cell>
          <cell r="B678" t="str">
            <v>Viburnum plic. 'Watanabe'</v>
          </cell>
          <cell r="C678" t="str">
            <v>MP104</v>
          </cell>
          <cell r="D678" t="str">
            <v>Directly</v>
          </cell>
          <cell r="F678">
            <v>0.66</v>
          </cell>
          <cell r="G678">
            <v>0.55000000000000004</v>
          </cell>
          <cell r="H678">
            <v>0.49</v>
          </cell>
          <cell r="J678">
            <v>0.80784</v>
          </cell>
          <cell r="K678">
            <v>0.67320000000000002</v>
          </cell>
          <cell r="L678">
            <v>0.49</v>
          </cell>
        </row>
        <row r="679">
          <cell r="A679" t="str">
            <v>87-10-0863</v>
          </cell>
          <cell r="B679" t="str">
            <v>Viburnum rhytidophyllum</v>
          </cell>
          <cell r="C679" t="str">
            <v>MP104</v>
          </cell>
          <cell r="D679" t="str">
            <v>WEEK 20</v>
          </cell>
          <cell r="F679">
            <v>1.01</v>
          </cell>
          <cell r="G679">
            <v>0.9</v>
          </cell>
          <cell r="H679">
            <v>0.84</v>
          </cell>
          <cell r="J679">
            <v>1.23624</v>
          </cell>
          <cell r="K679">
            <v>1.1016000000000001</v>
          </cell>
          <cell r="L679">
            <v>0.84</v>
          </cell>
        </row>
        <row r="680">
          <cell r="A680" t="str">
            <v>87-10-1506</v>
          </cell>
          <cell r="B680" t="str">
            <v>Viburnum rhytid. 'Little Snowball' PBR ®</v>
          </cell>
          <cell r="C680" t="str">
            <v>MP104</v>
          </cell>
          <cell r="D680" t="str">
            <v>week 20</v>
          </cell>
          <cell r="F680">
            <v>1.51</v>
          </cell>
          <cell r="G680">
            <v>1.4</v>
          </cell>
          <cell r="H680">
            <v>1.34</v>
          </cell>
          <cell r="J680">
            <v>1.8482399999999999</v>
          </cell>
          <cell r="K680">
            <v>1.7136</v>
          </cell>
          <cell r="L680">
            <v>1.34</v>
          </cell>
        </row>
        <row r="681">
          <cell r="A681" t="str">
            <v>87-10-1241</v>
          </cell>
          <cell r="B681" t="str">
            <v>Viburnum tinus</v>
          </cell>
          <cell r="C681" t="str">
            <v>MP104</v>
          </cell>
          <cell r="D681" t="str">
            <v>Directly</v>
          </cell>
          <cell r="F681">
            <v>0.66</v>
          </cell>
          <cell r="G681">
            <v>0.55000000000000004</v>
          </cell>
          <cell r="H681">
            <v>0.49</v>
          </cell>
          <cell r="J681">
            <v>0.80784</v>
          </cell>
          <cell r="K681">
            <v>0.67320000000000002</v>
          </cell>
          <cell r="L681">
            <v>0.49</v>
          </cell>
        </row>
        <row r="682">
          <cell r="A682" t="str">
            <v>87-10-1642</v>
          </cell>
          <cell r="B682" t="str">
            <v>Viburnum tinus 'Eve Price'</v>
          </cell>
          <cell r="C682" t="str">
            <v>MP150</v>
          </cell>
          <cell r="D682" t="str">
            <v>Directly</v>
          </cell>
          <cell r="F682">
            <v>0.66</v>
          </cell>
          <cell r="G682">
            <v>0.55000000000000004</v>
          </cell>
          <cell r="H682">
            <v>0.49</v>
          </cell>
          <cell r="J682">
            <v>0.80784</v>
          </cell>
          <cell r="K682">
            <v>0.67320000000000002</v>
          </cell>
          <cell r="L682">
            <v>0.49</v>
          </cell>
        </row>
        <row r="683">
          <cell r="A683" t="str">
            <v>87-10-1369</v>
          </cell>
          <cell r="B683" t="str">
            <v>Vinca major</v>
          </cell>
          <cell r="C683" t="str">
            <v>MP150</v>
          </cell>
          <cell r="D683" t="str">
            <v>week 20</v>
          </cell>
          <cell r="F683">
            <v>0.49</v>
          </cell>
          <cell r="G683">
            <v>0.38</v>
          </cell>
          <cell r="H683">
            <v>0.32</v>
          </cell>
          <cell r="J683">
            <v>0.59975999999999996</v>
          </cell>
          <cell r="K683">
            <v>0.46511999999999998</v>
          </cell>
          <cell r="L683">
            <v>0.32</v>
          </cell>
        </row>
        <row r="684">
          <cell r="A684" t="str">
            <v>87-10-1446</v>
          </cell>
          <cell r="B684" t="str">
            <v>Vinca major 'Maculata'</v>
          </cell>
          <cell r="C684" t="str">
            <v>MP150</v>
          </cell>
          <cell r="D684" t="str">
            <v>Directly</v>
          </cell>
          <cell r="F684">
            <v>0.49</v>
          </cell>
          <cell r="G684">
            <v>0.38</v>
          </cell>
          <cell r="H684">
            <v>0.32</v>
          </cell>
          <cell r="J684">
            <v>0.59975999999999996</v>
          </cell>
          <cell r="K684">
            <v>0.46511999999999998</v>
          </cell>
          <cell r="L684">
            <v>0.32</v>
          </cell>
        </row>
        <row r="685">
          <cell r="A685" t="str">
            <v>87-10-1037</v>
          </cell>
          <cell r="B685" t="str">
            <v>Vinca major 'Variegata'</v>
          </cell>
          <cell r="C685" t="str">
            <v>MP150</v>
          </cell>
          <cell r="D685" t="str">
            <v>week 27</v>
          </cell>
          <cell r="F685">
            <v>0.49</v>
          </cell>
          <cell r="G685">
            <v>0.38</v>
          </cell>
          <cell r="H685">
            <v>0.32</v>
          </cell>
          <cell r="J685">
            <v>0.59975999999999996</v>
          </cell>
          <cell r="K685">
            <v>0.46511999999999998</v>
          </cell>
          <cell r="L685">
            <v>0.32</v>
          </cell>
        </row>
        <row r="686">
          <cell r="A686" t="str">
            <v>87-10-1038</v>
          </cell>
          <cell r="B686" t="str">
            <v>Vinca minor</v>
          </cell>
          <cell r="C686" t="str">
            <v>MP150</v>
          </cell>
          <cell r="D686" t="str">
            <v>WEEK 13</v>
          </cell>
          <cell r="F686">
            <v>0.49</v>
          </cell>
          <cell r="G686">
            <v>0.38</v>
          </cell>
          <cell r="H686">
            <v>0.32</v>
          </cell>
          <cell r="J686">
            <v>0.59975999999999996</v>
          </cell>
          <cell r="K686">
            <v>0.46511999999999998</v>
          </cell>
          <cell r="L686">
            <v>0.32</v>
          </cell>
        </row>
        <row r="687">
          <cell r="A687" t="str">
            <v>87-10-1039</v>
          </cell>
          <cell r="B687" t="str">
            <v>Vinca minor 'Alba'</v>
          </cell>
          <cell r="C687" t="str">
            <v>MP150</v>
          </cell>
          <cell r="D687" t="str">
            <v>week 26</v>
          </cell>
          <cell r="F687">
            <v>0.49</v>
          </cell>
          <cell r="G687">
            <v>0.38</v>
          </cell>
          <cell r="H687">
            <v>0.32</v>
          </cell>
          <cell r="J687">
            <v>0.59975999999999996</v>
          </cell>
          <cell r="K687">
            <v>0.46511999999999998</v>
          </cell>
          <cell r="L687">
            <v>0.32</v>
          </cell>
        </row>
        <row r="688">
          <cell r="A688" t="str">
            <v>87-10-1186</v>
          </cell>
          <cell r="B688" t="str">
            <v>Vinca minor 'Argenteovariegata'</v>
          </cell>
          <cell r="C688" t="str">
            <v>MP150</v>
          </cell>
          <cell r="D688" t="str">
            <v>WEEK 13</v>
          </cell>
          <cell r="F688">
            <v>0.49</v>
          </cell>
          <cell r="G688">
            <v>0.38</v>
          </cell>
          <cell r="H688">
            <v>0.32</v>
          </cell>
          <cell r="J688">
            <v>0.59975999999999996</v>
          </cell>
          <cell r="K688">
            <v>0.46511999999999998</v>
          </cell>
          <cell r="L688">
            <v>0.32</v>
          </cell>
        </row>
        <row r="689">
          <cell r="A689" t="str">
            <v>87-10-1040</v>
          </cell>
          <cell r="B689" t="str">
            <v>Vinca minor 'Atropurpurea'</v>
          </cell>
          <cell r="C689" t="str">
            <v>MP150</v>
          </cell>
          <cell r="D689" t="str">
            <v>week 13</v>
          </cell>
          <cell r="F689">
            <v>0.49</v>
          </cell>
          <cell r="G689">
            <v>0.38</v>
          </cell>
          <cell r="H689">
            <v>0.32</v>
          </cell>
          <cell r="J689">
            <v>0.59975999999999996</v>
          </cell>
          <cell r="K689">
            <v>0.46511999999999998</v>
          </cell>
          <cell r="L689">
            <v>0.32</v>
          </cell>
        </row>
        <row r="690">
          <cell r="A690" t="str">
            <v>87-10-1041</v>
          </cell>
          <cell r="B690" t="str">
            <v>Vinca minor 'Aureovariegata'</v>
          </cell>
          <cell r="C690" t="str">
            <v>MP150</v>
          </cell>
          <cell r="D690" t="str">
            <v>week 13</v>
          </cell>
          <cell r="F690">
            <v>0.49</v>
          </cell>
          <cell r="G690">
            <v>0.38</v>
          </cell>
          <cell r="H690">
            <v>0.32</v>
          </cell>
          <cell r="J690">
            <v>0.59975999999999996</v>
          </cell>
          <cell r="K690">
            <v>0.46511999999999998</v>
          </cell>
          <cell r="L690">
            <v>0.32</v>
          </cell>
        </row>
        <row r="691">
          <cell r="A691" t="str">
            <v>87-10-1069</v>
          </cell>
          <cell r="B691" t="str">
            <v>Vinca minor 'Blue and Gold'</v>
          </cell>
          <cell r="C691" t="str">
            <v>MP150</v>
          </cell>
          <cell r="D691" t="str">
            <v>week 20</v>
          </cell>
          <cell r="F691">
            <v>0.49</v>
          </cell>
          <cell r="G691">
            <v>0.38</v>
          </cell>
          <cell r="H691">
            <v>0.32</v>
          </cell>
          <cell r="J691">
            <v>0.59975999999999996</v>
          </cell>
          <cell r="K691">
            <v>0.46511999999999998</v>
          </cell>
          <cell r="L691">
            <v>0.32</v>
          </cell>
        </row>
        <row r="692">
          <cell r="A692" t="str">
            <v>87-10-1447</v>
          </cell>
          <cell r="B692" t="str">
            <v>Vinca minor 'Bowles Variety' La Grave</v>
          </cell>
          <cell r="C692" t="str">
            <v>MP150</v>
          </cell>
          <cell r="D692" t="str">
            <v>WEEK 13</v>
          </cell>
          <cell r="F692">
            <v>0.49</v>
          </cell>
          <cell r="G692">
            <v>0.38</v>
          </cell>
          <cell r="H692">
            <v>0.32</v>
          </cell>
          <cell r="J692">
            <v>0.59975999999999996</v>
          </cell>
          <cell r="K692">
            <v>0.46511999999999998</v>
          </cell>
          <cell r="L692">
            <v>0.32</v>
          </cell>
        </row>
        <row r="693">
          <cell r="A693" t="str">
            <v>87-10-1271</v>
          </cell>
          <cell r="B693" t="str">
            <v>Vinca minor 'Gertrude Jekyll'</v>
          </cell>
          <cell r="C693" t="str">
            <v>MP150</v>
          </cell>
          <cell r="D693" t="str">
            <v>week 26</v>
          </cell>
          <cell r="F693">
            <v>0.49</v>
          </cell>
          <cell r="G693">
            <v>0.38</v>
          </cell>
          <cell r="H693">
            <v>0.32</v>
          </cell>
          <cell r="J693">
            <v>0.59975999999999996</v>
          </cell>
          <cell r="K693">
            <v>0.46511999999999998</v>
          </cell>
          <cell r="L693">
            <v>0.32</v>
          </cell>
        </row>
        <row r="694">
          <cell r="A694" t="str">
            <v>87-10-1507</v>
          </cell>
          <cell r="B694" t="str">
            <v>Vinca minor 'Grüner Teppich'</v>
          </cell>
          <cell r="C694" t="str">
            <v>MP150</v>
          </cell>
          <cell r="D694" t="str">
            <v>WEEK 20</v>
          </cell>
          <cell r="F694">
            <v>0.49</v>
          </cell>
          <cell r="G694">
            <v>0.38</v>
          </cell>
          <cell r="H694">
            <v>0.32</v>
          </cell>
          <cell r="J694">
            <v>0.59975999999999996</v>
          </cell>
          <cell r="K694">
            <v>0.46511999999999998</v>
          </cell>
          <cell r="L694">
            <v>0.32</v>
          </cell>
        </row>
        <row r="695">
          <cell r="A695" t="str">
            <v>87-10-1508</v>
          </cell>
          <cell r="B695" t="str">
            <v>Vinca minor 'Multiplex'</v>
          </cell>
          <cell r="C695" t="str">
            <v>MP150</v>
          </cell>
          <cell r="D695" t="str">
            <v>week 26</v>
          </cell>
          <cell r="F695">
            <v>0.49</v>
          </cell>
          <cell r="G695">
            <v>0.38</v>
          </cell>
          <cell r="H695">
            <v>0.32</v>
          </cell>
          <cell r="J695">
            <v>0.59975999999999996</v>
          </cell>
          <cell r="K695">
            <v>0.46511999999999998</v>
          </cell>
          <cell r="L695">
            <v>0.32</v>
          </cell>
        </row>
        <row r="696">
          <cell r="A696" t="str">
            <v>87-10-1065</v>
          </cell>
          <cell r="B696" t="str">
            <v>Vinca minor 'Compacta'</v>
          </cell>
          <cell r="C696" t="str">
            <v>MP150</v>
          </cell>
          <cell r="D696" t="str">
            <v>Directly</v>
          </cell>
          <cell r="F696">
            <v>0.49</v>
          </cell>
          <cell r="G696">
            <v>0.38</v>
          </cell>
          <cell r="H696">
            <v>0.32</v>
          </cell>
          <cell r="J696">
            <v>0.59975999999999996</v>
          </cell>
          <cell r="K696">
            <v>0.46511999999999998</v>
          </cell>
          <cell r="L696">
            <v>0.32</v>
          </cell>
        </row>
        <row r="697">
          <cell r="A697" t="str">
            <v>87-10-1187</v>
          </cell>
          <cell r="B697" t="str">
            <v>Vinca minor 'Illumination'</v>
          </cell>
          <cell r="C697" t="str">
            <v>MP150</v>
          </cell>
          <cell r="D697" t="str">
            <v>Directly</v>
          </cell>
          <cell r="F697">
            <v>0.49</v>
          </cell>
          <cell r="G697">
            <v>0.38</v>
          </cell>
          <cell r="H697">
            <v>0.32</v>
          </cell>
          <cell r="J697">
            <v>0.59975999999999996</v>
          </cell>
          <cell r="K697">
            <v>0.46511999999999998</v>
          </cell>
          <cell r="L697">
            <v>0.32</v>
          </cell>
        </row>
        <row r="698">
          <cell r="A698" t="str">
            <v>87-10-1070</v>
          </cell>
          <cell r="B698" t="str">
            <v>Vinca minor 'Ralph Shugert'</v>
          </cell>
          <cell r="C698" t="str">
            <v>MP150</v>
          </cell>
          <cell r="D698" t="str">
            <v>week 20</v>
          </cell>
          <cell r="F698">
            <v>0.49</v>
          </cell>
          <cell r="G698">
            <v>0.38</v>
          </cell>
          <cell r="H698">
            <v>0.32</v>
          </cell>
          <cell r="J698">
            <v>0.59975999999999996</v>
          </cell>
          <cell r="K698">
            <v>0.46511999999999998</v>
          </cell>
          <cell r="L698">
            <v>0.32</v>
          </cell>
        </row>
        <row r="699">
          <cell r="A699" t="str">
            <v>87-10-1064</v>
          </cell>
          <cell r="B699" t="str">
            <v>Vinca minor 'Seng'</v>
          </cell>
          <cell r="C699" t="str">
            <v>MP150</v>
          </cell>
          <cell r="D699" t="str">
            <v>week 20</v>
          </cell>
          <cell r="F699">
            <v>0.49</v>
          </cell>
          <cell r="G699">
            <v>0.38</v>
          </cell>
          <cell r="H699">
            <v>0.32</v>
          </cell>
          <cell r="J699">
            <v>0.59975999999999996</v>
          </cell>
          <cell r="K699">
            <v>0.46511999999999998</v>
          </cell>
          <cell r="L699">
            <v>0.32</v>
          </cell>
        </row>
        <row r="700">
          <cell r="A700" t="str">
            <v>87-10-1509</v>
          </cell>
          <cell r="B700" t="str">
            <v>Vinca minor 'Variegata'</v>
          </cell>
          <cell r="C700" t="str">
            <v>MP150</v>
          </cell>
          <cell r="D700" t="str">
            <v>Directly</v>
          </cell>
          <cell r="F700">
            <v>0.49</v>
          </cell>
          <cell r="G700">
            <v>0.38</v>
          </cell>
          <cell r="H700">
            <v>0.32</v>
          </cell>
          <cell r="J700">
            <v>0.59975999999999996</v>
          </cell>
          <cell r="K700">
            <v>0.46511999999999998</v>
          </cell>
          <cell r="L700">
            <v>0.32</v>
          </cell>
        </row>
        <row r="701">
          <cell r="A701" t="str">
            <v>87-10-1686</v>
          </cell>
          <cell r="B701" t="str">
            <v>Weigela florida Black and White® ('Courtacad 1'PBR) ®</v>
          </cell>
          <cell r="C701" t="str">
            <v>MP150</v>
          </cell>
          <cell r="D701" t="str">
            <v>Directly</v>
          </cell>
          <cell r="F701">
            <v>1.22</v>
          </cell>
          <cell r="G701">
            <v>1.1100000000000001</v>
          </cell>
          <cell r="H701">
            <v>1.05</v>
          </cell>
          <cell r="J701">
            <v>1.4932799999999999</v>
          </cell>
          <cell r="K701">
            <v>1.3586400000000001</v>
          </cell>
          <cell r="L701">
            <v>1.05</v>
          </cell>
        </row>
        <row r="702">
          <cell r="A702" t="str">
            <v>87-10-1043</v>
          </cell>
          <cell r="B702" t="str">
            <v>Weigela 'Briant Rubidor'</v>
          </cell>
          <cell r="C702" t="str">
            <v>MP104</v>
          </cell>
          <cell r="D702" t="str">
            <v>Directly</v>
          </cell>
          <cell r="F702">
            <v>0.43</v>
          </cell>
          <cell r="G702">
            <v>0.32</v>
          </cell>
          <cell r="H702">
            <v>0.27</v>
          </cell>
          <cell r="J702">
            <v>0.52632000000000001</v>
          </cell>
          <cell r="K702">
            <v>0.39168000000000003</v>
          </cell>
          <cell r="L702">
            <v>0.27</v>
          </cell>
        </row>
        <row r="703">
          <cell r="A703" t="str">
            <v>87-10-0586</v>
          </cell>
          <cell r="B703" t="str">
            <v>Weigela 'Bristol Ruby'</v>
          </cell>
          <cell r="C703" t="str">
            <v>MP104</v>
          </cell>
          <cell r="D703" t="str">
            <v>Directly</v>
          </cell>
          <cell r="F703">
            <v>0.43</v>
          </cell>
          <cell r="G703">
            <v>0.32</v>
          </cell>
          <cell r="H703">
            <v>0.27</v>
          </cell>
          <cell r="J703">
            <v>0.52632000000000001</v>
          </cell>
          <cell r="K703">
            <v>0.39168000000000003</v>
          </cell>
          <cell r="L703">
            <v>0.27</v>
          </cell>
        </row>
        <row r="704">
          <cell r="A704" t="str">
            <v>87-10-1450</v>
          </cell>
          <cell r="B704" t="str">
            <v>Weigela 'Bristol Snowflake'</v>
          </cell>
          <cell r="C704" t="str">
            <v>MP104</v>
          </cell>
          <cell r="D704" t="str">
            <v>Directly</v>
          </cell>
          <cell r="F704">
            <v>0.43</v>
          </cell>
          <cell r="G704">
            <v>0.32</v>
          </cell>
          <cell r="H704">
            <v>0.27</v>
          </cell>
          <cell r="J704">
            <v>0.52632000000000001</v>
          </cell>
          <cell r="K704">
            <v>0.39168000000000003</v>
          </cell>
          <cell r="L704">
            <v>0.27</v>
          </cell>
        </row>
        <row r="705">
          <cell r="A705" t="str">
            <v>87-10-0587</v>
          </cell>
          <cell r="B705" t="str">
            <v>Weigela 'Candida'</v>
          </cell>
          <cell r="C705" t="str">
            <v>MP104</v>
          </cell>
          <cell r="D705" t="str">
            <v>Directly</v>
          </cell>
          <cell r="F705">
            <v>0.43</v>
          </cell>
          <cell r="G705">
            <v>0.32</v>
          </cell>
          <cell r="H705">
            <v>0.27</v>
          </cell>
          <cell r="J705">
            <v>0.52632000000000001</v>
          </cell>
          <cell r="K705">
            <v>0.39168000000000003</v>
          </cell>
          <cell r="L705">
            <v>0.27</v>
          </cell>
        </row>
        <row r="706">
          <cell r="A706" t="str">
            <v>87-10-0588</v>
          </cell>
          <cell r="B706" t="str">
            <v>Weigela 'Eva Rathke'</v>
          </cell>
          <cell r="C706" t="str">
            <v>MP104</v>
          </cell>
          <cell r="D706" t="str">
            <v>Directly</v>
          </cell>
          <cell r="F706">
            <v>0.43</v>
          </cell>
          <cell r="G706">
            <v>0.32</v>
          </cell>
          <cell r="H706">
            <v>0.27</v>
          </cell>
          <cell r="J706">
            <v>0.52632000000000001</v>
          </cell>
          <cell r="K706">
            <v>0.39168000000000003</v>
          </cell>
          <cell r="L706">
            <v>0.27</v>
          </cell>
        </row>
        <row r="707">
          <cell r="A707" t="str">
            <v>87-10-0589</v>
          </cell>
          <cell r="B707" t="str">
            <v>Weigela 'Evita'</v>
          </cell>
          <cell r="C707" t="str">
            <v>MP104</v>
          </cell>
          <cell r="D707" t="str">
            <v>Directly</v>
          </cell>
          <cell r="F707">
            <v>0.43</v>
          </cell>
          <cell r="G707">
            <v>0.32</v>
          </cell>
          <cell r="H707">
            <v>0.27</v>
          </cell>
          <cell r="J707">
            <v>0.52632000000000001</v>
          </cell>
          <cell r="K707">
            <v>0.39168000000000003</v>
          </cell>
          <cell r="L707">
            <v>0.27</v>
          </cell>
        </row>
        <row r="708">
          <cell r="A708" t="str">
            <v>87-10-0590</v>
          </cell>
          <cell r="B708" t="str">
            <v>Weigela florida 'Alexandra'PBR ®</v>
          </cell>
          <cell r="C708" t="str">
            <v>MP104</v>
          </cell>
          <cell r="D708" t="str">
            <v>Directly</v>
          </cell>
          <cell r="F708">
            <v>1.08</v>
          </cell>
          <cell r="G708">
            <v>0.97</v>
          </cell>
          <cell r="H708">
            <v>0.91</v>
          </cell>
          <cell r="J708">
            <v>1.32192</v>
          </cell>
          <cell r="K708">
            <v>1.1872799999999999</v>
          </cell>
          <cell r="L708">
            <v>0.91</v>
          </cell>
        </row>
        <row r="709">
          <cell r="A709" t="str">
            <v>87-10-0592</v>
          </cell>
          <cell r="B709" t="str">
            <v>Weigela florida Moulin Rouge ('Brigela'PBR) ®</v>
          </cell>
          <cell r="C709" t="str">
            <v>MP104</v>
          </cell>
          <cell r="D709" t="str">
            <v>Directly</v>
          </cell>
          <cell r="F709">
            <v>1.05</v>
          </cell>
          <cell r="G709">
            <v>0.94</v>
          </cell>
          <cell r="H709">
            <v>0.88</v>
          </cell>
          <cell r="J709">
            <v>1.2852000000000001</v>
          </cell>
          <cell r="K709">
            <v>1.1505599999999998</v>
          </cell>
          <cell r="L709">
            <v>0.88</v>
          </cell>
        </row>
        <row r="710">
          <cell r="A710" t="str">
            <v>87-10-1613</v>
          </cell>
          <cell r="B710" t="str">
            <v>Weigela flor. 'Cappuccino' PBR ®</v>
          </cell>
          <cell r="C710" t="str">
            <v>MP104</v>
          </cell>
          <cell r="D710" t="str">
            <v>Directly</v>
          </cell>
          <cell r="F710">
            <v>1.05</v>
          </cell>
          <cell r="G710">
            <v>0.94</v>
          </cell>
          <cell r="H710">
            <v>0.88</v>
          </cell>
          <cell r="J710">
            <v>1.2852000000000001</v>
          </cell>
          <cell r="K710">
            <v>1.1505599999999998</v>
          </cell>
          <cell r="L710">
            <v>0.88</v>
          </cell>
        </row>
        <row r="711">
          <cell r="A711" t="str">
            <v>87-10-1511</v>
          </cell>
          <cell r="B711" t="str">
            <v>Weigela florida 'Elvera'PBR ®</v>
          </cell>
          <cell r="C711" t="str">
            <v>MP150</v>
          </cell>
          <cell r="D711" t="str">
            <v>Directly</v>
          </cell>
          <cell r="F711">
            <v>1.05</v>
          </cell>
          <cell r="G711">
            <v>0.94</v>
          </cell>
          <cell r="H711">
            <v>0.88</v>
          </cell>
          <cell r="J711">
            <v>1.2852000000000001</v>
          </cell>
          <cell r="K711">
            <v>1.1505599999999998</v>
          </cell>
          <cell r="L711">
            <v>0.88</v>
          </cell>
        </row>
        <row r="712">
          <cell r="A712" t="str">
            <v>87-10-1512</v>
          </cell>
          <cell r="B712" t="str">
            <v>Weigela flor. 'Foliis Purpureis'</v>
          </cell>
          <cell r="C712" t="str">
            <v>MP150</v>
          </cell>
          <cell r="D712" t="str">
            <v>Directly</v>
          </cell>
          <cell r="F712">
            <v>0.43</v>
          </cell>
          <cell r="G712">
            <v>0.32</v>
          </cell>
          <cell r="H712">
            <v>0.27</v>
          </cell>
          <cell r="J712">
            <v>0.52632000000000001</v>
          </cell>
          <cell r="K712">
            <v>0.39168000000000003</v>
          </cell>
          <cell r="L712">
            <v>0.27</v>
          </cell>
        </row>
        <row r="713">
          <cell r="A713" t="str">
            <v>87-10-1123</v>
          </cell>
          <cell r="B713" t="str">
            <v>Weigela flor. 'Minor Black' PBR ®</v>
          </cell>
          <cell r="C713" t="str">
            <v>MP150</v>
          </cell>
          <cell r="D713" t="str">
            <v>Directly</v>
          </cell>
          <cell r="F713">
            <v>1.08</v>
          </cell>
          <cell r="G713">
            <v>0.97</v>
          </cell>
          <cell r="H713">
            <v>0.91</v>
          </cell>
          <cell r="J713">
            <v>1.32192</v>
          </cell>
          <cell r="K713">
            <v>1.1872799999999999</v>
          </cell>
          <cell r="L713">
            <v>0.91</v>
          </cell>
        </row>
        <row r="714">
          <cell r="A714" t="str">
            <v>87-10-0598</v>
          </cell>
          <cell r="B714" t="str">
            <v>Weigela flor. 'Monet' PBR ®</v>
          </cell>
          <cell r="C714" t="str">
            <v>MP104</v>
          </cell>
          <cell r="D714" t="str">
            <v>Directly</v>
          </cell>
          <cell r="F714">
            <v>1.29</v>
          </cell>
          <cell r="G714">
            <v>1.18</v>
          </cell>
          <cell r="H714">
            <v>1.1200000000000001</v>
          </cell>
          <cell r="J714">
            <v>1.5789600000000001</v>
          </cell>
          <cell r="K714">
            <v>1.44432</v>
          </cell>
          <cell r="L714">
            <v>1.1200000000000001</v>
          </cell>
        </row>
        <row r="715">
          <cell r="A715" t="str">
            <v>87-10-1513</v>
          </cell>
          <cell r="B715" t="str">
            <v>Weigela flor. 'Nana Purpurea'</v>
          </cell>
          <cell r="C715" t="str">
            <v>MP150</v>
          </cell>
          <cell r="D715" t="str">
            <v>Directly</v>
          </cell>
          <cell r="F715">
            <v>0.43</v>
          </cell>
          <cell r="G715">
            <v>0.32</v>
          </cell>
          <cell r="H715">
            <v>0.27</v>
          </cell>
          <cell r="J715">
            <v>0.52632000000000001</v>
          </cell>
          <cell r="K715">
            <v>0.39168000000000003</v>
          </cell>
          <cell r="L715">
            <v>0.27</v>
          </cell>
        </row>
        <row r="716">
          <cell r="A716" t="str">
            <v>87-10-0601</v>
          </cell>
          <cell r="B716" t="str">
            <v>Weigela florida Pink Poppet ('Plangen'PBR) ®</v>
          </cell>
          <cell r="C716" t="str">
            <v>MP104</v>
          </cell>
          <cell r="D716" t="str">
            <v>Directly</v>
          </cell>
          <cell r="F716">
            <v>1.08</v>
          </cell>
          <cell r="G716">
            <v>0.97</v>
          </cell>
          <cell r="H716">
            <v>0.91</v>
          </cell>
          <cell r="J716">
            <v>1.32192</v>
          </cell>
          <cell r="K716">
            <v>1.1872799999999999</v>
          </cell>
          <cell r="L716">
            <v>0.91</v>
          </cell>
        </row>
        <row r="717">
          <cell r="A717" t="str">
            <v>87-10-1453</v>
          </cell>
          <cell r="B717" t="str">
            <v>Weigela flor. 'Pink Princess'</v>
          </cell>
          <cell r="C717" t="str">
            <v>MP150</v>
          </cell>
          <cell r="D717" t="str">
            <v>Directly</v>
          </cell>
          <cell r="F717">
            <v>0.43</v>
          </cell>
          <cell r="G717">
            <v>0.32</v>
          </cell>
          <cell r="H717">
            <v>0.27</v>
          </cell>
          <cell r="J717">
            <v>0.52632000000000001</v>
          </cell>
          <cell r="K717">
            <v>0.39168000000000003</v>
          </cell>
          <cell r="L717">
            <v>0.27</v>
          </cell>
        </row>
        <row r="718">
          <cell r="A718" t="str">
            <v>87-10-0602</v>
          </cell>
          <cell r="B718" t="str">
            <v>Weigela flor. 'Pink Princess'</v>
          </cell>
          <cell r="C718" t="str">
            <v>MP104</v>
          </cell>
          <cell r="D718" t="str">
            <v>Directly</v>
          </cell>
          <cell r="F718">
            <v>0.43</v>
          </cell>
          <cell r="G718">
            <v>0.32</v>
          </cell>
          <cell r="H718">
            <v>0.27</v>
          </cell>
          <cell r="J718">
            <v>0.52632000000000001</v>
          </cell>
          <cell r="K718">
            <v>0.39168000000000003</v>
          </cell>
          <cell r="L718">
            <v>0.27</v>
          </cell>
        </row>
        <row r="719">
          <cell r="A719" t="str">
            <v>87-10-1514</v>
          </cell>
          <cell r="B719" t="str">
            <v>Weigela flor. 'Ruby Queen' PBR ®</v>
          </cell>
          <cell r="C719" t="str">
            <v>MP150</v>
          </cell>
          <cell r="D719" t="str">
            <v>Directly</v>
          </cell>
          <cell r="F719">
            <v>1.08</v>
          </cell>
          <cell r="G719">
            <v>0.97</v>
          </cell>
          <cell r="H719">
            <v>0.91</v>
          </cell>
          <cell r="J719">
            <v>1.32192</v>
          </cell>
          <cell r="K719">
            <v>1.1872799999999999</v>
          </cell>
          <cell r="L719">
            <v>0.91</v>
          </cell>
        </row>
        <row r="720">
          <cell r="A720" t="str">
            <v>87-10-1455</v>
          </cell>
          <cell r="B720" t="str">
            <v>Weigela flor. 'Sunny Princess'</v>
          </cell>
          <cell r="C720" t="str">
            <v>MP150</v>
          </cell>
          <cell r="D720" t="str">
            <v>Directly</v>
          </cell>
          <cell r="F720">
            <v>0.43</v>
          </cell>
          <cell r="G720">
            <v>0.32</v>
          </cell>
          <cell r="H720">
            <v>0.27</v>
          </cell>
          <cell r="J720">
            <v>0.52632000000000001</v>
          </cell>
          <cell r="K720">
            <v>0.39168000000000003</v>
          </cell>
          <cell r="L720">
            <v>0.27</v>
          </cell>
        </row>
        <row r="721">
          <cell r="A721" t="str">
            <v>87-10-0604</v>
          </cell>
          <cell r="B721" t="str">
            <v>Weigela flor. 'Sunny Princess'</v>
          </cell>
          <cell r="C721" t="str">
            <v>MP104</v>
          </cell>
          <cell r="D721" t="str">
            <v>Directly</v>
          </cell>
          <cell r="F721">
            <v>0.43</v>
          </cell>
          <cell r="G721">
            <v>0.32</v>
          </cell>
          <cell r="H721">
            <v>0.27</v>
          </cell>
          <cell r="J721">
            <v>0.52632000000000001</v>
          </cell>
          <cell r="K721">
            <v>0.39168000000000003</v>
          </cell>
          <cell r="L721">
            <v>0.27</v>
          </cell>
        </row>
        <row r="722">
          <cell r="A722" t="str">
            <v>87-10-0605</v>
          </cell>
          <cell r="B722" t="str">
            <v>Weigela flor. 'Suzanne'</v>
          </cell>
          <cell r="C722" t="str">
            <v>MP104</v>
          </cell>
          <cell r="D722" t="str">
            <v>Directly</v>
          </cell>
          <cell r="F722">
            <v>0.43</v>
          </cell>
          <cell r="G722">
            <v>0.32</v>
          </cell>
          <cell r="H722">
            <v>0.27</v>
          </cell>
          <cell r="J722">
            <v>0.52632000000000001</v>
          </cell>
          <cell r="K722">
            <v>0.39168000000000003</v>
          </cell>
          <cell r="L722">
            <v>0.27</v>
          </cell>
        </row>
        <row r="723">
          <cell r="A723" t="str">
            <v>87-10-1614</v>
          </cell>
          <cell r="B723" t="str">
            <v>Weigela flor. 'Suzanne'</v>
          </cell>
          <cell r="C723" t="str">
            <v>MP150</v>
          </cell>
          <cell r="D723" t="str">
            <v>Directly</v>
          </cell>
          <cell r="F723">
            <v>0.43</v>
          </cell>
          <cell r="G723">
            <v>0.32</v>
          </cell>
          <cell r="H723">
            <v>0.27</v>
          </cell>
          <cell r="J723">
            <v>0.52632000000000001</v>
          </cell>
          <cell r="K723">
            <v>0.39168000000000003</v>
          </cell>
          <cell r="L723">
            <v>0.27</v>
          </cell>
        </row>
        <row r="724">
          <cell r="A724" t="str">
            <v>87-10-1457</v>
          </cell>
          <cell r="B724" t="str">
            <v>Weigela flor. 'Tango'</v>
          </cell>
          <cell r="C724" t="str">
            <v>MP150</v>
          </cell>
          <cell r="D724" t="str">
            <v>Directly</v>
          </cell>
          <cell r="F724">
            <v>0.43</v>
          </cell>
          <cell r="G724">
            <v>0.32</v>
          </cell>
          <cell r="H724">
            <v>0.27</v>
          </cell>
          <cell r="J724">
            <v>0.52632000000000001</v>
          </cell>
          <cell r="K724">
            <v>0.39168000000000003</v>
          </cell>
          <cell r="L724">
            <v>0.27</v>
          </cell>
        </row>
        <row r="725">
          <cell r="A725" t="str">
            <v>87-10-0607</v>
          </cell>
          <cell r="B725" t="str">
            <v>Weigela flor. 'Variegata'</v>
          </cell>
          <cell r="C725" t="str">
            <v>MP104</v>
          </cell>
          <cell r="D725" t="str">
            <v>Directly</v>
          </cell>
          <cell r="F725">
            <v>0.43</v>
          </cell>
          <cell r="G725">
            <v>0.32</v>
          </cell>
          <cell r="H725">
            <v>0.27</v>
          </cell>
          <cell r="J725">
            <v>0.52632000000000001</v>
          </cell>
          <cell r="K725">
            <v>0.39168000000000003</v>
          </cell>
          <cell r="L725">
            <v>0.27</v>
          </cell>
        </row>
        <row r="726">
          <cell r="A726" t="str">
            <v>87-10-1615</v>
          </cell>
          <cell r="B726" t="str">
            <v>Weigela flor. 'Victoria'</v>
          </cell>
          <cell r="C726" t="str">
            <v>MP150</v>
          </cell>
          <cell r="D726" t="str">
            <v>Directly</v>
          </cell>
          <cell r="F726">
            <v>0.43</v>
          </cell>
          <cell r="G726">
            <v>0.32</v>
          </cell>
          <cell r="H726">
            <v>0.27</v>
          </cell>
          <cell r="J726">
            <v>0.52632000000000001</v>
          </cell>
          <cell r="K726">
            <v>0.39168000000000003</v>
          </cell>
          <cell r="L726">
            <v>0.27</v>
          </cell>
        </row>
        <row r="727">
          <cell r="A727" t="str">
            <v>87-10-0608</v>
          </cell>
          <cell r="B727" t="str">
            <v>Weigela flor. 'Victoria'</v>
          </cell>
          <cell r="C727" t="str">
            <v>MP104</v>
          </cell>
          <cell r="D727" t="str">
            <v>Directly</v>
          </cell>
          <cell r="F727">
            <v>0.43</v>
          </cell>
          <cell r="G727">
            <v>0.32</v>
          </cell>
          <cell r="H727">
            <v>0.27</v>
          </cell>
          <cell r="J727">
            <v>0.52632000000000001</v>
          </cell>
          <cell r="K727">
            <v>0.39168000000000003</v>
          </cell>
          <cell r="L727">
            <v>0.27</v>
          </cell>
        </row>
        <row r="728">
          <cell r="A728" t="str">
            <v>87-10-1515</v>
          </cell>
          <cell r="B728" t="str">
            <v>Weigela flor. 'Marjorie'</v>
          </cell>
          <cell r="C728" t="str">
            <v>MP104</v>
          </cell>
          <cell r="D728" t="str">
            <v>Directly</v>
          </cell>
          <cell r="F728">
            <v>0.43</v>
          </cell>
          <cell r="G728">
            <v>0.32</v>
          </cell>
          <cell r="H728">
            <v>0.27</v>
          </cell>
          <cell r="J728">
            <v>0.52632000000000001</v>
          </cell>
          <cell r="K728">
            <v>0.39168000000000003</v>
          </cell>
          <cell r="L728">
            <v>0.27</v>
          </cell>
        </row>
        <row r="729">
          <cell r="A729" t="str">
            <v>87-10-0609</v>
          </cell>
          <cell r="B729" t="str">
            <v>Weigela middendorffiana</v>
          </cell>
          <cell r="C729" t="str">
            <v>MP104</v>
          </cell>
          <cell r="D729" t="str">
            <v>Directly</v>
          </cell>
          <cell r="F729">
            <v>0.44</v>
          </cell>
          <cell r="G729">
            <v>0.34</v>
          </cell>
          <cell r="H729">
            <v>0.28000000000000003</v>
          </cell>
          <cell r="J729">
            <v>0.53856000000000004</v>
          </cell>
          <cell r="K729">
            <v>0.41616000000000003</v>
          </cell>
          <cell r="L729">
            <v>0.28000000000000003</v>
          </cell>
        </row>
        <row r="730">
          <cell r="A730" t="str">
            <v>87-10-1460</v>
          </cell>
          <cell r="B730" t="str">
            <v>Weigela 'Minuet'</v>
          </cell>
          <cell r="C730" t="str">
            <v>MP150</v>
          </cell>
          <cell r="D730" t="str">
            <v>Directly</v>
          </cell>
          <cell r="F730">
            <v>0.43</v>
          </cell>
          <cell r="G730">
            <v>0.32</v>
          </cell>
          <cell r="H730">
            <v>0.27</v>
          </cell>
          <cell r="J730">
            <v>0.52632000000000001</v>
          </cell>
          <cell r="K730">
            <v>0.39168000000000003</v>
          </cell>
          <cell r="L730">
            <v>0.27</v>
          </cell>
        </row>
        <row r="731">
          <cell r="A731" t="str">
            <v>87-10-0610</v>
          </cell>
          <cell r="B731" t="str">
            <v>Weigela 'Minuet'</v>
          </cell>
          <cell r="C731" t="str">
            <v>MP104</v>
          </cell>
          <cell r="D731" t="str">
            <v>Directly</v>
          </cell>
          <cell r="F731">
            <v>0.43</v>
          </cell>
          <cell r="G731">
            <v>0.32</v>
          </cell>
          <cell r="H731">
            <v>0.27</v>
          </cell>
          <cell r="J731">
            <v>0.52632000000000001</v>
          </cell>
          <cell r="K731">
            <v>0.39168000000000003</v>
          </cell>
          <cell r="L731">
            <v>0.27</v>
          </cell>
        </row>
        <row r="732">
          <cell r="A732" t="str">
            <v>87-10-0600</v>
          </cell>
          <cell r="B732" t="str">
            <v>Weigela 'Nana Variegata'</v>
          </cell>
          <cell r="C732" t="str">
            <v>MP104</v>
          </cell>
          <cell r="D732" t="str">
            <v>Directly</v>
          </cell>
          <cell r="F732">
            <v>0.43</v>
          </cell>
          <cell r="G732">
            <v>0.32</v>
          </cell>
          <cell r="H732">
            <v>0.27</v>
          </cell>
          <cell r="J732">
            <v>0.52632000000000001</v>
          </cell>
          <cell r="K732">
            <v>0.39168000000000003</v>
          </cell>
          <cell r="L732">
            <v>0.27</v>
          </cell>
        </row>
        <row r="733">
          <cell r="A733" t="str">
            <v>87-10-0611</v>
          </cell>
          <cell r="B733" t="str">
            <v>Weigela 'Newport Red'</v>
          </cell>
          <cell r="C733" t="str">
            <v>MP104</v>
          </cell>
          <cell r="D733" t="str">
            <v>Directly</v>
          </cell>
          <cell r="F733">
            <v>0.43</v>
          </cell>
          <cell r="G733">
            <v>0.32</v>
          </cell>
          <cell r="H733">
            <v>0.27</v>
          </cell>
          <cell r="J733">
            <v>0.52632000000000001</v>
          </cell>
          <cell r="K733">
            <v>0.39168000000000003</v>
          </cell>
          <cell r="L733">
            <v>0.27</v>
          </cell>
        </row>
        <row r="734">
          <cell r="A734" t="str">
            <v>87-10-1122</v>
          </cell>
          <cell r="B734" t="str">
            <v>Weigela 'Olympiade'</v>
          </cell>
          <cell r="C734" t="str">
            <v>MP104</v>
          </cell>
          <cell r="D734" t="str">
            <v>Directly</v>
          </cell>
          <cell r="F734">
            <v>0.43</v>
          </cell>
          <cell r="G734">
            <v>0.32</v>
          </cell>
          <cell r="H734">
            <v>0.27</v>
          </cell>
          <cell r="J734">
            <v>0.52632000000000001</v>
          </cell>
          <cell r="K734">
            <v>0.39168000000000003</v>
          </cell>
          <cell r="L734">
            <v>0.27</v>
          </cell>
        </row>
        <row r="735">
          <cell r="A735" t="str">
            <v>87-10-1616</v>
          </cell>
          <cell r="B735" t="str">
            <v>Weigela 'Piccolo'</v>
          </cell>
          <cell r="C735" t="str">
            <v>MP104</v>
          </cell>
          <cell r="D735" t="str">
            <v>Directly</v>
          </cell>
          <cell r="F735">
            <v>0.52</v>
          </cell>
          <cell r="G735">
            <v>0.41</v>
          </cell>
          <cell r="H735">
            <v>0.35</v>
          </cell>
          <cell r="J735">
            <v>0.63648000000000005</v>
          </cell>
          <cell r="K735">
            <v>0.50183999999999995</v>
          </cell>
          <cell r="L735">
            <v>0.35</v>
          </cell>
        </row>
        <row r="736">
          <cell r="A736" t="str">
            <v>87-10-1617</v>
          </cell>
          <cell r="B736" t="str">
            <v>Weigela praecox 'Bouquet Rose'</v>
          </cell>
          <cell r="C736" t="str">
            <v>MP104</v>
          </cell>
          <cell r="D736" t="str">
            <v>Directly</v>
          </cell>
          <cell r="F736">
            <v>0.43</v>
          </cell>
          <cell r="G736">
            <v>0.32</v>
          </cell>
          <cell r="H736">
            <v>0.27</v>
          </cell>
          <cell r="J736">
            <v>0.52632000000000001</v>
          </cell>
          <cell r="K736">
            <v>0.39168000000000003</v>
          </cell>
          <cell r="L736">
            <v>0.27</v>
          </cell>
        </row>
        <row r="737">
          <cell r="A737" t="str">
            <v>87-10-0614</v>
          </cell>
          <cell r="B737" t="str">
            <v>Weigela 'Red Prince'</v>
          </cell>
          <cell r="C737" t="str">
            <v>MP104</v>
          </cell>
          <cell r="D737" t="str">
            <v>Directly</v>
          </cell>
          <cell r="F737">
            <v>0.43</v>
          </cell>
          <cell r="G737">
            <v>0.32</v>
          </cell>
          <cell r="H737">
            <v>0.27</v>
          </cell>
          <cell r="J737">
            <v>0.52632000000000001</v>
          </cell>
          <cell r="K737">
            <v>0.39168000000000003</v>
          </cell>
          <cell r="L737">
            <v>0.27</v>
          </cell>
        </row>
        <row r="738">
          <cell r="A738" t="str">
            <v>87-10-0615</v>
          </cell>
          <cell r="B738" t="str">
            <v>Weigela 'Rosea'</v>
          </cell>
          <cell r="C738" t="str">
            <v>MP104</v>
          </cell>
          <cell r="D738" t="str">
            <v>Directly</v>
          </cell>
          <cell r="F738">
            <v>0.43</v>
          </cell>
          <cell r="G738">
            <v>0.32</v>
          </cell>
          <cell r="H738">
            <v>0.27</v>
          </cell>
          <cell r="J738">
            <v>0.52632000000000001</v>
          </cell>
          <cell r="K738">
            <v>0.39168000000000003</v>
          </cell>
          <cell r="L738">
            <v>0.27</v>
          </cell>
        </row>
        <row r="739">
          <cell r="A739" t="str">
            <v>87-10-1687</v>
          </cell>
          <cell r="B739" t="str">
            <v>Weigela 'Rumba'</v>
          </cell>
          <cell r="C739" t="str">
            <v>MP150</v>
          </cell>
          <cell r="D739" t="str">
            <v>Directly</v>
          </cell>
          <cell r="F739">
            <v>0.43</v>
          </cell>
          <cell r="G739">
            <v>0.32</v>
          </cell>
          <cell r="H739">
            <v>0.27</v>
          </cell>
          <cell r="J739">
            <v>0.52632000000000001</v>
          </cell>
          <cell r="K739">
            <v>0.39168000000000003</v>
          </cell>
          <cell r="L739">
            <v>0.27</v>
          </cell>
        </row>
        <row r="740">
          <cell r="A740" t="str">
            <v>87-10-0617</v>
          </cell>
          <cell r="B740" t="str">
            <v>Weigela 'Styriaca'</v>
          </cell>
          <cell r="C740" t="str">
            <v>MP104</v>
          </cell>
          <cell r="D740" t="str">
            <v>Directly</v>
          </cell>
          <cell r="F740">
            <v>0.43</v>
          </cell>
          <cell r="G740">
            <v>0.32</v>
          </cell>
          <cell r="H740">
            <v>0.27</v>
          </cell>
          <cell r="J740">
            <v>0.52632000000000001</v>
          </cell>
          <cell r="K740">
            <v>0.39168000000000003</v>
          </cell>
          <cell r="L740">
            <v>0.27</v>
          </cell>
        </row>
        <row r="741">
          <cell r="A741" t="str">
            <v>87-10-0618</v>
          </cell>
          <cell r="B741" t="str">
            <v>Weigela florida 'Wings of Fire'PBR ®</v>
          </cell>
          <cell r="C741" t="str">
            <v>MP104</v>
          </cell>
          <cell r="D741" t="str">
            <v>Directly</v>
          </cell>
          <cell r="F741">
            <v>1.22</v>
          </cell>
          <cell r="G741">
            <v>1.1100000000000001</v>
          </cell>
          <cell r="H741">
            <v>1.05</v>
          </cell>
          <cell r="J741">
            <v>1.4932799999999999</v>
          </cell>
          <cell r="K741">
            <v>1.3586400000000001</v>
          </cell>
          <cell r="L741">
            <v>1.05</v>
          </cell>
        </row>
        <row r="742">
          <cell r="A742" t="str">
            <v>87-10-1688</v>
          </cell>
          <cell r="B742" t="str">
            <v>Weigela florida 'Wings of Fire'PBR ®</v>
          </cell>
          <cell r="C742" t="str">
            <v>MP150</v>
          </cell>
          <cell r="D742" t="str">
            <v>Directly</v>
          </cell>
          <cell r="F742">
            <v>1.22</v>
          </cell>
          <cell r="G742">
            <v>1.1100000000000001</v>
          </cell>
          <cell r="H742">
            <v>1.05</v>
          </cell>
          <cell r="J742">
            <v>1.4932799999999999</v>
          </cell>
          <cell r="K742">
            <v>1.3586400000000001</v>
          </cell>
          <cell r="L742">
            <v>1.05</v>
          </cell>
        </row>
        <row r="743">
          <cell r="A743" t="str">
            <v>87-10-0932</v>
          </cell>
          <cell r="B743" t="str">
            <v>Rosa miniature 'Orange'</v>
          </cell>
          <cell r="C743" t="str">
            <v>MP104</v>
          </cell>
          <cell r="D743" t="str">
            <v>Week 17</v>
          </cell>
          <cell r="F743">
            <v>0.66</v>
          </cell>
          <cell r="G743">
            <v>0.55000000000000004</v>
          </cell>
          <cell r="H743">
            <v>0.49</v>
          </cell>
          <cell r="J743">
            <v>0.80784</v>
          </cell>
          <cell r="K743">
            <v>0.67320000000000002</v>
          </cell>
          <cell r="L743">
            <v>0.49</v>
          </cell>
        </row>
        <row r="744">
          <cell r="A744" t="str">
            <v>87-10-0933</v>
          </cell>
          <cell r="B744" t="str">
            <v>Rosa miniature 'Pink'</v>
          </cell>
          <cell r="C744" t="str">
            <v>MP104</v>
          </cell>
          <cell r="D744" t="str">
            <v>Week 17</v>
          </cell>
          <cell r="F744">
            <v>0.66</v>
          </cell>
          <cell r="G744">
            <v>0.55000000000000004</v>
          </cell>
          <cell r="H744">
            <v>0.49</v>
          </cell>
          <cell r="J744">
            <v>0.80784</v>
          </cell>
          <cell r="K744">
            <v>0.67320000000000002</v>
          </cell>
          <cell r="L744">
            <v>0.49</v>
          </cell>
        </row>
        <row r="745">
          <cell r="A745" t="str">
            <v>87-10-0934</v>
          </cell>
          <cell r="B745" t="str">
            <v>Rosa miniature 'Red'</v>
          </cell>
          <cell r="C745" t="str">
            <v>MP104</v>
          </cell>
          <cell r="D745" t="str">
            <v>Week 17</v>
          </cell>
          <cell r="F745">
            <v>0.66</v>
          </cell>
          <cell r="G745">
            <v>0.55000000000000004</v>
          </cell>
          <cell r="H745">
            <v>0.49</v>
          </cell>
          <cell r="J745">
            <v>0.80784</v>
          </cell>
          <cell r="K745">
            <v>0.67320000000000002</v>
          </cell>
          <cell r="L745">
            <v>0.49</v>
          </cell>
        </row>
        <row r="746">
          <cell r="A746" t="str">
            <v>87-10-1243</v>
          </cell>
          <cell r="B746" t="str">
            <v xml:space="preserve">Rosa miniature 'Tricolor' </v>
          </cell>
          <cell r="C746" t="str">
            <v>MP104</v>
          </cell>
          <cell r="D746" t="str">
            <v>Week 17</v>
          </cell>
          <cell r="F746">
            <v>0.66</v>
          </cell>
          <cell r="G746">
            <v>0.55000000000000004</v>
          </cell>
          <cell r="H746">
            <v>0.49</v>
          </cell>
          <cell r="J746">
            <v>0.80784</v>
          </cell>
          <cell r="K746">
            <v>0.67320000000000002</v>
          </cell>
          <cell r="L746">
            <v>0.49</v>
          </cell>
        </row>
        <row r="747">
          <cell r="A747" t="str">
            <v>87-10-0935</v>
          </cell>
          <cell r="B747" t="str">
            <v>Rosa miniature 'White'</v>
          </cell>
          <cell r="C747" t="str">
            <v>MP104</v>
          </cell>
          <cell r="D747" t="str">
            <v>Week 17</v>
          </cell>
          <cell r="F747">
            <v>0.66</v>
          </cell>
          <cell r="G747">
            <v>0.55000000000000004</v>
          </cell>
          <cell r="H747">
            <v>0.49</v>
          </cell>
          <cell r="J747">
            <v>0.80784</v>
          </cell>
          <cell r="K747">
            <v>0.67320000000000002</v>
          </cell>
          <cell r="L747">
            <v>0.49</v>
          </cell>
        </row>
        <row r="748">
          <cell r="A748" t="str">
            <v>87-10-0936</v>
          </cell>
          <cell r="B748" t="str">
            <v>Rosa miniature 'Yellow'</v>
          </cell>
          <cell r="C748" t="str">
            <v>MP104</v>
          </cell>
          <cell r="D748" t="str">
            <v>Week 17</v>
          </cell>
          <cell r="F748">
            <v>0.66</v>
          </cell>
          <cell r="G748">
            <v>0.55000000000000004</v>
          </cell>
          <cell r="H748">
            <v>0.49</v>
          </cell>
          <cell r="J748">
            <v>0.80784</v>
          </cell>
          <cell r="K748">
            <v>0.67320000000000002</v>
          </cell>
          <cell r="L748">
            <v>0.49</v>
          </cell>
        </row>
        <row r="749">
          <cell r="A749" t="str">
            <v>87-10-1062</v>
          </cell>
          <cell r="B749" t="str">
            <v>Rosa (H) 'Sea Foam'</v>
          </cell>
          <cell r="C749" t="str">
            <v>MP104</v>
          </cell>
          <cell r="D749" t="str">
            <v>Week 17</v>
          </cell>
          <cell r="F749">
            <v>0.66</v>
          </cell>
          <cell r="G749">
            <v>0.55000000000000004</v>
          </cell>
          <cell r="H749">
            <v>0.49</v>
          </cell>
          <cell r="J749">
            <v>0.80784</v>
          </cell>
          <cell r="K749">
            <v>0.67320000000000002</v>
          </cell>
          <cell r="L749">
            <v>0.49</v>
          </cell>
        </row>
        <row r="750">
          <cell r="A750" t="str">
            <v>87-10-0625</v>
          </cell>
          <cell r="B750" t="str">
            <v>Chamaecyparis l. 'Alumigold'</v>
          </cell>
          <cell r="C750" t="str">
            <v>MP144</v>
          </cell>
          <cell r="D750" t="str">
            <v>Directly</v>
          </cell>
          <cell r="F750">
            <v>0.39999999999999997</v>
          </cell>
          <cell r="G750">
            <v>0.3</v>
          </cell>
          <cell r="H750">
            <v>0.25</v>
          </cell>
          <cell r="J750">
            <v>0.48959999999999992</v>
          </cell>
          <cell r="K750">
            <v>0.36719999999999997</v>
          </cell>
          <cell r="L750">
            <v>0.25</v>
          </cell>
        </row>
        <row r="751">
          <cell r="A751" t="str">
            <v>87-10-0626</v>
          </cell>
          <cell r="B751" t="str">
            <v>Chamaecyparis l. 'Columnaris'</v>
          </cell>
          <cell r="C751" t="str">
            <v>MP144</v>
          </cell>
          <cell r="D751" t="str">
            <v>Directly</v>
          </cell>
          <cell r="F751">
            <v>0.39999999999999997</v>
          </cell>
          <cell r="G751">
            <v>0.3</v>
          </cell>
          <cell r="H751">
            <v>0.25</v>
          </cell>
          <cell r="J751">
            <v>0.48959999999999992</v>
          </cell>
          <cell r="K751">
            <v>0.36719999999999997</v>
          </cell>
          <cell r="L751">
            <v>0.25</v>
          </cell>
        </row>
        <row r="752">
          <cell r="A752" t="str">
            <v>87-10-1463</v>
          </cell>
          <cell r="B752" t="str">
            <v>Chamaecyparis l. 'Ellwoodii'</v>
          </cell>
          <cell r="C752" t="str">
            <v>MP150</v>
          </cell>
          <cell r="D752" t="str">
            <v>Directly</v>
          </cell>
          <cell r="F752">
            <v>0.39999999999999997</v>
          </cell>
          <cell r="G752">
            <v>0.3</v>
          </cell>
          <cell r="H752">
            <v>0.25</v>
          </cell>
          <cell r="J752">
            <v>0.48959999999999992</v>
          </cell>
          <cell r="K752">
            <v>0.36719999999999997</v>
          </cell>
          <cell r="L752">
            <v>0.25</v>
          </cell>
        </row>
        <row r="753">
          <cell r="A753" t="str">
            <v>87-10-0939</v>
          </cell>
          <cell r="B753" t="str">
            <v>Chamaecyparis l. 'Ellwood's Empire'</v>
          </cell>
          <cell r="C753" t="str">
            <v>MP144</v>
          </cell>
          <cell r="D753" t="str">
            <v>Directly</v>
          </cell>
          <cell r="F753">
            <v>0.39999999999999997</v>
          </cell>
          <cell r="G753">
            <v>0.3</v>
          </cell>
          <cell r="H753">
            <v>0.25</v>
          </cell>
          <cell r="J753">
            <v>0.48959999999999992</v>
          </cell>
          <cell r="K753">
            <v>0.36719999999999997</v>
          </cell>
          <cell r="L753">
            <v>0.25</v>
          </cell>
        </row>
        <row r="754">
          <cell r="A754" t="str">
            <v>87-10-0629</v>
          </cell>
          <cell r="B754" t="str">
            <v>Chamaecyparis l. 'Ellwood's Gold'</v>
          </cell>
          <cell r="C754" t="str">
            <v>MP144</v>
          </cell>
          <cell r="D754" t="str">
            <v>week 18</v>
          </cell>
          <cell r="F754">
            <v>0.39999999999999997</v>
          </cell>
          <cell r="G754">
            <v>0.3</v>
          </cell>
          <cell r="H754">
            <v>0.25</v>
          </cell>
          <cell r="J754">
            <v>0.48959999999999992</v>
          </cell>
          <cell r="K754">
            <v>0.36719999999999997</v>
          </cell>
          <cell r="L754">
            <v>0.25</v>
          </cell>
        </row>
        <row r="755">
          <cell r="A755" t="str">
            <v>87-10-1464</v>
          </cell>
          <cell r="B755" t="str">
            <v>Chamaecyparis l. 'Ivonne'</v>
          </cell>
          <cell r="C755" t="str">
            <v>MP150</v>
          </cell>
          <cell r="D755" t="str">
            <v>Directly</v>
          </cell>
          <cell r="F755">
            <v>0.43</v>
          </cell>
          <cell r="G755">
            <v>0.32</v>
          </cell>
          <cell r="H755">
            <v>0.27</v>
          </cell>
          <cell r="J755">
            <v>0.52632000000000001</v>
          </cell>
          <cell r="K755">
            <v>0.39168000000000003</v>
          </cell>
          <cell r="L755">
            <v>0.27</v>
          </cell>
        </row>
        <row r="756">
          <cell r="A756" t="str">
            <v>87-10-0636</v>
          </cell>
          <cell r="B756" t="str">
            <v>Chamaecyparis l. 'Snow White'</v>
          </cell>
          <cell r="C756" t="str">
            <v>MP144</v>
          </cell>
          <cell r="D756" t="str">
            <v>Directly</v>
          </cell>
          <cell r="F756">
            <v>0.39999999999999997</v>
          </cell>
          <cell r="G756">
            <v>0.3</v>
          </cell>
          <cell r="H756">
            <v>0.25</v>
          </cell>
          <cell r="J756">
            <v>0.48959999999999992</v>
          </cell>
          <cell r="K756">
            <v>0.36719999999999997</v>
          </cell>
          <cell r="L756">
            <v>0.25</v>
          </cell>
        </row>
        <row r="757">
          <cell r="A757" t="str">
            <v>87-10-1465</v>
          </cell>
          <cell r="B757" t="str">
            <v>Chamaecyparis l. 'Stardust'</v>
          </cell>
          <cell r="C757" t="str">
            <v>MP150</v>
          </cell>
          <cell r="D757" t="str">
            <v>Directly</v>
          </cell>
          <cell r="F757">
            <v>0.39999999999999997</v>
          </cell>
          <cell r="G757">
            <v>0.3</v>
          </cell>
          <cell r="H757">
            <v>0.25</v>
          </cell>
          <cell r="J757">
            <v>0.48959999999999992</v>
          </cell>
          <cell r="K757">
            <v>0.36719999999999997</v>
          </cell>
          <cell r="L757">
            <v>0.25</v>
          </cell>
        </row>
        <row r="758">
          <cell r="A758" t="str">
            <v>87-10-0638</v>
          </cell>
          <cell r="B758" t="str">
            <v>Chamaecyparis l. 'Sunkist'</v>
          </cell>
          <cell r="C758" t="str">
            <v>MP144</v>
          </cell>
          <cell r="D758" t="str">
            <v>Directly</v>
          </cell>
          <cell r="F758">
            <v>0.43</v>
          </cell>
          <cell r="G758">
            <v>0.32</v>
          </cell>
          <cell r="H758">
            <v>0.27</v>
          </cell>
          <cell r="J758">
            <v>0.52632000000000001</v>
          </cell>
          <cell r="K758">
            <v>0.39168000000000003</v>
          </cell>
          <cell r="L758">
            <v>0.27</v>
          </cell>
        </row>
        <row r="759">
          <cell r="A759" t="str">
            <v>87-10-0639</v>
          </cell>
          <cell r="B759" t="str">
            <v>Chamaecyparis l. 'Susan'</v>
          </cell>
          <cell r="C759" t="str">
            <v>MP144</v>
          </cell>
          <cell r="D759" t="str">
            <v>Directly</v>
          </cell>
          <cell r="F759">
            <v>0.39999999999999997</v>
          </cell>
          <cell r="G759">
            <v>0.3</v>
          </cell>
          <cell r="H759">
            <v>0.25</v>
          </cell>
          <cell r="J759">
            <v>0.48959999999999992</v>
          </cell>
          <cell r="K759">
            <v>0.36719999999999997</v>
          </cell>
          <cell r="L759">
            <v>0.25</v>
          </cell>
        </row>
        <row r="760">
          <cell r="A760" t="str">
            <v>87-10-1466</v>
          </cell>
          <cell r="B760" t="str">
            <v>Chamaecyparis l. 'Van Pelt's Blue'</v>
          </cell>
          <cell r="C760" t="str">
            <v>MP150</v>
          </cell>
          <cell r="D760" t="str">
            <v>Directly</v>
          </cell>
          <cell r="F760">
            <v>0.39999999999999997</v>
          </cell>
          <cell r="G760">
            <v>0.3</v>
          </cell>
          <cell r="H760">
            <v>0.25</v>
          </cell>
          <cell r="J760">
            <v>0.48959999999999992</v>
          </cell>
          <cell r="K760">
            <v>0.36719999999999997</v>
          </cell>
          <cell r="L760">
            <v>0.25</v>
          </cell>
        </row>
        <row r="761">
          <cell r="A761" t="str">
            <v>87-10-0641</v>
          </cell>
          <cell r="B761" t="str">
            <v>Chamaecyparis l. 'White Spot'</v>
          </cell>
          <cell r="C761" t="str">
            <v>MP144</v>
          </cell>
          <cell r="D761" t="str">
            <v>week 26</v>
          </cell>
          <cell r="F761">
            <v>0.39999999999999997</v>
          </cell>
          <cell r="G761">
            <v>0.3</v>
          </cell>
          <cell r="H761">
            <v>0.25</v>
          </cell>
          <cell r="J761">
            <v>0.48959999999999992</v>
          </cell>
          <cell r="K761">
            <v>0.36719999999999997</v>
          </cell>
          <cell r="L761">
            <v>0.25</v>
          </cell>
        </row>
        <row r="762">
          <cell r="A762" t="str">
            <v>87-10-0651</v>
          </cell>
          <cell r="B762" t="str">
            <v>Cupressocyparis leylandii</v>
          </cell>
          <cell r="C762" t="str">
            <v>MP144</v>
          </cell>
          <cell r="D762" t="str">
            <v>Directly</v>
          </cell>
          <cell r="F762">
            <v>0.66</v>
          </cell>
          <cell r="G762">
            <v>0.55000000000000004</v>
          </cell>
          <cell r="H762">
            <v>0.49</v>
          </cell>
          <cell r="J762">
            <v>0.80784</v>
          </cell>
          <cell r="K762">
            <v>0.67320000000000002</v>
          </cell>
          <cell r="L762">
            <v>0.49</v>
          </cell>
        </row>
        <row r="763">
          <cell r="A763" t="str">
            <v>87-10-0652</v>
          </cell>
          <cell r="B763" t="str">
            <v>Cupressocyparis l. 'Blue Jeans' PBR ®</v>
          </cell>
          <cell r="C763" t="str">
            <v>MP144</v>
          </cell>
          <cell r="D763" t="str">
            <v>Directly</v>
          </cell>
          <cell r="F763">
            <v>1.01</v>
          </cell>
          <cell r="G763">
            <v>0.9</v>
          </cell>
          <cell r="H763">
            <v>0.84</v>
          </cell>
          <cell r="J763">
            <v>1.23624</v>
          </cell>
          <cell r="K763">
            <v>1.1016000000000001</v>
          </cell>
          <cell r="L763">
            <v>0.84</v>
          </cell>
        </row>
        <row r="764">
          <cell r="A764" t="str">
            <v>87-10-1620</v>
          </cell>
          <cell r="B764" t="str">
            <v>Cupressocyparis l. Castlewallen Gold´</v>
          </cell>
          <cell r="C764" t="str">
            <v>MP144</v>
          </cell>
          <cell r="D764" t="str">
            <v>Directly</v>
          </cell>
          <cell r="F764">
            <v>0.66</v>
          </cell>
          <cell r="G764">
            <v>0.55000000000000004</v>
          </cell>
          <cell r="H764">
            <v>0.49</v>
          </cell>
          <cell r="J764">
            <v>0.80784</v>
          </cell>
          <cell r="K764">
            <v>0.67320000000000002</v>
          </cell>
          <cell r="L764">
            <v>0.49</v>
          </cell>
        </row>
        <row r="765">
          <cell r="A765" t="str">
            <v>87-10-1374</v>
          </cell>
          <cell r="B765" t="str">
            <v>Cupressocyparis l. 'Clone 2001'</v>
          </cell>
          <cell r="C765" t="str">
            <v>MP144</v>
          </cell>
          <cell r="D765" t="str">
            <v>Directly</v>
          </cell>
          <cell r="F765">
            <v>0.66</v>
          </cell>
          <cell r="G765">
            <v>0.55000000000000004</v>
          </cell>
          <cell r="H765">
            <v>0.49</v>
          </cell>
          <cell r="J765">
            <v>0.80784</v>
          </cell>
          <cell r="K765">
            <v>0.67320000000000002</v>
          </cell>
          <cell r="L765">
            <v>0.49</v>
          </cell>
        </row>
        <row r="766">
          <cell r="A766" t="str">
            <v>87-10-1246</v>
          </cell>
          <cell r="B766" t="str">
            <v xml:space="preserve">Copressocyparis l. 'Green Rocket' </v>
          </cell>
          <cell r="C766" t="str">
            <v>MP150</v>
          </cell>
          <cell r="D766" t="str">
            <v>Directly</v>
          </cell>
          <cell r="F766">
            <v>1.01</v>
          </cell>
          <cell r="G766">
            <v>0.9</v>
          </cell>
          <cell r="H766">
            <v>0.84</v>
          </cell>
          <cell r="J766">
            <v>1.23624</v>
          </cell>
          <cell r="K766">
            <v>1.1016000000000001</v>
          </cell>
          <cell r="L766">
            <v>0.84</v>
          </cell>
        </row>
        <row r="767">
          <cell r="A767" t="str">
            <v>87-10-0656</v>
          </cell>
          <cell r="B767" t="str">
            <v>Cupressocyparis l. 'Gold Rider'</v>
          </cell>
          <cell r="C767" t="str">
            <v>MP144</v>
          </cell>
          <cell r="D767" t="str">
            <v>Directly</v>
          </cell>
          <cell r="F767">
            <v>0.66</v>
          </cell>
          <cell r="G767">
            <v>0.55000000000000004</v>
          </cell>
          <cell r="H767">
            <v>0.49</v>
          </cell>
          <cell r="J767">
            <v>0.80784</v>
          </cell>
          <cell r="K767">
            <v>0.67320000000000002</v>
          </cell>
          <cell r="L767">
            <v>0.49</v>
          </cell>
        </row>
        <row r="768">
          <cell r="A768" t="str">
            <v>87-10-1782</v>
          </cell>
          <cell r="B768" t="str">
            <v>Cupressocyparis l. 'Green Rocket' PBR ®</v>
          </cell>
          <cell r="C768" t="str">
            <v>MP150</v>
          </cell>
          <cell r="D768" t="str">
            <v>Directly</v>
          </cell>
          <cell r="F768">
            <v>1.08</v>
          </cell>
          <cell r="G768">
            <v>0.97</v>
          </cell>
          <cell r="H768">
            <v>0.91</v>
          </cell>
          <cell r="J768">
            <v>1.32192</v>
          </cell>
          <cell r="K768">
            <v>1.1872799999999999</v>
          </cell>
          <cell r="L768">
            <v>0.91</v>
          </cell>
        </row>
        <row r="769">
          <cell r="A769" t="str">
            <v>87-10-1773</v>
          </cell>
          <cell r="B769" t="str">
            <v>Juniperus chin. 'Blue Alps'</v>
          </cell>
          <cell r="C769" t="str">
            <v>MP150</v>
          </cell>
          <cell r="D769" t="str">
            <v>Directly</v>
          </cell>
          <cell r="F769">
            <v>0.48</v>
          </cell>
          <cell r="G769">
            <v>0.37</v>
          </cell>
          <cell r="H769">
            <v>0.31</v>
          </cell>
          <cell r="J769">
            <v>0.58751999999999993</v>
          </cell>
          <cell r="K769">
            <v>0.45288</v>
          </cell>
          <cell r="L769">
            <v>0.31</v>
          </cell>
        </row>
        <row r="770">
          <cell r="A770" t="str">
            <v>87-10-1690</v>
          </cell>
          <cell r="B770" t="str">
            <v>Juniperus chin. 'Kuriwao Gold'</v>
          </cell>
          <cell r="C770" t="str">
            <v>MP150</v>
          </cell>
          <cell r="D770" t="str">
            <v>Directly</v>
          </cell>
          <cell r="F770">
            <v>0.44</v>
          </cell>
          <cell r="G770">
            <v>0.34</v>
          </cell>
          <cell r="H770">
            <v>0.28000000000000003</v>
          </cell>
          <cell r="J770">
            <v>0.53856000000000004</v>
          </cell>
          <cell r="K770">
            <v>0.41616000000000003</v>
          </cell>
          <cell r="L770">
            <v>0.28000000000000003</v>
          </cell>
        </row>
        <row r="771">
          <cell r="A771" t="str">
            <v>87-10-0664</v>
          </cell>
          <cell r="B771" t="str">
            <v>Juniperus chin. 'Stricta'</v>
          </cell>
          <cell r="C771" t="str">
            <v>MP144</v>
          </cell>
          <cell r="D771" t="str">
            <v>Directly</v>
          </cell>
          <cell r="F771">
            <v>0.48</v>
          </cell>
          <cell r="G771">
            <v>0.37</v>
          </cell>
          <cell r="H771">
            <v>0.31</v>
          </cell>
          <cell r="J771">
            <v>0.58751999999999993</v>
          </cell>
          <cell r="K771">
            <v>0.45288</v>
          </cell>
          <cell r="L771">
            <v>0.31</v>
          </cell>
        </row>
        <row r="772">
          <cell r="A772" t="str">
            <v>87-10-1516</v>
          </cell>
          <cell r="B772" t="str">
            <v>Juniperus chin. 'Stricta'</v>
          </cell>
          <cell r="C772" t="str">
            <v>MP150</v>
          </cell>
          <cell r="D772" t="str">
            <v>Directly</v>
          </cell>
          <cell r="F772">
            <v>0.48</v>
          </cell>
          <cell r="G772">
            <v>0.37</v>
          </cell>
          <cell r="H772">
            <v>0.31</v>
          </cell>
          <cell r="J772">
            <v>0.58751999999999993</v>
          </cell>
          <cell r="K772">
            <v>0.45288</v>
          </cell>
          <cell r="L772">
            <v>0.31</v>
          </cell>
        </row>
        <row r="773">
          <cell r="A773" t="str">
            <v>87-10-1517</v>
          </cell>
          <cell r="B773" t="str">
            <v>Juniperus comm. 'Arnold'</v>
          </cell>
          <cell r="C773" t="str">
            <v>MP150</v>
          </cell>
          <cell r="D773" t="str">
            <v>Directly</v>
          </cell>
          <cell r="F773">
            <v>0.43</v>
          </cell>
          <cell r="G773">
            <v>0.32</v>
          </cell>
          <cell r="H773">
            <v>0.27</v>
          </cell>
          <cell r="J773">
            <v>0.52632000000000001</v>
          </cell>
          <cell r="K773">
            <v>0.39168000000000003</v>
          </cell>
          <cell r="L773">
            <v>0.27</v>
          </cell>
        </row>
        <row r="774">
          <cell r="A774" t="str">
            <v>87-10-1518</v>
          </cell>
          <cell r="B774" t="str">
            <v>Juniperus comm. 'Gold Cone'</v>
          </cell>
          <cell r="C774" t="str">
            <v>MP150</v>
          </cell>
          <cell r="D774" t="str">
            <v>Directly</v>
          </cell>
          <cell r="F774">
            <v>0.44</v>
          </cell>
          <cell r="G774">
            <v>0.34</v>
          </cell>
          <cell r="H774">
            <v>0.28000000000000003</v>
          </cell>
          <cell r="J774">
            <v>0.53856000000000004</v>
          </cell>
          <cell r="K774">
            <v>0.41616000000000003</v>
          </cell>
          <cell r="L774">
            <v>0.28000000000000003</v>
          </cell>
        </row>
        <row r="775">
          <cell r="A775" t="str">
            <v>87-10-0666</v>
          </cell>
          <cell r="B775" t="str">
            <v>Juniperus comm. 'Gold Cone'</v>
          </cell>
          <cell r="C775" t="str">
            <v>MP144</v>
          </cell>
          <cell r="D775" t="str">
            <v>Directly</v>
          </cell>
          <cell r="F775">
            <v>0.44</v>
          </cell>
          <cell r="G775">
            <v>0.34</v>
          </cell>
          <cell r="H775">
            <v>0.28000000000000003</v>
          </cell>
          <cell r="J775">
            <v>0.53856000000000004</v>
          </cell>
          <cell r="K775">
            <v>0.41616000000000003</v>
          </cell>
          <cell r="L775">
            <v>0.28000000000000003</v>
          </cell>
        </row>
        <row r="776">
          <cell r="A776" t="str">
            <v>87-10-1519</v>
          </cell>
          <cell r="B776" t="str">
            <v>Juniperus comm. 'Goldschatz'</v>
          </cell>
          <cell r="C776" t="str">
            <v>MP150</v>
          </cell>
          <cell r="D776" t="str">
            <v>Directly</v>
          </cell>
          <cell r="F776">
            <v>0.44</v>
          </cell>
          <cell r="G776">
            <v>0.34</v>
          </cell>
          <cell r="H776">
            <v>0.28000000000000003</v>
          </cell>
          <cell r="J776">
            <v>0.53856000000000004</v>
          </cell>
          <cell r="K776">
            <v>0.41616000000000003</v>
          </cell>
          <cell r="L776">
            <v>0.28000000000000003</v>
          </cell>
        </row>
        <row r="777">
          <cell r="A777" t="str">
            <v>87-10-1520</v>
          </cell>
          <cell r="B777" t="str">
            <v>Juniperus comm. 'Green Carpet'</v>
          </cell>
          <cell r="C777" t="str">
            <v>MP150</v>
          </cell>
          <cell r="D777" t="str">
            <v>Directly</v>
          </cell>
          <cell r="F777">
            <v>0.44</v>
          </cell>
          <cell r="G777">
            <v>0.34</v>
          </cell>
          <cell r="H777">
            <v>0.28000000000000003</v>
          </cell>
          <cell r="J777">
            <v>0.53856000000000004</v>
          </cell>
          <cell r="K777">
            <v>0.41616000000000003</v>
          </cell>
          <cell r="L777">
            <v>0.28000000000000003</v>
          </cell>
        </row>
        <row r="778">
          <cell r="A778" t="str">
            <v>87-10-0667</v>
          </cell>
          <cell r="B778" t="str">
            <v>Juniperus comm. 'Green Carpet'</v>
          </cell>
          <cell r="C778" t="str">
            <v>MP144</v>
          </cell>
          <cell r="D778" t="str">
            <v>Directly</v>
          </cell>
          <cell r="F778">
            <v>0.44</v>
          </cell>
          <cell r="G778">
            <v>0.34</v>
          </cell>
          <cell r="H778">
            <v>0.28000000000000003</v>
          </cell>
          <cell r="J778">
            <v>0.53856000000000004</v>
          </cell>
          <cell r="K778">
            <v>0.41616000000000003</v>
          </cell>
          <cell r="L778">
            <v>0.28000000000000003</v>
          </cell>
        </row>
        <row r="779">
          <cell r="A779" t="str">
            <v>87-10-0668</v>
          </cell>
          <cell r="B779" t="str">
            <v>Juniperus comm. 'Hibernica'</v>
          </cell>
          <cell r="C779" t="str">
            <v>MP144</v>
          </cell>
          <cell r="D779" t="str">
            <v>Directly</v>
          </cell>
          <cell r="F779">
            <v>0.43</v>
          </cell>
          <cell r="G779">
            <v>0.32</v>
          </cell>
          <cell r="H779">
            <v>0.27</v>
          </cell>
          <cell r="J779">
            <v>0.52632000000000001</v>
          </cell>
          <cell r="K779">
            <v>0.39168000000000003</v>
          </cell>
          <cell r="L779">
            <v>0.27</v>
          </cell>
        </row>
        <row r="780">
          <cell r="A780" t="str">
            <v>87-10-1521</v>
          </cell>
          <cell r="B780" t="str">
            <v>Juniperus comm. 'Hibernica'</v>
          </cell>
          <cell r="C780" t="str">
            <v>MP150</v>
          </cell>
          <cell r="D780" t="str">
            <v>Directly</v>
          </cell>
          <cell r="F780">
            <v>0.43</v>
          </cell>
          <cell r="G780">
            <v>0.32</v>
          </cell>
          <cell r="H780">
            <v>0.27</v>
          </cell>
          <cell r="J780">
            <v>0.52632000000000001</v>
          </cell>
          <cell r="K780">
            <v>0.39168000000000003</v>
          </cell>
          <cell r="L780">
            <v>0.27</v>
          </cell>
        </row>
        <row r="781">
          <cell r="A781" t="str">
            <v>87-10-1522</v>
          </cell>
          <cell r="B781" t="str">
            <v>Juniperus comm. 'Repanda'</v>
          </cell>
          <cell r="C781" t="str">
            <v>MP150</v>
          </cell>
          <cell r="D781" t="str">
            <v>Directly</v>
          </cell>
          <cell r="F781">
            <v>0.43</v>
          </cell>
          <cell r="G781">
            <v>0.32</v>
          </cell>
          <cell r="H781">
            <v>0.27</v>
          </cell>
          <cell r="J781">
            <v>0.52632000000000001</v>
          </cell>
          <cell r="K781">
            <v>0.39168000000000003</v>
          </cell>
          <cell r="L781">
            <v>0.27</v>
          </cell>
        </row>
        <row r="782">
          <cell r="A782" t="str">
            <v>87-10-0670</v>
          </cell>
          <cell r="B782" t="str">
            <v>Juniperus comm. 'Repanda'</v>
          </cell>
          <cell r="C782" t="str">
            <v>MP144</v>
          </cell>
          <cell r="D782" t="str">
            <v>Directly</v>
          </cell>
          <cell r="F782">
            <v>0.43</v>
          </cell>
          <cell r="G782">
            <v>0.32</v>
          </cell>
          <cell r="H782">
            <v>0.27</v>
          </cell>
          <cell r="J782">
            <v>0.52632000000000001</v>
          </cell>
          <cell r="K782">
            <v>0.39168000000000003</v>
          </cell>
          <cell r="L782">
            <v>0.27</v>
          </cell>
        </row>
        <row r="783">
          <cell r="A783" t="str">
            <v>87-10-1046</v>
          </cell>
          <cell r="B783" t="str">
            <v>Juniperus comm. 'Sentinel'</v>
          </cell>
          <cell r="C783" t="str">
            <v>MP144</v>
          </cell>
          <cell r="D783" t="str">
            <v>Directly</v>
          </cell>
          <cell r="F783">
            <v>0.43</v>
          </cell>
          <cell r="G783">
            <v>0.32</v>
          </cell>
          <cell r="H783">
            <v>0.27</v>
          </cell>
          <cell r="J783">
            <v>0.52632000000000001</v>
          </cell>
          <cell r="K783">
            <v>0.39168000000000003</v>
          </cell>
          <cell r="L783">
            <v>0.27</v>
          </cell>
        </row>
        <row r="784">
          <cell r="A784" t="str">
            <v>87-10-1523</v>
          </cell>
          <cell r="B784" t="str">
            <v>Juniperus comm. 'Suecica'</v>
          </cell>
          <cell r="C784" t="str">
            <v>MP150</v>
          </cell>
          <cell r="D784" t="str">
            <v>Directly</v>
          </cell>
          <cell r="F784">
            <v>0.43</v>
          </cell>
          <cell r="G784">
            <v>0.32</v>
          </cell>
          <cell r="H784">
            <v>0.27</v>
          </cell>
          <cell r="J784">
            <v>0.52632000000000001</v>
          </cell>
          <cell r="K784">
            <v>0.39168000000000003</v>
          </cell>
          <cell r="L784">
            <v>0.27</v>
          </cell>
        </row>
        <row r="785">
          <cell r="A785" t="str">
            <v>87-10-0821</v>
          </cell>
          <cell r="B785" t="str">
            <v>Juniperus comm. 'Suecica'</v>
          </cell>
          <cell r="C785" t="str">
            <v>MP144</v>
          </cell>
          <cell r="D785" t="str">
            <v>Directly</v>
          </cell>
          <cell r="F785">
            <v>0.43</v>
          </cell>
          <cell r="G785">
            <v>0.32</v>
          </cell>
          <cell r="H785">
            <v>0.27</v>
          </cell>
          <cell r="J785">
            <v>0.52632000000000001</v>
          </cell>
          <cell r="K785">
            <v>0.39168000000000003</v>
          </cell>
          <cell r="L785">
            <v>0.27</v>
          </cell>
        </row>
        <row r="786">
          <cell r="A786" t="str">
            <v>87-10-0671</v>
          </cell>
          <cell r="B786" t="str">
            <v>Juniperus conferta 'All Gold'</v>
          </cell>
          <cell r="C786" t="str">
            <v>MP144</v>
          </cell>
          <cell r="D786" t="str">
            <v>Directly</v>
          </cell>
          <cell r="F786">
            <v>0.48</v>
          </cell>
          <cell r="G786">
            <v>0.37</v>
          </cell>
          <cell r="H786">
            <v>0.31</v>
          </cell>
          <cell r="J786">
            <v>0.58751999999999993</v>
          </cell>
          <cell r="K786">
            <v>0.45288</v>
          </cell>
          <cell r="L786">
            <v>0.31</v>
          </cell>
        </row>
        <row r="787">
          <cell r="A787" t="str">
            <v>87-10-0672</v>
          </cell>
          <cell r="B787" t="str">
            <v>Juniperus conferta 'Blue Pacific'</v>
          </cell>
          <cell r="C787" t="str">
            <v>MP144</v>
          </cell>
          <cell r="D787" t="str">
            <v>week 26</v>
          </cell>
          <cell r="F787">
            <v>0.48</v>
          </cell>
          <cell r="G787">
            <v>0.37</v>
          </cell>
          <cell r="H787">
            <v>0.31</v>
          </cell>
          <cell r="J787">
            <v>0.58751999999999993</v>
          </cell>
          <cell r="K787">
            <v>0.45288</v>
          </cell>
          <cell r="L787">
            <v>0.31</v>
          </cell>
        </row>
        <row r="788">
          <cell r="A788" t="str">
            <v>87-10-1524</v>
          </cell>
          <cell r="B788" t="str">
            <v>Juniperus conferta 'Schlager'</v>
          </cell>
          <cell r="C788" t="str">
            <v>MP150</v>
          </cell>
          <cell r="D788" t="str">
            <v>Directly</v>
          </cell>
          <cell r="F788">
            <v>0.48</v>
          </cell>
          <cell r="G788">
            <v>0.37</v>
          </cell>
          <cell r="H788">
            <v>0.31</v>
          </cell>
          <cell r="J788">
            <v>0.58751999999999993</v>
          </cell>
          <cell r="K788">
            <v>0.45288</v>
          </cell>
          <cell r="L788">
            <v>0.31</v>
          </cell>
        </row>
        <row r="789">
          <cell r="A789" t="str">
            <v>87-10-0673</v>
          </cell>
          <cell r="B789" t="str">
            <v>Juniperus conferta 'Schlager'</v>
          </cell>
          <cell r="C789" t="str">
            <v>MP144</v>
          </cell>
          <cell r="D789" t="str">
            <v>Directly</v>
          </cell>
          <cell r="F789">
            <v>0.48</v>
          </cell>
          <cell r="G789">
            <v>0.37</v>
          </cell>
          <cell r="H789">
            <v>0.31</v>
          </cell>
          <cell r="J789">
            <v>0.58751999999999993</v>
          </cell>
          <cell r="K789">
            <v>0.45288</v>
          </cell>
          <cell r="L789">
            <v>0.31</v>
          </cell>
        </row>
        <row r="790">
          <cell r="A790" t="str">
            <v>87-10-1525</v>
          </cell>
          <cell r="B790" t="str">
            <v>Juniperus hor. 'Andorra Compact'</v>
          </cell>
          <cell r="C790" t="str">
            <v>MP150</v>
          </cell>
          <cell r="D790" t="str">
            <v>Directly</v>
          </cell>
          <cell r="F790">
            <v>0.43</v>
          </cell>
          <cell r="G790">
            <v>0.32</v>
          </cell>
          <cell r="H790">
            <v>0.27</v>
          </cell>
          <cell r="J790">
            <v>0.52632000000000001</v>
          </cell>
          <cell r="K790">
            <v>0.39168000000000003</v>
          </cell>
          <cell r="L790">
            <v>0.27</v>
          </cell>
        </row>
        <row r="791">
          <cell r="A791" t="str">
            <v>87-10-0674</v>
          </cell>
          <cell r="B791" t="str">
            <v>Juniperus hor. 'Andorra Compact'</v>
          </cell>
          <cell r="C791" t="str">
            <v>MP144</v>
          </cell>
          <cell r="D791" t="str">
            <v>Directly</v>
          </cell>
          <cell r="F791">
            <v>0.44</v>
          </cell>
          <cell r="G791">
            <v>0.34</v>
          </cell>
          <cell r="H791">
            <v>0.28000000000000003</v>
          </cell>
          <cell r="J791">
            <v>0.53856000000000004</v>
          </cell>
          <cell r="K791">
            <v>0.41616000000000003</v>
          </cell>
          <cell r="L791">
            <v>0.28000000000000003</v>
          </cell>
        </row>
        <row r="792">
          <cell r="A792" t="str">
            <v>87-10-1691</v>
          </cell>
          <cell r="B792" t="str">
            <v>Juniperus hor. 'Blue Chip'</v>
          </cell>
          <cell r="C792" t="str">
            <v>MP150</v>
          </cell>
          <cell r="D792" t="str">
            <v>WEEK 26</v>
          </cell>
          <cell r="F792">
            <v>0.45999999999999996</v>
          </cell>
          <cell r="G792">
            <v>0.35</v>
          </cell>
          <cell r="H792">
            <v>0.28999999999999998</v>
          </cell>
          <cell r="J792">
            <v>0.56303999999999998</v>
          </cell>
          <cell r="K792">
            <v>0.4284</v>
          </cell>
          <cell r="L792">
            <v>0.28999999999999998</v>
          </cell>
        </row>
        <row r="793">
          <cell r="A793" t="str">
            <v>87-10-0675</v>
          </cell>
          <cell r="B793" t="str">
            <v>Juniperus hor. 'Blue Chip'</v>
          </cell>
          <cell r="C793" t="str">
            <v>MP144</v>
          </cell>
          <cell r="D793" t="str">
            <v>WEEK 26</v>
          </cell>
          <cell r="F793">
            <v>0.45999999999999996</v>
          </cell>
          <cell r="G793">
            <v>0.35</v>
          </cell>
          <cell r="H793">
            <v>0.28999999999999998</v>
          </cell>
          <cell r="J793">
            <v>0.56303999999999998</v>
          </cell>
          <cell r="K793">
            <v>0.4284</v>
          </cell>
          <cell r="L793">
            <v>0.28999999999999998</v>
          </cell>
        </row>
        <row r="794">
          <cell r="A794" t="str">
            <v>87-10-1526</v>
          </cell>
          <cell r="B794" t="str">
            <v>Juniperus hor. 'Golden Carpet'</v>
          </cell>
          <cell r="C794" t="str">
            <v>MP150</v>
          </cell>
          <cell r="D794" t="str">
            <v>Directly</v>
          </cell>
          <cell r="F794">
            <v>0.52</v>
          </cell>
          <cell r="G794">
            <v>0.41</v>
          </cell>
          <cell r="H794">
            <v>0.35</v>
          </cell>
          <cell r="J794">
            <v>0.63648000000000005</v>
          </cell>
          <cell r="K794">
            <v>0.50183999999999995</v>
          </cell>
          <cell r="L794">
            <v>0.35</v>
          </cell>
        </row>
        <row r="795">
          <cell r="A795" t="str">
            <v>87-10-1783</v>
          </cell>
          <cell r="B795" t="str">
            <v>Juniperus hor. 'Golden Carpet'</v>
          </cell>
          <cell r="C795" t="str">
            <v>MP144</v>
          </cell>
          <cell r="D795" t="str">
            <v>WEEK 26</v>
          </cell>
          <cell r="F795">
            <v>0.45999999999999996</v>
          </cell>
          <cell r="G795">
            <v>0.35</v>
          </cell>
          <cell r="H795">
            <v>0.28999999999999998</v>
          </cell>
          <cell r="J795">
            <v>0.56303999999999998</v>
          </cell>
          <cell r="K795">
            <v>0.4284</v>
          </cell>
          <cell r="L795">
            <v>0.28999999999999998</v>
          </cell>
        </row>
        <row r="796">
          <cell r="A796" t="str">
            <v>87-10-1527</v>
          </cell>
          <cell r="B796" t="str">
            <v>Juniperus hor. 'Limeglow'</v>
          </cell>
          <cell r="C796" t="str">
            <v>MP150</v>
          </cell>
          <cell r="D796" t="str">
            <v>WEEK 26</v>
          </cell>
          <cell r="F796">
            <v>0.43</v>
          </cell>
          <cell r="G796">
            <v>0.32</v>
          </cell>
          <cell r="H796">
            <v>0.27</v>
          </cell>
          <cell r="J796">
            <v>0.52632000000000001</v>
          </cell>
          <cell r="K796">
            <v>0.39168000000000003</v>
          </cell>
          <cell r="L796">
            <v>0.27</v>
          </cell>
        </row>
        <row r="797">
          <cell r="A797" t="str">
            <v>87-10-0678</v>
          </cell>
          <cell r="B797" t="str">
            <v>Juniperus hor. 'Limeglow'</v>
          </cell>
          <cell r="C797" t="str">
            <v>MP144</v>
          </cell>
          <cell r="D797" t="str">
            <v>week 24</v>
          </cell>
          <cell r="F797">
            <v>0.43</v>
          </cell>
          <cell r="G797">
            <v>0.32</v>
          </cell>
          <cell r="H797">
            <v>0.27</v>
          </cell>
          <cell r="J797">
            <v>0.52632000000000001</v>
          </cell>
          <cell r="K797">
            <v>0.39168000000000003</v>
          </cell>
          <cell r="L797">
            <v>0.27</v>
          </cell>
        </row>
        <row r="798">
          <cell r="A798" t="str">
            <v>87-10-1621</v>
          </cell>
          <cell r="B798" t="str">
            <v>Juniperus hor. 'Pancake'</v>
          </cell>
          <cell r="C798" t="str">
            <v>MP150</v>
          </cell>
          <cell r="D798" t="str">
            <v>Directly</v>
          </cell>
          <cell r="F798">
            <v>0.48</v>
          </cell>
          <cell r="G798">
            <v>0.37</v>
          </cell>
          <cell r="H798">
            <v>0.31</v>
          </cell>
          <cell r="J798">
            <v>0.58751999999999993</v>
          </cell>
          <cell r="K798">
            <v>0.45288</v>
          </cell>
          <cell r="L798">
            <v>0.31</v>
          </cell>
        </row>
        <row r="799">
          <cell r="A799" t="str">
            <v>87-10-1047</v>
          </cell>
          <cell r="B799" t="str">
            <v>Juniperus hor. 'Pancake'</v>
          </cell>
          <cell r="C799" t="str">
            <v>MP144</v>
          </cell>
          <cell r="D799" t="str">
            <v>Directly</v>
          </cell>
          <cell r="F799">
            <v>0.48</v>
          </cell>
          <cell r="G799">
            <v>0.37</v>
          </cell>
          <cell r="H799">
            <v>0.31</v>
          </cell>
          <cell r="J799">
            <v>0.58751999999999993</v>
          </cell>
          <cell r="K799">
            <v>0.45288</v>
          </cell>
          <cell r="L799">
            <v>0.31</v>
          </cell>
        </row>
        <row r="800">
          <cell r="A800" t="str">
            <v>87-10-1622</v>
          </cell>
          <cell r="B800" t="str">
            <v>Juniperus hor. 'Prince of Wales'</v>
          </cell>
          <cell r="C800" t="str">
            <v>MP150</v>
          </cell>
          <cell r="D800" t="str">
            <v>Directly</v>
          </cell>
          <cell r="F800">
            <v>0.45999999999999996</v>
          </cell>
          <cell r="G800">
            <v>0.35</v>
          </cell>
          <cell r="H800">
            <v>0.28999999999999998</v>
          </cell>
          <cell r="J800">
            <v>0.56303999999999998</v>
          </cell>
          <cell r="K800">
            <v>0.4284</v>
          </cell>
          <cell r="L800">
            <v>0.28999999999999998</v>
          </cell>
        </row>
        <row r="801">
          <cell r="A801" t="str">
            <v>87-10-1528</v>
          </cell>
          <cell r="B801" t="str">
            <v>Juniperus hor. 'Wiltonii'</v>
          </cell>
          <cell r="C801" t="str">
            <v>MP150</v>
          </cell>
          <cell r="D801" t="str">
            <v>WEEK 26</v>
          </cell>
          <cell r="F801">
            <v>0.45999999999999996</v>
          </cell>
          <cell r="G801">
            <v>0.35</v>
          </cell>
          <cell r="H801">
            <v>0.28999999999999998</v>
          </cell>
          <cell r="J801">
            <v>0.56303999999999998</v>
          </cell>
          <cell r="K801">
            <v>0.4284</v>
          </cell>
          <cell r="L801">
            <v>0.28999999999999998</v>
          </cell>
        </row>
        <row r="802">
          <cell r="A802" t="str">
            <v>87-10-0680</v>
          </cell>
          <cell r="B802" t="str">
            <v>Juniperus hor. 'Wiltonii'</v>
          </cell>
          <cell r="C802" t="str">
            <v>MP144</v>
          </cell>
          <cell r="D802" t="str">
            <v>WEEK 26</v>
          </cell>
          <cell r="F802">
            <v>0.45999999999999996</v>
          </cell>
          <cell r="G802">
            <v>0.35</v>
          </cell>
          <cell r="H802">
            <v>0.28999999999999998</v>
          </cell>
          <cell r="J802">
            <v>0.56303999999999998</v>
          </cell>
          <cell r="K802">
            <v>0.4284</v>
          </cell>
          <cell r="L802">
            <v>0.28999999999999998</v>
          </cell>
        </row>
        <row r="803">
          <cell r="A803" t="str">
            <v>87-10-1529</v>
          </cell>
          <cell r="B803" t="str">
            <v>Juniperus pfitzeriana 'Gold Coast'</v>
          </cell>
          <cell r="C803" t="str">
            <v>MP150</v>
          </cell>
          <cell r="D803" t="str">
            <v>Directly</v>
          </cell>
          <cell r="F803">
            <v>0.43</v>
          </cell>
          <cell r="G803">
            <v>0.32</v>
          </cell>
          <cell r="H803">
            <v>0.27</v>
          </cell>
          <cell r="J803">
            <v>0.52632000000000001</v>
          </cell>
          <cell r="K803">
            <v>0.39168000000000003</v>
          </cell>
          <cell r="L803">
            <v>0.27</v>
          </cell>
        </row>
        <row r="804">
          <cell r="A804" t="str">
            <v>87-10-0681</v>
          </cell>
          <cell r="B804" t="str">
            <v>Juniperus pfitzeriana 'Gold Coast'</v>
          </cell>
          <cell r="C804" t="str">
            <v>MP144</v>
          </cell>
          <cell r="D804" t="str">
            <v>Directly</v>
          </cell>
          <cell r="F804">
            <v>0.43</v>
          </cell>
          <cell r="G804">
            <v>0.32</v>
          </cell>
          <cell r="H804">
            <v>0.27</v>
          </cell>
          <cell r="J804">
            <v>0.52632000000000001</v>
          </cell>
          <cell r="K804">
            <v>0.39168000000000003</v>
          </cell>
          <cell r="L804">
            <v>0.27</v>
          </cell>
        </row>
        <row r="805">
          <cell r="A805" t="str">
            <v>87-10-1530</v>
          </cell>
          <cell r="B805" t="str">
            <v>Juniperus pfitzeriana 'Gold Star'</v>
          </cell>
          <cell r="C805" t="str">
            <v>MP150</v>
          </cell>
          <cell r="D805" t="str">
            <v>Directly</v>
          </cell>
          <cell r="F805">
            <v>0.43</v>
          </cell>
          <cell r="G805">
            <v>0.32</v>
          </cell>
          <cell r="H805">
            <v>0.27</v>
          </cell>
          <cell r="J805">
            <v>0.52632000000000001</v>
          </cell>
          <cell r="K805">
            <v>0.39168000000000003</v>
          </cell>
          <cell r="L805">
            <v>0.27</v>
          </cell>
        </row>
        <row r="806">
          <cell r="A806" t="str">
            <v>87-10-0682</v>
          </cell>
          <cell r="B806" t="str">
            <v>Juniperus pfitzeriana 'Gold Star'</v>
          </cell>
          <cell r="C806" t="str">
            <v>MP144</v>
          </cell>
          <cell r="D806" t="str">
            <v>Directly</v>
          </cell>
          <cell r="F806">
            <v>0.43</v>
          </cell>
          <cell r="G806">
            <v>0.32</v>
          </cell>
          <cell r="H806">
            <v>0.27</v>
          </cell>
          <cell r="J806">
            <v>0.52632000000000001</v>
          </cell>
          <cell r="K806">
            <v>0.39168000000000003</v>
          </cell>
          <cell r="L806">
            <v>0.27</v>
          </cell>
        </row>
        <row r="807">
          <cell r="A807" t="str">
            <v>87-10-1774</v>
          </cell>
          <cell r="B807" t="str">
            <v>Juniperus pfitzeriana 'Goldkissen'</v>
          </cell>
          <cell r="C807" t="str">
            <v>MP150</v>
          </cell>
          <cell r="D807" t="str">
            <v>Directly</v>
          </cell>
          <cell r="F807">
            <v>0.43</v>
          </cell>
          <cell r="G807">
            <v>0.32</v>
          </cell>
          <cell r="H807">
            <v>0.27</v>
          </cell>
          <cell r="J807">
            <v>0.52632000000000001</v>
          </cell>
          <cell r="K807">
            <v>0.39168000000000003</v>
          </cell>
          <cell r="L807">
            <v>0.27</v>
          </cell>
        </row>
        <row r="808">
          <cell r="A808" t="str">
            <v>87-10-1531</v>
          </cell>
          <cell r="B808" t="str">
            <v>Juniperus pfitzeriana 'King of Spring'</v>
          </cell>
          <cell r="C808" t="str">
            <v>MP150</v>
          </cell>
          <cell r="D808" t="str">
            <v>Directly</v>
          </cell>
          <cell r="F808">
            <v>0.44</v>
          </cell>
          <cell r="G808">
            <v>0.34</v>
          </cell>
          <cell r="H808">
            <v>0.28000000000000003</v>
          </cell>
          <cell r="J808">
            <v>0.53856000000000004</v>
          </cell>
          <cell r="K808">
            <v>0.41616000000000003</v>
          </cell>
          <cell r="L808">
            <v>0.28000000000000003</v>
          </cell>
        </row>
        <row r="809">
          <cell r="A809" t="str">
            <v>87-10-0684</v>
          </cell>
          <cell r="B809" t="str">
            <v>Juniperus pfitzeriana 'King of Spring'</v>
          </cell>
          <cell r="C809" t="str">
            <v>MP144</v>
          </cell>
          <cell r="D809" t="str">
            <v>Directly</v>
          </cell>
          <cell r="F809">
            <v>0.43</v>
          </cell>
          <cell r="G809">
            <v>0.32</v>
          </cell>
          <cell r="H809">
            <v>0.27</v>
          </cell>
          <cell r="J809">
            <v>0.52632000000000001</v>
          </cell>
          <cell r="K809">
            <v>0.39168000000000003</v>
          </cell>
          <cell r="L809">
            <v>0.27</v>
          </cell>
        </row>
        <row r="810">
          <cell r="A810" t="str">
            <v>87-10-1532</v>
          </cell>
          <cell r="B810" t="str">
            <v>Juniperus pfitzeriana 'Mint Julep'</v>
          </cell>
          <cell r="C810" t="str">
            <v>MP150</v>
          </cell>
          <cell r="D810" t="str">
            <v>Directly</v>
          </cell>
          <cell r="F810">
            <v>0.43</v>
          </cell>
          <cell r="G810">
            <v>0.32</v>
          </cell>
          <cell r="H810">
            <v>0.27</v>
          </cell>
          <cell r="J810">
            <v>0.52632000000000001</v>
          </cell>
          <cell r="K810">
            <v>0.39168000000000003</v>
          </cell>
          <cell r="L810">
            <v>0.27</v>
          </cell>
        </row>
        <row r="811">
          <cell r="A811" t="str">
            <v>87-10-0685</v>
          </cell>
          <cell r="B811" t="str">
            <v>Juniperus pfitzeriana 'Mint Julep'</v>
          </cell>
          <cell r="C811" t="str">
            <v>MP144</v>
          </cell>
          <cell r="D811" t="str">
            <v>Directly</v>
          </cell>
          <cell r="F811">
            <v>0.43</v>
          </cell>
          <cell r="G811">
            <v>0.32</v>
          </cell>
          <cell r="H811">
            <v>0.27</v>
          </cell>
          <cell r="J811">
            <v>0.52632000000000001</v>
          </cell>
          <cell r="K811">
            <v>0.39168000000000003</v>
          </cell>
          <cell r="L811">
            <v>0.27</v>
          </cell>
        </row>
        <row r="812">
          <cell r="A812" t="str">
            <v>87-10-0686</v>
          </cell>
          <cell r="B812" t="str">
            <v>Juniperus pfitzeriana 'Old Gold'</v>
          </cell>
          <cell r="C812" t="str">
            <v>MP144</v>
          </cell>
          <cell r="D812" t="str">
            <v>Directly</v>
          </cell>
          <cell r="F812">
            <v>0.43</v>
          </cell>
          <cell r="G812">
            <v>0.32</v>
          </cell>
          <cell r="H812">
            <v>0.27</v>
          </cell>
          <cell r="J812">
            <v>0.52632000000000001</v>
          </cell>
          <cell r="K812">
            <v>0.39168000000000003</v>
          </cell>
          <cell r="L812">
            <v>0.27</v>
          </cell>
        </row>
        <row r="813">
          <cell r="A813" t="str">
            <v>87-10-1533</v>
          </cell>
          <cell r="B813" t="str">
            <v>Juniperus pfitzeriana 'Old Gold'</v>
          </cell>
          <cell r="C813" t="str">
            <v>MP150</v>
          </cell>
          <cell r="D813" t="str">
            <v>Directly</v>
          </cell>
          <cell r="F813">
            <v>0.43</v>
          </cell>
          <cell r="G813">
            <v>0.32</v>
          </cell>
          <cell r="H813">
            <v>0.27</v>
          </cell>
          <cell r="J813">
            <v>0.52632000000000001</v>
          </cell>
          <cell r="K813">
            <v>0.39168000000000003</v>
          </cell>
          <cell r="L813">
            <v>0.27</v>
          </cell>
        </row>
        <row r="814">
          <cell r="A814" t="str">
            <v>87-10-1623</v>
          </cell>
          <cell r="B814" t="str">
            <v>Juniperus pfitzeriana 'Pfitz. Aurea'</v>
          </cell>
          <cell r="C814" t="str">
            <v>MP150</v>
          </cell>
          <cell r="D814" t="str">
            <v>Directly</v>
          </cell>
          <cell r="F814">
            <v>0.43</v>
          </cell>
          <cell r="G814">
            <v>0.32</v>
          </cell>
          <cell r="H814">
            <v>0.27</v>
          </cell>
          <cell r="J814">
            <v>0.52632000000000001</v>
          </cell>
          <cell r="K814">
            <v>0.39168000000000003</v>
          </cell>
          <cell r="L814">
            <v>0.27</v>
          </cell>
        </row>
        <row r="815">
          <cell r="A815" t="str">
            <v>87-10-0688</v>
          </cell>
          <cell r="B815" t="str">
            <v>Juniperus pfitzeriana 'Pfitz. Aurea'</v>
          </cell>
          <cell r="C815" t="str">
            <v>MP144</v>
          </cell>
          <cell r="D815" t="str">
            <v>Directly</v>
          </cell>
          <cell r="F815">
            <v>0.43</v>
          </cell>
          <cell r="G815">
            <v>0.32</v>
          </cell>
          <cell r="H815">
            <v>0.27</v>
          </cell>
          <cell r="J815">
            <v>0.52632000000000001</v>
          </cell>
          <cell r="K815">
            <v>0.39168000000000003</v>
          </cell>
          <cell r="L815">
            <v>0.27</v>
          </cell>
        </row>
        <row r="816">
          <cell r="A816" t="str">
            <v>87-10-1624</v>
          </cell>
          <cell r="B816" t="str">
            <v>Juniperus pfitzeriana 'Pfitz. Glauca'</v>
          </cell>
          <cell r="C816" t="str">
            <v>MP150</v>
          </cell>
          <cell r="D816" t="str">
            <v>Directly</v>
          </cell>
          <cell r="F816">
            <v>0.44</v>
          </cell>
          <cell r="G816">
            <v>0.34</v>
          </cell>
          <cell r="H816">
            <v>0.28000000000000003</v>
          </cell>
          <cell r="J816">
            <v>0.53856000000000004</v>
          </cell>
          <cell r="K816">
            <v>0.41616000000000003</v>
          </cell>
          <cell r="L816">
            <v>0.28000000000000003</v>
          </cell>
        </row>
        <row r="817">
          <cell r="A817" t="str">
            <v>87-10-1534</v>
          </cell>
          <cell r="B817" t="str">
            <v>Juniperus med. 'Pfitzer. Compacta'</v>
          </cell>
          <cell r="C817" t="str">
            <v>MP150</v>
          </cell>
          <cell r="D817" t="str">
            <v>Directly</v>
          </cell>
          <cell r="F817">
            <v>0.44</v>
          </cell>
          <cell r="G817">
            <v>0.34</v>
          </cell>
          <cell r="H817">
            <v>0.28000000000000003</v>
          </cell>
          <cell r="J817">
            <v>0.53856000000000004</v>
          </cell>
          <cell r="K817">
            <v>0.41616000000000003</v>
          </cell>
          <cell r="L817">
            <v>0.28000000000000003</v>
          </cell>
        </row>
        <row r="818">
          <cell r="A818" t="str">
            <v>87-10-1625</v>
          </cell>
          <cell r="B818" t="str">
            <v>Juniperus pfitzeriana 'Wilhelm Pfitzer' (media 'Pfitzeriana')</v>
          </cell>
          <cell r="C818" t="str">
            <v>MP150</v>
          </cell>
          <cell r="D818" t="str">
            <v>Directly</v>
          </cell>
          <cell r="F818">
            <v>0.43</v>
          </cell>
          <cell r="G818">
            <v>0.32</v>
          </cell>
          <cell r="H818">
            <v>0.27</v>
          </cell>
          <cell r="J818">
            <v>0.52632000000000001</v>
          </cell>
          <cell r="K818">
            <v>0.39168000000000003</v>
          </cell>
          <cell r="L818">
            <v>0.27</v>
          </cell>
        </row>
        <row r="819">
          <cell r="A819" t="str">
            <v>87-10-0965</v>
          </cell>
          <cell r="B819" t="str">
            <v>Juniperus pfitzeriana 'Wilhelm Pfitzer' (media 'Pfitzeriana')</v>
          </cell>
          <cell r="C819" t="str">
            <v>MP144</v>
          </cell>
          <cell r="D819" t="str">
            <v>Directly</v>
          </cell>
          <cell r="F819">
            <v>0.43</v>
          </cell>
          <cell r="G819">
            <v>0.32</v>
          </cell>
          <cell r="H819">
            <v>0.27</v>
          </cell>
          <cell r="J819">
            <v>0.52632000000000001</v>
          </cell>
          <cell r="K819">
            <v>0.39168000000000003</v>
          </cell>
          <cell r="L819">
            <v>0.27</v>
          </cell>
        </row>
        <row r="820">
          <cell r="A820" t="str">
            <v>87-10-1626</v>
          </cell>
          <cell r="B820" t="str">
            <v>Juniperus pingii 'Loderi'</v>
          </cell>
          <cell r="C820" t="str">
            <v>MP150</v>
          </cell>
          <cell r="F820">
            <v>0.48</v>
          </cell>
          <cell r="G820">
            <v>0.37</v>
          </cell>
          <cell r="H820">
            <v>0.31</v>
          </cell>
          <cell r="J820">
            <v>0.58751999999999993</v>
          </cell>
          <cell r="K820">
            <v>0.45288</v>
          </cell>
          <cell r="L820">
            <v>0.31</v>
          </cell>
        </row>
        <row r="821">
          <cell r="A821" t="str">
            <v>87-10-1377</v>
          </cell>
          <cell r="B821" t="str">
            <v>Juniperus procumbens 'Nana'</v>
          </cell>
          <cell r="C821" t="str">
            <v>MP150</v>
          </cell>
          <cell r="D821" t="str">
            <v>Directly</v>
          </cell>
          <cell r="F821">
            <v>0.79</v>
          </cell>
          <cell r="G821">
            <v>0.68</v>
          </cell>
          <cell r="H821">
            <v>0.62</v>
          </cell>
          <cell r="J821">
            <v>0.96695999999999993</v>
          </cell>
          <cell r="K821">
            <v>0.83232000000000006</v>
          </cell>
          <cell r="L821">
            <v>0.62</v>
          </cell>
        </row>
        <row r="822">
          <cell r="A822" t="str">
            <v>87-10-1481</v>
          </cell>
          <cell r="B822" t="str">
            <v>Juniperus sabina 'Tamariscifolia'</v>
          </cell>
          <cell r="C822" t="str">
            <v>MP150</v>
          </cell>
          <cell r="D822" t="str">
            <v>WEEK 26</v>
          </cell>
          <cell r="F822">
            <v>0.51</v>
          </cell>
          <cell r="G822">
            <v>0.4</v>
          </cell>
          <cell r="H822">
            <v>0.34</v>
          </cell>
          <cell r="J822">
            <v>0.62424000000000002</v>
          </cell>
          <cell r="K822">
            <v>0.48959999999999998</v>
          </cell>
          <cell r="L822">
            <v>0.34</v>
          </cell>
        </row>
        <row r="823">
          <cell r="A823" t="str">
            <v>87-10-1048</v>
          </cell>
          <cell r="B823" t="str">
            <v>Juniperus sabina 'Tamariscifolia'</v>
          </cell>
          <cell r="C823" t="str">
            <v>MP144</v>
          </cell>
          <cell r="D823" t="str">
            <v>Directly</v>
          </cell>
          <cell r="F823">
            <v>0.51</v>
          </cell>
          <cell r="G823">
            <v>0.4</v>
          </cell>
          <cell r="H823">
            <v>0.34</v>
          </cell>
          <cell r="J823">
            <v>0.62424000000000002</v>
          </cell>
          <cell r="K823">
            <v>0.48959999999999998</v>
          </cell>
          <cell r="L823">
            <v>0.34</v>
          </cell>
        </row>
        <row r="824">
          <cell r="A824" t="str">
            <v>87-10-1627</v>
          </cell>
          <cell r="B824" t="str">
            <v>Juniperus scop. 'Blue Arrow'</v>
          </cell>
          <cell r="C824" t="str">
            <v>MP150</v>
          </cell>
          <cell r="D824" t="str">
            <v>Directly</v>
          </cell>
          <cell r="F824">
            <v>0.67</v>
          </cell>
          <cell r="G824">
            <v>0.56000000000000005</v>
          </cell>
          <cell r="H824">
            <v>0.5</v>
          </cell>
          <cell r="J824">
            <v>0.82008000000000003</v>
          </cell>
          <cell r="K824">
            <v>0.68544000000000005</v>
          </cell>
          <cell r="L824">
            <v>0.5</v>
          </cell>
        </row>
        <row r="825">
          <cell r="A825" t="str">
            <v>87-10-0692</v>
          </cell>
          <cell r="B825" t="str">
            <v>Juniperus scop. 'Blue Arrow'</v>
          </cell>
          <cell r="C825" t="str">
            <v>MP144</v>
          </cell>
          <cell r="D825" t="str">
            <v>Directly</v>
          </cell>
          <cell r="F825">
            <v>0.67</v>
          </cell>
          <cell r="G825">
            <v>0.56000000000000005</v>
          </cell>
          <cell r="H825">
            <v>0.5</v>
          </cell>
          <cell r="J825">
            <v>0.82008000000000003</v>
          </cell>
          <cell r="K825">
            <v>0.68544000000000005</v>
          </cell>
          <cell r="L825">
            <v>0.5</v>
          </cell>
        </row>
        <row r="826">
          <cell r="A826" t="str">
            <v>87-10-0694</v>
          </cell>
          <cell r="B826" t="str">
            <v>Juniperus scop. 'Skyrocket'</v>
          </cell>
          <cell r="C826" t="str">
            <v>MP144</v>
          </cell>
          <cell r="D826" t="str">
            <v>Directly</v>
          </cell>
          <cell r="F826">
            <v>0.67</v>
          </cell>
          <cell r="G826">
            <v>0.56000000000000005</v>
          </cell>
          <cell r="H826">
            <v>0.5</v>
          </cell>
          <cell r="J826">
            <v>0.82008000000000003</v>
          </cell>
          <cell r="K826">
            <v>0.68544000000000005</v>
          </cell>
          <cell r="L826">
            <v>0.5</v>
          </cell>
        </row>
        <row r="827">
          <cell r="A827" t="str">
            <v>87-10-0695</v>
          </cell>
          <cell r="B827" t="str">
            <v>Juniperus squamata 'Blue Carpet'</v>
          </cell>
          <cell r="C827" t="str">
            <v>MP144</v>
          </cell>
          <cell r="D827" t="str">
            <v>Directly</v>
          </cell>
          <cell r="F827">
            <v>0.43</v>
          </cell>
          <cell r="G827">
            <v>0.32</v>
          </cell>
          <cell r="H827">
            <v>0.27</v>
          </cell>
          <cell r="J827">
            <v>0.52632000000000001</v>
          </cell>
          <cell r="K827">
            <v>0.39168000000000003</v>
          </cell>
          <cell r="L827">
            <v>0.27</v>
          </cell>
        </row>
        <row r="828">
          <cell r="A828" t="str">
            <v>87-10-1248</v>
          </cell>
          <cell r="B828" t="str">
            <v>Juniperus squamata 'Blue Carpet'</v>
          </cell>
          <cell r="C828" t="str">
            <v>MP150</v>
          </cell>
          <cell r="D828" t="str">
            <v>Directly</v>
          </cell>
          <cell r="F828">
            <v>0.39999999999999997</v>
          </cell>
          <cell r="G828">
            <v>0.3</v>
          </cell>
          <cell r="H828">
            <v>0.25</v>
          </cell>
          <cell r="J828">
            <v>0.48959999999999992</v>
          </cell>
          <cell r="K828">
            <v>0.36719999999999997</v>
          </cell>
          <cell r="L828">
            <v>0.25</v>
          </cell>
        </row>
        <row r="829">
          <cell r="A829" t="str">
            <v>87-10-1535</v>
          </cell>
          <cell r="B829" t="str">
            <v>Juniperus squamata 'Blue Compact'</v>
          </cell>
          <cell r="C829" t="str">
            <v>MP150</v>
          </cell>
          <cell r="D829" t="str">
            <v>Directly</v>
          </cell>
          <cell r="F829">
            <v>0.39999999999999997</v>
          </cell>
          <cell r="G829">
            <v>0.3</v>
          </cell>
          <cell r="H829">
            <v>0.25</v>
          </cell>
          <cell r="J829">
            <v>0.48959999999999992</v>
          </cell>
          <cell r="K829">
            <v>0.36719999999999997</v>
          </cell>
          <cell r="L829">
            <v>0.25</v>
          </cell>
        </row>
        <row r="830">
          <cell r="A830" t="str">
            <v>87-10-1049</v>
          </cell>
          <cell r="B830" t="str">
            <v>Juniperus squamata 'Blue Compact'</v>
          </cell>
          <cell r="C830" t="str">
            <v>MP144</v>
          </cell>
          <cell r="D830" t="str">
            <v>Directly</v>
          </cell>
          <cell r="F830">
            <v>0.39999999999999997</v>
          </cell>
          <cell r="G830">
            <v>0.3</v>
          </cell>
          <cell r="H830">
            <v>0.25</v>
          </cell>
          <cell r="J830">
            <v>0.48959999999999992</v>
          </cell>
          <cell r="K830">
            <v>0.36719999999999997</v>
          </cell>
          <cell r="L830">
            <v>0.25</v>
          </cell>
        </row>
        <row r="831">
          <cell r="A831" t="str">
            <v>87-10-1378</v>
          </cell>
          <cell r="B831" t="str">
            <v>Juniperus squamata 'Blue Star'</v>
          </cell>
          <cell r="C831" t="str">
            <v>MP150</v>
          </cell>
          <cell r="D831" t="str">
            <v>WEEK 26</v>
          </cell>
          <cell r="F831">
            <v>0.59000000000000008</v>
          </cell>
          <cell r="G831">
            <v>0.48</v>
          </cell>
          <cell r="H831">
            <v>0.42</v>
          </cell>
          <cell r="J831">
            <v>0.72216000000000014</v>
          </cell>
          <cell r="K831">
            <v>0.58751999999999993</v>
          </cell>
          <cell r="L831">
            <v>0.42</v>
          </cell>
        </row>
        <row r="832">
          <cell r="A832" t="str">
            <v>87-10-0697</v>
          </cell>
          <cell r="B832" t="str">
            <v>Juniperus squamata 'Blue Swede'</v>
          </cell>
          <cell r="C832" t="str">
            <v>MP144</v>
          </cell>
          <cell r="D832" t="str">
            <v>Directly</v>
          </cell>
          <cell r="F832">
            <v>0.43</v>
          </cell>
          <cell r="G832">
            <v>0.32</v>
          </cell>
          <cell r="H832">
            <v>0.27</v>
          </cell>
          <cell r="J832">
            <v>0.52632000000000001</v>
          </cell>
          <cell r="K832">
            <v>0.39168000000000003</v>
          </cell>
          <cell r="L832">
            <v>0.27</v>
          </cell>
        </row>
        <row r="833">
          <cell r="A833" t="str">
            <v>87-10-1770</v>
          </cell>
          <cell r="B833" t="str">
            <v>Juniperus squamata 'Blue Swede'</v>
          </cell>
          <cell r="C833" t="str">
            <v>MP150</v>
          </cell>
          <cell r="D833" t="str">
            <v>Directly</v>
          </cell>
          <cell r="F833">
            <v>0.43</v>
          </cell>
          <cell r="G833">
            <v>0.32</v>
          </cell>
          <cell r="H833">
            <v>0.27</v>
          </cell>
          <cell r="J833">
            <v>0.52632000000000001</v>
          </cell>
          <cell r="K833">
            <v>0.39168000000000003</v>
          </cell>
          <cell r="L833">
            <v>0.27</v>
          </cell>
        </row>
        <row r="834">
          <cell r="A834" t="str">
            <v>87-10-1768</v>
          </cell>
          <cell r="B834" t="str">
            <v>Juniperus squamata 'Holger'</v>
          </cell>
          <cell r="C834" t="str">
            <v>MP150</v>
          </cell>
          <cell r="D834" t="str">
            <v>Directly</v>
          </cell>
          <cell r="F834">
            <v>0.49</v>
          </cell>
          <cell r="G834">
            <v>0.38</v>
          </cell>
          <cell r="H834">
            <v>0.32</v>
          </cell>
          <cell r="J834">
            <v>0.59975999999999996</v>
          </cell>
          <cell r="K834">
            <v>0.46511999999999998</v>
          </cell>
          <cell r="L834">
            <v>0.32</v>
          </cell>
        </row>
        <row r="835">
          <cell r="A835" t="str">
            <v>87-10-1536</v>
          </cell>
          <cell r="B835" t="str">
            <v>Juniperus squamata 'Meyeri'</v>
          </cell>
          <cell r="C835" t="str">
            <v>MP150</v>
          </cell>
          <cell r="D835" t="str">
            <v>Directly</v>
          </cell>
          <cell r="F835">
            <v>0.44</v>
          </cell>
          <cell r="G835">
            <v>0.34</v>
          </cell>
          <cell r="H835">
            <v>0.28000000000000003</v>
          </cell>
          <cell r="J835">
            <v>0.53856000000000004</v>
          </cell>
          <cell r="K835">
            <v>0.41616000000000003</v>
          </cell>
          <cell r="L835">
            <v>0.28000000000000003</v>
          </cell>
        </row>
        <row r="836">
          <cell r="A836" t="str">
            <v>87-10-0699</v>
          </cell>
          <cell r="B836" t="str">
            <v>Juniperus squamata 'Meyeri'</v>
          </cell>
          <cell r="C836" t="str">
            <v>MP144</v>
          </cell>
          <cell r="D836" t="str">
            <v>Directly</v>
          </cell>
          <cell r="F836">
            <v>0.48</v>
          </cell>
          <cell r="G836">
            <v>0.37</v>
          </cell>
          <cell r="H836">
            <v>0.31</v>
          </cell>
          <cell r="J836">
            <v>0.58751999999999993</v>
          </cell>
          <cell r="K836">
            <v>0.45288</v>
          </cell>
          <cell r="L836">
            <v>0.31</v>
          </cell>
        </row>
        <row r="837">
          <cell r="A837" t="str">
            <v>87-10-1537</v>
          </cell>
          <cell r="B837" t="str">
            <v>Juniperus virg. 'Hetz'</v>
          </cell>
          <cell r="C837" t="str">
            <v>MP150</v>
          </cell>
          <cell r="D837" t="str">
            <v>Directly</v>
          </cell>
          <cell r="F837">
            <v>0.44</v>
          </cell>
          <cell r="G837">
            <v>0.34</v>
          </cell>
          <cell r="H837">
            <v>0.28000000000000003</v>
          </cell>
          <cell r="J837">
            <v>0.53856000000000004</v>
          </cell>
          <cell r="K837">
            <v>0.41616000000000003</v>
          </cell>
          <cell r="L837">
            <v>0.28000000000000003</v>
          </cell>
        </row>
        <row r="838">
          <cell r="A838" t="str">
            <v>87-10-0700</v>
          </cell>
          <cell r="B838" t="str">
            <v>Juniperus virg. 'Hetz'</v>
          </cell>
          <cell r="C838" t="str">
            <v>MP144</v>
          </cell>
          <cell r="D838" t="str">
            <v>Directly</v>
          </cell>
          <cell r="F838">
            <v>0.44</v>
          </cell>
          <cell r="G838">
            <v>0.34</v>
          </cell>
          <cell r="H838">
            <v>0.28000000000000003</v>
          </cell>
          <cell r="J838">
            <v>0.53856000000000004</v>
          </cell>
          <cell r="K838">
            <v>0.41616000000000003</v>
          </cell>
          <cell r="L838">
            <v>0.28000000000000003</v>
          </cell>
        </row>
        <row r="839">
          <cell r="A839" t="str">
            <v>87-10-1538</v>
          </cell>
          <cell r="B839" t="str">
            <v>Microbiota decussata</v>
          </cell>
          <cell r="C839" t="str">
            <v>MP150</v>
          </cell>
          <cell r="D839" t="str">
            <v>Directly</v>
          </cell>
          <cell r="F839">
            <v>0.43</v>
          </cell>
          <cell r="G839">
            <v>0.32</v>
          </cell>
          <cell r="H839">
            <v>0.27</v>
          </cell>
          <cell r="J839">
            <v>0.52632000000000001</v>
          </cell>
          <cell r="K839">
            <v>0.39168000000000003</v>
          </cell>
          <cell r="L839">
            <v>0.27</v>
          </cell>
        </row>
        <row r="840">
          <cell r="A840" t="str">
            <v>87-10-0701</v>
          </cell>
          <cell r="B840" t="str">
            <v>Microbiota decussata</v>
          </cell>
          <cell r="C840" t="str">
            <v>MP144</v>
          </cell>
          <cell r="D840" t="str">
            <v>Directly</v>
          </cell>
          <cell r="F840">
            <v>0.43</v>
          </cell>
          <cell r="G840">
            <v>0.32</v>
          </cell>
          <cell r="H840">
            <v>0.27</v>
          </cell>
          <cell r="J840">
            <v>0.52632000000000001</v>
          </cell>
          <cell r="K840">
            <v>0.39168000000000003</v>
          </cell>
          <cell r="L840">
            <v>0.27</v>
          </cell>
        </row>
        <row r="841">
          <cell r="A841" t="str">
            <v>87-10-1692</v>
          </cell>
          <cell r="B841" t="str">
            <v>Picea abies 'Little Gem'</v>
          </cell>
          <cell r="C841" t="str">
            <v>MP150</v>
          </cell>
          <cell r="D841" t="str">
            <v>Directly</v>
          </cell>
          <cell r="F841">
            <v>0.52</v>
          </cell>
          <cell r="G841">
            <v>0.41</v>
          </cell>
          <cell r="H841">
            <v>0.35</v>
          </cell>
          <cell r="J841">
            <v>0.63648000000000005</v>
          </cell>
          <cell r="K841">
            <v>0.50183999999999995</v>
          </cell>
          <cell r="L841">
            <v>0.35</v>
          </cell>
        </row>
        <row r="842">
          <cell r="A842" t="str">
            <v>87-10-1693</v>
          </cell>
          <cell r="B842" t="str">
            <v>Picea glauca 'Alberta Globe'</v>
          </cell>
          <cell r="C842" t="str">
            <v>MP150</v>
          </cell>
          <cell r="D842" t="str">
            <v>Directly</v>
          </cell>
          <cell r="F842">
            <v>0.52</v>
          </cell>
          <cell r="G842">
            <v>0.41</v>
          </cell>
          <cell r="H842">
            <v>0.35</v>
          </cell>
          <cell r="J842">
            <v>0.63648000000000005</v>
          </cell>
          <cell r="K842">
            <v>0.50183999999999995</v>
          </cell>
          <cell r="L842">
            <v>0.35</v>
          </cell>
        </row>
        <row r="843">
          <cell r="A843" t="str">
            <v>87-10-1379</v>
          </cell>
          <cell r="B843" t="str">
            <v>Picea glauca 'Conica'</v>
          </cell>
          <cell r="C843" t="str">
            <v>MP150</v>
          </cell>
          <cell r="D843" t="str">
            <v>Directly</v>
          </cell>
          <cell r="F843">
            <v>0.52</v>
          </cell>
          <cell r="G843">
            <v>0.41</v>
          </cell>
          <cell r="H843">
            <v>0.35</v>
          </cell>
          <cell r="J843">
            <v>0.63648000000000005</v>
          </cell>
          <cell r="K843">
            <v>0.50183999999999995</v>
          </cell>
          <cell r="L843">
            <v>0.35</v>
          </cell>
        </row>
        <row r="844">
          <cell r="A844" t="str">
            <v>87-10-1641</v>
          </cell>
          <cell r="B844" t="str">
            <v>Picea glauce 'December' PBR</v>
          </cell>
          <cell r="C844" t="str">
            <v>MP150</v>
          </cell>
          <cell r="D844" t="str">
            <v>Directly</v>
          </cell>
          <cell r="F844">
            <v>0.73000000000000009</v>
          </cell>
          <cell r="G844">
            <v>0.62</v>
          </cell>
          <cell r="H844">
            <v>0.56000000000000005</v>
          </cell>
          <cell r="J844">
            <v>0.89352000000000009</v>
          </cell>
          <cell r="K844">
            <v>0.75888</v>
          </cell>
          <cell r="L844">
            <v>0.56000000000000005</v>
          </cell>
        </row>
        <row r="845">
          <cell r="A845" t="str">
            <v>87-10-1192</v>
          </cell>
          <cell r="B845" t="str">
            <v>Taxus b. 'Anna' PBR ®</v>
          </cell>
          <cell r="C845" t="str">
            <v>MP144</v>
          </cell>
          <cell r="D845" t="str">
            <v>Directly</v>
          </cell>
          <cell r="F845">
            <v>1.1500000000000001</v>
          </cell>
          <cell r="G845">
            <v>1.04</v>
          </cell>
          <cell r="H845">
            <v>0.98</v>
          </cell>
          <cell r="J845">
            <v>1.4076000000000002</v>
          </cell>
          <cell r="K845">
            <v>1.2729600000000001</v>
          </cell>
          <cell r="L845">
            <v>0.98</v>
          </cell>
        </row>
        <row r="846">
          <cell r="A846" t="str">
            <v>87-10-0704</v>
          </cell>
          <cell r="B846" t="str">
            <v>Taxus b. 'David'</v>
          </cell>
          <cell r="C846" t="str">
            <v>MP144</v>
          </cell>
          <cell r="D846" t="str">
            <v>Directly</v>
          </cell>
          <cell r="F846">
            <v>0.59000000000000008</v>
          </cell>
          <cell r="G846">
            <v>0.48</v>
          </cell>
          <cell r="H846">
            <v>0.42</v>
          </cell>
          <cell r="J846">
            <v>0.72216000000000014</v>
          </cell>
          <cell r="K846">
            <v>0.58751999999999993</v>
          </cell>
          <cell r="L846">
            <v>0.42</v>
          </cell>
        </row>
        <row r="847">
          <cell r="A847" t="str">
            <v>87-10-0708</v>
          </cell>
          <cell r="B847" t="str">
            <v>Taxus b. 'Fastigiata Aurea'</v>
          </cell>
          <cell r="C847" t="str">
            <v>MP144</v>
          </cell>
          <cell r="D847" t="str">
            <v>Directly</v>
          </cell>
          <cell r="F847">
            <v>0.66</v>
          </cell>
          <cell r="G847">
            <v>0.55000000000000004</v>
          </cell>
          <cell r="H847">
            <v>0.49</v>
          </cell>
          <cell r="J847">
            <v>0.80784</v>
          </cell>
          <cell r="K847">
            <v>0.67320000000000002</v>
          </cell>
          <cell r="L847">
            <v>0.49</v>
          </cell>
        </row>
        <row r="848">
          <cell r="A848" t="str">
            <v>87-10-1193</v>
          </cell>
          <cell r="B848" t="str">
            <v>Taxus b. 'Golden Carol' PBR ®</v>
          </cell>
          <cell r="C848" t="str">
            <v>MP144</v>
          </cell>
          <cell r="D848" t="str">
            <v>Directly</v>
          </cell>
          <cell r="F848">
            <v>1.22</v>
          </cell>
          <cell r="G848">
            <v>1.1100000000000001</v>
          </cell>
          <cell r="H848">
            <v>1.05</v>
          </cell>
          <cell r="J848">
            <v>1.4932799999999999</v>
          </cell>
          <cell r="K848">
            <v>1.3586400000000001</v>
          </cell>
          <cell r="L848">
            <v>1.05</v>
          </cell>
        </row>
        <row r="849">
          <cell r="A849" t="str">
            <v>87-10-1539</v>
          </cell>
          <cell r="B849" t="str">
            <v>Taxus b. 'Luca' PBR ®</v>
          </cell>
          <cell r="C849" t="str">
            <v>MP144</v>
          </cell>
          <cell r="D849" t="str">
            <v>Directly</v>
          </cell>
          <cell r="F849">
            <v>1.22</v>
          </cell>
          <cell r="G849">
            <v>1.1100000000000001</v>
          </cell>
          <cell r="H849">
            <v>1.05</v>
          </cell>
          <cell r="J849">
            <v>1.4932799999999999</v>
          </cell>
          <cell r="K849">
            <v>1.3586400000000001</v>
          </cell>
          <cell r="L849">
            <v>1.05</v>
          </cell>
        </row>
        <row r="850">
          <cell r="A850" t="str">
            <v>87-10-0710</v>
          </cell>
          <cell r="B850" t="str">
            <v>Taxus b. 'Overeynderi'</v>
          </cell>
          <cell r="C850" t="str">
            <v>MP144</v>
          </cell>
          <cell r="D850" t="str">
            <v>Directly</v>
          </cell>
          <cell r="F850">
            <v>0.69000000000000006</v>
          </cell>
          <cell r="G850">
            <v>0.57999999999999996</v>
          </cell>
          <cell r="H850">
            <v>0.52</v>
          </cell>
          <cell r="J850">
            <v>0.84456000000000009</v>
          </cell>
          <cell r="K850">
            <v>0.70992</v>
          </cell>
          <cell r="L850">
            <v>0.52</v>
          </cell>
        </row>
        <row r="851">
          <cell r="A851" t="str">
            <v>87-10-0711</v>
          </cell>
          <cell r="B851" t="str">
            <v>Taxus b. 'Repandens'</v>
          </cell>
          <cell r="C851" t="str">
            <v>MP144</v>
          </cell>
          <cell r="D851" t="str">
            <v>Directly</v>
          </cell>
          <cell r="F851">
            <v>0.66</v>
          </cell>
          <cell r="G851">
            <v>0.55000000000000004</v>
          </cell>
          <cell r="H851">
            <v>0.49</v>
          </cell>
          <cell r="J851">
            <v>0.80784</v>
          </cell>
          <cell r="K851">
            <v>0.67320000000000002</v>
          </cell>
          <cell r="L851">
            <v>0.49</v>
          </cell>
        </row>
        <row r="852">
          <cell r="A852" t="str">
            <v>87-10-1629</v>
          </cell>
          <cell r="B852" t="str">
            <v>Taxus b. 'Rasing Star' Oene  PBR ®</v>
          </cell>
          <cell r="C852" t="str">
            <v>MP144</v>
          </cell>
          <cell r="D852" t="str">
            <v>Directly</v>
          </cell>
          <cell r="F852">
            <v>1.22</v>
          </cell>
          <cell r="G852">
            <v>1.1100000000000001</v>
          </cell>
          <cell r="H852">
            <v>1.05</v>
          </cell>
          <cell r="J852">
            <v>1.4932799999999999</v>
          </cell>
          <cell r="K852">
            <v>1.3586400000000001</v>
          </cell>
          <cell r="L852">
            <v>1.05</v>
          </cell>
        </row>
        <row r="853">
          <cell r="A853" t="str">
            <v>87-10-1540</v>
          </cell>
          <cell r="B853" t="str">
            <v>Taxus b. 'Wintergold'</v>
          </cell>
          <cell r="C853" t="str">
            <v>MP144</v>
          </cell>
          <cell r="D853" t="str">
            <v>Directly</v>
          </cell>
          <cell r="F853">
            <v>0.59000000000000008</v>
          </cell>
          <cell r="G853">
            <v>0.48</v>
          </cell>
          <cell r="H853">
            <v>0.42</v>
          </cell>
          <cell r="J853">
            <v>0.72216000000000014</v>
          </cell>
          <cell r="K853">
            <v>0.58751999999999993</v>
          </cell>
          <cell r="L853">
            <v>0.42</v>
          </cell>
        </row>
        <row r="854">
          <cell r="A854" t="str">
            <v>87-10-1541</v>
          </cell>
          <cell r="B854" t="str">
            <v>Taxus media 'Groenland'</v>
          </cell>
          <cell r="C854" t="str">
            <v>MP144</v>
          </cell>
          <cell r="D854" t="str">
            <v>Directly</v>
          </cell>
          <cell r="F854">
            <v>0.59000000000000008</v>
          </cell>
          <cell r="G854">
            <v>0.48</v>
          </cell>
          <cell r="H854">
            <v>0.42</v>
          </cell>
          <cell r="J854">
            <v>0.72216000000000014</v>
          </cell>
          <cell r="K854">
            <v>0.58751999999999993</v>
          </cell>
          <cell r="L854">
            <v>0.42</v>
          </cell>
        </row>
        <row r="855">
          <cell r="A855" t="str">
            <v>87-10-0718</v>
          </cell>
          <cell r="B855" t="str">
            <v>Taxus media 'Hicksii'</v>
          </cell>
          <cell r="C855" t="str">
            <v>MP144</v>
          </cell>
          <cell r="D855" t="str">
            <v>Directly</v>
          </cell>
          <cell r="F855">
            <v>0.59000000000000008</v>
          </cell>
          <cell r="G855">
            <v>0.48</v>
          </cell>
          <cell r="H855">
            <v>0.42</v>
          </cell>
          <cell r="J855">
            <v>0.72216000000000014</v>
          </cell>
          <cell r="K855">
            <v>0.58751999999999993</v>
          </cell>
          <cell r="L855">
            <v>0.42</v>
          </cell>
        </row>
        <row r="856">
          <cell r="A856" t="str">
            <v>87-10-0719</v>
          </cell>
          <cell r="B856" t="str">
            <v>Taxus media 'Hillii'</v>
          </cell>
          <cell r="C856" t="str">
            <v>MP144</v>
          </cell>
          <cell r="D856" t="str">
            <v>Directly</v>
          </cell>
          <cell r="F856">
            <v>0.59000000000000008</v>
          </cell>
          <cell r="G856">
            <v>0.48</v>
          </cell>
          <cell r="H856">
            <v>0.42</v>
          </cell>
          <cell r="J856">
            <v>0.72216000000000014</v>
          </cell>
          <cell r="K856">
            <v>0.58751999999999993</v>
          </cell>
          <cell r="L856">
            <v>0.42</v>
          </cell>
        </row>
        <row r="857">
          <cell r="A857" t="str">
            <v>87-10-1542</v>
          </cell>
          <cell r="B857" t="str">
            <v>Taxus media 'Kazio' PBR ®</v>
          </cell>
          <cell r="C857" t="str">
            <v>MP144</v>
          </cell>
          <cell r="D857" t="str">
            <v>Directly</v>
          </cell>
          <cell r="F857">
            <v>1.22</v>
          </cell>
          <cell r="G857">
            <v>1.1100000000000001</v>
          </cell>
          <cell r="H857">
            <v>1.05</v>
          </cell>
          <cell r="J857">
            <v>1.4932799999999999</v>
          </cell>
          <cell r="K857">
            <v>1.3586400000000001</v>
          </cell>
          <cell r="L857">
            <v>1.05</v>
          </cell>
        </row>
        <row r="858">
          <cell r="A858" t="str">
            <v>87-10-1630</v>
          </cell>
          <cell r="B858" t="str">
            <v>Taxus media 'Stefania' PBR  ®</v>
          </cell>
          <cell r="C858" t="str">
            <v>MP144</v>
          </cell>
          <cell r="D858" t="str">
            <v>Directly</v>
          </cell>
          <cell r="F858">
            <v>1.22</v>
          </cell>
          <cell r="G858">
            <v>1.1100000000000001</v>
          </cell>
          <cell r="H858">
            <v>1.05</v>
          </cell>
          <cell r="J858">
            <v>1.4932799999999999</v>
          </cell>
          <cell r="K858">
            <v>1.3586400000000001</v>
          </cell>
          <cell r="L858">
            <v>1.05</v>
          </cell>
        </row>
        <row r="859">
          <cell r="A859" t="str">
            <v>87-10-1543</v>
          </cell>
          <cell r="B859" t="str">
            <v>Taxus media 'Tymin' PBR ®</v>
          </cell>
          <cell r="C859" t="str">
            <v>MP144</v>
          </cell>
          <cell r="D859" t="str">
            <v>Directly</v>
          </cell>
          <cell r="F859">
            <v>1.22</v>
          </cell>
          <cell r="G859">
            <v>1.1100000000000001</v>
          </cell>
          <cell r="H859">
            <v>1.05</v>
          </cell>
          <cell r="J859">
            <v>1.4932799999999999</v>
          </cell>
          <cell r="K859">
            <v>1.3586400000000001</v>
          </cell>
          <cell r="L859">
            <v>1.05</v>
          </cell>
        </row>
        <row r="860">
          <cell r="A860" t="str">
            <v>87-10-1544</v>
          </cell>
          <cell r="B860" t="str">
            <v>Thuja occ. 'Anniek' PBR ®</v>
          </cell>
          <cell r="C860" t="str">
            <v>MP150</v>
          </cell>
          <cell r="D860" t="str">
            <v>Directly</v>
          </cell>
          <cell r="F860">
            <v>1.01</v>
          </cell>
          <cell r="G860">
            <v>0.9</v>
          </cell>
          <cell r="H860">
            <v>0.84</v>
          </cell>
          <cell r="J860">
            <v>1.23624</v>
          </cell>
          <cell r="K860">
            <v>1.1016000000000001</v>
          </cell>
          <cell r="L860">
            <v>0.84</v>
          </cell>
        </row>
        <row r="861">
          <cell r="A861" t="str">
            <v>87-10-0720</v>
          </cell>
          <cell r="B861" t="str">
            <v>Thuja occ. 'Anniek' PBR ®</v>
          </cell>
          <cell r="C861" t="str">
            <v>MP144</v>
          </cell>
          <cell r="D861" t="str">
            <v>week 18</v>
          </cell>
          <cell r="F861">
            <v>1.01</v>
          </cell>
          <cell r="G861">
            <v>0.9</v>
          </cell>
          <cell r="H861">
            <v>0.84</v>
          </cell>
          <cell r="J861">
            <v>1.23624</v>
          </cell>
          <cell r="K861">
            <v>1.1016000000000001</v>
          </cell>
          <cell r="L861">
            <v>0.84</v>
          </cell>
        </row>
        <row r="862">
          <cell r="A862" t="str">
            <v>87-10-1468</v>
          </cell>
          <cell r="B862" t="str">
            <v>Thuja occ. 'Amber Glow'</v>
          </cell>
          <cell r="C862" t="str">
            <v>MP150</v>
          </cell>
          <cell r="D862" t="str">
            <v>Directly</v>
          </cell>
          <cell r="F862">
            <v>0.39999999999999997</v>
          </cell>
          <cell r="G862">
            <v>0.3</v>
          </cell>
          <cell r="H862">
            <v>0.25</v>
          </cell>
          <cell r="J862">
            <v>0.48959999999999992</v>
          </cell>
          <cell r="K862">
            <v>0.36719999999999997</v>
          </cell>
          <cell r="L862">
            <v>0.25</v>
          </cell>
        </row>
        <row r="863">
          <cell r="A863" t="str">
            <v>87-10-0722</v>
          </cell>
          <cell r="B863" t="str">
            <v>Thuja occ. 'Brabant'</v>
          </cell>
          <cell r="C863" t="str">
            <v>MP144</v>
          </cell>
          <cell r="D863" t="str">
            <v>Directly</v>
          </cell>
          <cell r="F863">
            <v>0.44</v>
          </cell>
          <cell r="G863">
            <v>0.34</v>
          </cell>
          <cell r="H863">
            <v>0.28000000000000003</v>
          </cell>
          <cell r="J863">
            <v>0.53856000000000004</v>
          </cell>
          <cell r="K863">
            <v>0.41616000000000003</v>
          </cell>
          <cell r="L863">
            <v>0.28000000000000003</v>
          </cell>
        </row>
        <row r="864">
          <cell r="A864" t="str">
            <v>87-10-1775</v>
          </cell>
          <cell r="B864" t="str">
            <v>Thuja occ. 'Brabant'</v>
          </cell>
          <cell r="C864" t="str">
            <v>MP150</v>
          </cell>
          <cell r="D864" t="str">
            <v>Directly</v>
          </cell>
          <cell r="F864">
            <v>0.39999999999999997</v>
          </cell>
          <cell r="G864">
            <v>0.3</v>
          </cell>
          <cell r="H864">
            <v>0.25</v>
          </cell>
          <cell r="J864">
            <v>0.48959999999999992</v>
          </cell>
          <cell r="K864">
            <v>0.36719999999999997</v>
          </cell>
          <cell r="L864">
            <v>0.25</v>
          </cell>
        </row>
        <row r="865">
          <cell r="A865" t="str">
            <v>87-10-1482</v>
          </cell>
          <cell r="B865" t="str">
            <v>Thuja occ. 'Bowlingball'</v>
          </cell>
          <cell r="C865" t="str">
            <v>MP150</v>
          </cell>
          <cell r="D865" t="str">
            <v>Directly</v>
          </cell>
          <cell r="F865">
            <v>0.39999999999999997</v>
          </cell>
          <cell r="G865">
            <v>0.3</v>
          </cell>
          <cell r="H865">
            <v>0.25</v>
          </cell>
          <cell r="J865">
            <v>0.48959999999999992</v>
          </cell>
          <cell r="K865">
            <v>0.36719999999999997</v>
          </cell>
          <cell r="L865">
            <v>0.25</v>
          </cell>
        </row>
        <row r="866">
          <cell r="A866" t="str">
            <v>87-10-1631</v>
          </cell>
          <cell r="B866" t="str">
            <v>Thuja occ. 'Columna'</v>
          </cell>
          <cell r="C866" t="str">
            <v>MP150</v>
          </cell>
          <cell r="D866" t="str">
            <v>Directly</v>
          </cell>
          <cell r="F866">
            <v>0.39999999999999997</v>
          </cell>
          <cell r="G866">
            <v>0.3</v>
          </cell>
          <cell r="H866">
            <v>0.25</v>
          </cell>
          <cell r="J866">
            <v>0.48959999999999992</v>
          </cell>
          <cell r="K866">
            <v>0.36719999999999997</v>
          </cell>
          <cell r="L866">
            <v>0.25</v>
          </cell>
        </row>
        <row r="867">
          <cell r="A867" t="str">
            <v>87-10-0723</v>
          </cell>
          <cell r="B867" t="str">
            <v>Thuja occ. 'Columna'</v>
          </cell>
          <cell r="C867" t="str">
            <v>MP144</v>
          </cell>
          <cell r="D867" t="str">
            <v>Directly</v>
          </cell>
          <cell r="F867">
            <v>0.39999999999999997</v>
          </cell>
          <cell r="G867">
            <v>0.3</v>
          </cell>
          <cell r="H867">
            <v>0.25</v>
          </cell>
          <cell r="J867">
            <v>0.48959999999999992</v>
          </cell>
          <cell r="K867">
            <v>0.36719999999999997</v>
          </cell>
          <cell r="L867">
            <v>0.25</v>
          </cell>
        </row>
        <row r="868">
          <cell r="A868" t="str">
            <v>87-10-1469</v>
          </cell>
          <cell r="B868" t="str">
            <v>Thuja occ. 'Danica'</v>
          </cell>
          <cell r="C868" t="str">
            <v>MP150</v>
          </cell>
          <cell r="D868" t="str">
            <v>Directly</v>
          </cell>
          <cell r="F868">
            <v>0.44</v>
          </cell>
          <cell r="G868">
            <v>0.34</v>
          </cell>
          <cell r="H868">
            <v>0.28000000000000003</v>
          </cell>
          <cell r="J868">
            <v>0.53856000000000004</v>
          </cell>
          <cell r="K868">
            <v>0.41616000000000003</v>
          </cell>
          <cell r="L868">
            <v>0.28000000000000003</v>
          </cell>
        </row>
        <row r="869">
          <cell r="A869" t="str">
            <v>87-10-0724</v>
          </cell>
          <cell r="B869" t="str">
            <v>Thuja occ. 'Danica'</v>
          </cell>
          <cell r="C869" t="str">
            <v>MP144</v>
          </cell>
          <cell r="D869" t="str">
            <v>week 24</v>
          </cell>
          <cell r="F869">
            <v>0.44</v>
          </cell>
          <cell r="G869">
            <v>0.34</v>
          </cell>
          <cell r="H869">
            <v>0.28000000000000003</v>
          </cell>
          <cell r="J869">
            <v>0.53856000000000004</v>
          </cell>
          <cell r="K869">
            <v>0.41616000000000003</v>
          </cell>
          <cell r="L869">
            <v>0.28000000000000003</v>
          </cell>
        </row>
        <row r="870">
          <cell r="A870" t="str">
            <v>87-10-1632</v>
          </cell>
          <cell r="B870" t="str">
            <v>Thuja occ. 'Danica Aurea'</v>
          </cell>
          <cell r="C870" t="str">
            <v>MP150</v>
          </cell>
          <cell r="D870" t="str">
            <v>Directly</v>
          </cell>
          <cell r="F870">
            <v>0.51</v>
          </cell>
          <cell r="G870">
            <v>0.4</v>
          </cell>
          <cell r="H870">
            <v>0.34</v>
          </cell>
          <cell r="J870">
            <v>0.62424000000000002</v>
          </cell>
          <cell r="K870">
            <v>0.48959999999999998</v>
          </cell>
          <cell r="L870">
            <v>0.34</v>
          </cell>
        </row>
        <row r="871">
          <cell r="A871" t="str">
            <v>87-10-1470</v>
          </cell>
          <cell r="B871" t="str">
            <v>Thuja occ 'Dawid' PBR ®</v>
          </cell>
          <cell r="C871" t="str">
            <v>MP150</v>
          </cell>
          <cell r="D871" t="str">
            <v>Directly</v>
          </cell>
          <cell r="F871">
            <v>1.08</v>
          </cell>
          <cell r="G871">
            <v>0.97</v>
          </cell>
          <cell r="H871">
            <v>0.91</v>
          </cell>
          <cell r="J871">
            <v>1.32192</v>
          </cell>
          <cell r="K871">
            <v>1.1872799999999999</v>
          </cell>
          <cell r="L871">
            <v>0.91</v>
          </cell>
        </row>
        <row r="872">
          <cell r="A872" t="str">
            <v>87-10-1471</v>
          </cell>
          <cell r="B872" t="str">
            <v>Thuja occ. 'Dawid Light' PBR ®</v>
          </cell>
          <cell r="C872" t="str">
            <v>MP150</v>
          </cell>
          <cell r="D872" t="str">
            <v>Directly</v>
          </cell>
          <cell r="F872">
            <v>1.08</v>
          </cell>
          <cell r="G872">
            <v>0.97</v>
          </cell>
          <cell r="H872">
            <v>0.91</v>
          </cell>
          <cell r="J872">
            <v>1.32192</v>
          </cell>
          <cell r="K872">
            <v>1.1872799999999999</v>
          </cell>
          <cell r="L872">
            <v>0.91</v>
          </cell>
        </row>
        <row r="873">
          <cell r="A873" t="str">
            <v>87-10-1633</v>
          </cell>
          <cell r="B873" t="str">
            <v>Thuja occ. 'Europe Gold'</v>
          </cell>
          <cell r="C873" t="str">
            <v>MP150</v>
          </cell>
          <cell r="D873" t="str">
            <v>Directly</v>
          </cell>
          <cell r="F873">
            <v>0.39999999999999997</v>
          </cell>
          <cell r="G873">
            <v>0.3</v>
          </cell>
          <cell r="H873">
            <v>0.25</v>
          </cell>
          <cell r="J873">
            <v>0.48959999999999992</v>
          </cell>
          <cell r="K873">
            <v>0.36719999999999997</v>
          </cell>
          <cell r="L873">
            <v>0.25</v>
          </cell>
        </row>
        <row r="874">
          <cell r="A874" t="str">
            <v>87-10-1769</v>
          </cell>
          <cell r="B874" t="str">
            <v>Thuja occ. 'Globosa'</v>
          </cell>
          <cell r="C874" t="str">
            <v>MP150</v>
          </cell>
          <cell r="D874" t="str">
            <v>Directly</v>
          </cell>
          <cell r="F874">
            <v>0.39999999999999997</v>
          </cell>
          <cell r="G874">
            <v>0.3</v>
          </cell>
          <cell r="H874">
            <v>0.25</v>
          </cell>
          <cell r="J874">
            <v>0.48959999999999992</v>
          </cell>
          <cell r="K874">
            <v>0.36719999999999997</v>
          </cell>
          <cell r="L874">
            <v>0.25</v>
          </cell>
        </row>
        <row r="875">
          <cell r="A875" t="str">
            <v>87-10-1694</v>
          </cell>
          <cell r="B875" t="str">
            <v>Thuja occ. 'Fastigiata'</v>
          </cell>
          <cell r="C875" t="str">
            <v>MP150</v>
          </cell>
          <cell r="D875" t="str">
            <v>Directly</v>
          </cell>
          <cell r="F875">
            <v>0.39999999999999997</v>
          </cell>
          <cell r="G875">
            <v>0.3</v>
          </cell>
          <cell r="H875">
            <v>0.25</v>
          </cell>
          <cell r="J875">
            <v>0.48959999999999992</v>
          </cell>
          <cell r="K875">
            <v>0.36719999999999997</v>
          </cell>
          <cell r="L875">
            <v>0.25</v>
          </cell>
        </row>
        <row r="876">
          <cell r="A876" t="str">
            <v>87-10-1545</v>
          </cell>
          <cell r="B876" t="str">
            <v>Thuja occ. 'Golden Anne' PBR ®</v>
          </cell>
          <cell r="C876" t="str">
            <v>MP150</v>
          </cell>
          <cell r="D876" t="str">
            <v>Directly</v>
          </cell>
          <cell r="F876">
            <v>0.94000000000000006</v>
          </cell>
          <cell r="G876">
            <v>0.83</v>
          </cell>
          <cell r="H876">
            <v>0.77</v>
          </cell>
          <cell r="J876">
            <v>1.15056</v>
          </cell>
          <cell r="K876">
            <v>1.0159199999999999</v>
          </cell>
          <cell r="L876">
            <v>0.77</v>
          </cell>
        </row>
        <row r="877">
          <cell r="A877" t="str">
            <v>87-10-0947</v>
          </cell>
          <cell r="B877" t="str">
            <v>Thuja occ. 'Golden Anne' PBR ®</v>
          </cell>
          <cell r="C877" t="str">
            <v>MP144</v>
          </cell>
          <cell r="D877" t="str">
            <v>Directly</v>
          </cell>
          <cell r="F877">
            <v>0.94000000000000006</v>
          </cell>
          <cell r="G877">
            <v>0.83</v>
          </cell>
          <cell r="H877">
            <v>0.77</v>
          </cell>
          <cell r="J877">
            <v>1.15056</v>
          </cell>
          <cell r="K877">
            <v>1.0159199999999999</v>
          </cell>
          <cell r="L877">
            <v>0.77</v>
          </cell>
        </row>
        <row r="878">
          <cell r="A878" t="str">
            <v>87-10-1546</v>
          </cell>
          <cell r="B878" t="str">
            <v>Thuja occ. 'Golden Brabant' PBR ®</v>
          </cell>
          <cell r="C878" t="str">
            <v>MP150</v>
          </cell>
          <cell r="D878" t="str">
            <v>Directly</v>
          </cell>
          <cell r="F878">
            <v>0.94000000000000006</v>
          </cell>
          <cell r="G878">
            <v>0.83</v>
          </cell>
          <cell r="H878">
            <v>0.77</v>
          </cell>
          <cell r="J878">
            <v>1.15056</v>
          </cell>
          <cell r="K878">
            <v>1.0159199999999999</v>
          </cell>
          <cell r="L878">
            <v>0.77</v>
          </cell>
        </row>
        <row r="879">
          <cell r="A879" t="str">
            <v>87-10-0948</v>
          </cell>
          <cell r="B879" t="str">
            <v>Thuja occ. 'Golden Brabant' PBR ®</v>
          </cell>
          <cell r="C879" t="str">
            <v>MP144</v>
          </cell>
          <cell r="D879" t="str">
            <v>Directly</v>
          </cell>
          <cell r="F879">
            <v>0.94000000000000006</v>
          </cell>
          <cell r="G879">
            <v>0.83</v>
          </cell>
          <cell r="H879">
            <v>0.77</v>
          </cell>
          <cell r="J879">
            <v>1.15056</v>
          </cell>
          <cell r="K879">
            <v>1.0159199999999999</v>
          </cell>
          <cell r="L879">
            <v>0.77</v>
          </cell>
        </row>
        <row r="880">
          <cell r="A880" t="str">
            <v>87-10-1547</v>
          </cell>
          <cell r="B880" t="str">
            <v>Thuja occ. 'Golden Globe'</v>
          </cell>
          <cell r="C880" t="str">
            <v>MP150</v>
          </cell>
          <cell r="D880" t="str">
            <v>Directly</v>
          </cell>
          <cell r="F880">
            <v>0.39999999999999997</v>
          </cell>
          <cell r="G880">
            <v>0.3</v>
          </cell>
          <cell r="H880">
            <v>0.25</v>
          </cell>
          <cell r="J880">
            <v>0.48959999999999992</v>
          </cell>
          <cell r="K880">
            <v>0.36719999999999997</v>
          </cell>
          <cell r="L880">
            <v>0.25</v>
          </cell>
        </row>
        <row r="881">
          <cell r="A881" t="str">
            <v>87-10-0728</v>
          </cell>
          <cell r="B881" t="str">
            <v>Thuja occ. 'Golden Globe'</v>
          </cell>
          <cell r="C881" t="str">
            <v>MP144</v>
          </cell>
          <cell r="D881" t="str">
            <v>Directly</v>
          </cell>
          <cell r="F881">
            <v>0.39999999999999997</v>
          </cell>
          <cell r="G881">
            <v>0.3</v>
          </cell>
          <cell r="H881">
            <v>0.25</v>
          </cell>
          <cell r="J881">
            <v>0.48959999999999992</v>
          </cell>
          <cell r="K881">
            <v>0.36719999999999997</v>
          </cell>
          <cell r="L881">
            <v>0.25</v>
          </cell>
        </row>
        <row r="882">
          <cell r="A882" t="str">
            <v>87-10-1548</v>
          </cell>
          <cell r="B882" t="str">
            <v>Thuja occ. 'Golden Tuffet'</v>
          </cell>
          <cell r="C882" t="str">
            <v>MP150</v>
          </cell>
          <cell r="D882" t="str">
            <v>Directly</v>
          </cell>
          <cell r="F882">
            <v>0.39999999999999997</v>
          </cell>
          <cell r="G882">
            <v>0.3</v>
          </cell>
          <cell r="H882">
            <v>0.25</v>
          </cell>
          <cell r="J882">
            <v>0.48959999999999992</v>
          </cell>
          <cell r="K882">
            <v>0.36719999999999997</v>
          </cell>
          <cell r="L882">
            <v>0.25</v>
          </cell>
        </row>
        <row r="883">
          <cell r="A883" t="str">
            <v>87-10-0949</v>
          </cell>
          <cell r="B883" t="str">
            <v>Thuja occ. 'Golden Tuffet'</v>
          </cell>
          <cell r="C883" t="str">
            <v>MP144</v>
          </cell>
          <cell r="D883" t="str">
            <v>Directly</v>
          </cell>
          <cell r="F883">
            <v>0.39999999999999997</v>
          </cell>
          <cell r="G883">
            <v>0.3</v>
          </cell>
          <cell r="H883">
            <v>0.25</v>
          </cell>
          <cell r="J883">
            <v>0.48959999999999992</v>
          </cell>
          <cell r="K883">
            <v>0.36719999999999997</v>
          </cell>
          <cell r="L883">
            <v>0.25</v>
          </cell>
        </row>
        <row r="884">
          <cell r="A884" t="str">
            <v>87-10-1472</v>
          </cell>
          <cell r="B884" t="str">
            <v>Thuja occ. 'Green Egg' PBR ®</v>
          </cell>
          <cell r="C884" t="str">
            <v>MP150</v>
          </cell>
          <cell r="D884" t="str">
            <v>Directly</v>
          </cell>
          <cell r="F884">
            <v>1.01</v>
          </cell>
          <cell r="G884">
            <v>0.9</v>
          </cell>
          <cell r="H884">
            <v>0.84</v>
          </cell>
          <cell r="J884">
            <v>1.23624</v>
          </cell>
          <cell r="K884">
            <v>1.1016000000000001</v>
          </cell>
          <cell r="L884">
            <v>0.84</v>
          </cell>
        </row>
        <row r="885">
          <cell r="A885" t="str">
            <v>87-10-0950</v>
          </cell>
          <cell r="B885" t="str">
            <v>Thuja occ. 'Green Egg' PBR ®</v>
          </cell>
          <cell r="C885" t="str">
            <v>MP144</v>
          </cell>
          <cell r="D885" t="str">
            <v>Directly</v>
          </cell>
          <cell r="F885">
            <v>0.94000000000000006</v>
          </cell>
          <cell r="G885">
            <v>0.83</v>
          </cell>
          <cell r="H885">
            <v>0.77</v>
          </cell>
          <cell r="J885">
            <v>1.15056</v>
          </cell>
          <cell r="K885">
            <v>1.0159199999999999</v>
          </cell>
          <cell r="L885">
            <v>0.77</v>
          </cell>
        </row>
        <row r="886">
          <cell r="A886" t="str">
            <v>87-10-1549</v>
          </cell>
          <cell r="B886" t="str">
            <v>Thuja occ. 'Holmstrup'</v>
          </cell>
          <cell r="C886" t="str">
            <v>MP150</v>
          </cell>
          <cell r="D886" t="str">
            <v>Directly</v>
          </cell>
          <cell r="F886">
            <v>0.39999999999999997</v>
          </cell>
          <cell r="G886">
            <v>0.3</v>
          </cell>
          <cell r="H886">
            <v>0.25</v>
          </cell>
          <cell r="J886">
            <v>0.48959999999999992</v>
          </cell>
          <cell r="K886">
            <v>0.36719999999999997</v>
          </cell>
          <cell r="L886">
            <v>0.25</v>
          </cell>
        </row>
        <row r="887">
          <cell r="A887" t="str">
            <v>87-10-0729</v>
          </cell>
          <cell r="B887" t="str">
            <v>Thuja occ. 'Holmstrup'</v>
          </cell>
          <cell r="C887" t="str">
            <v>MP144</v>
          </cell>
          <cell r="D887" t="str">
            <v>Directly</v>
          </cell>
          <cell r="F887">
            <v>0.44</v>
          </cell>
          <cell r="G887">
            <v>0.34</v>
          </cell>
          <cell r="H887">
            <v>0.28000000000000003</v>
          </cell>
          <cell r="J887">
            <v>0.53856000000000004</v>
          </cell>
          <cell r="K887">
            <v>0.41616000000000003</v>
          </cell>
          <cell r="L887">
            <v>0.28000000000000003</v>
          </cell>
        </row>
        <row r="888">
          <cell r="A888" t="str">
            <v>87-10-1389</v>
          </cell>
          <cell r="B888" t="str">
            <v>Thuja occ. 'Jantar' PBR ®</v>
          </cell>
          <cell r="C888" t="str">
            <v>MP150</v>
          </cell>
          <cell r="D888" t="str">
            <v>Directly</v>
          </cell>
          <cell r="F888">
            <v>1.22</v>
          </cell>
          <cell r="G888">
            <v>1.1100000000000001</v>
          </cell>
          <cell r="H888">
            <v>1.05</v>
          </cell>
          <cell r="J888">
            <v>1.4932799999999999</v>
          </cell>
          <cell r="K888">
            <v>1.3586400000000001</v>
          </cell>
          <cell r="L888">
            <v>1.05</v>
          </cell>
        </row>
        <row r="889">
          <cell r="A889" t="str">
            <v>87-10-0730</v>
          </cell>
          <cell r="B889" t="str">
            <v>Thuja occ. 'Jantar' PBR ®</v>
          </cell>
          <cell r="C889" t="str">
            <v>MP144</v>
          </cell>
          <cell r="D889" t="str">
            <v>Directly</v>
          </cell>
          <cell r="F889">
            <v>1.18</v>
          </cell>
          <cell r="G889">
            <v>1.07</v>
          </cell>
          <cell r="H889">
            <v>1.01</v>
          </cell>
          <cell r="J889">
            <v>1.44432</v>
          </cell>
          <cell r="K889">
            <v>1.30968</v>
          </cell>
          <cell r="L889">
            <v>1.01</v>
          </cell>
        </row>
        <row r="890">
          <cell r="A890" t="str">
            <v>87-10-1390</v>
          </cell>
          <cell r="B890" t="str">
            <v>Thuja occ. 'Joska'</v>
          </cell>
          <cell r="C890" t="str">
            <v>MP150</v>
          </cell>
          <cell r="D890" t="str">
            <v>Directly</v>
          </cell>
          <cell r="F890">
            <v>0.44</v>
          </cell>
          <cell r="G890">
            <v>0.34</v>
          </cell>
          <cell r="H890">
            <v>0.28000000000000003</v>
          </cell>
          <cell r="J890">
            <v>0.53856000000000004</v>
          </cell>
          <cell r="K890">
            <v>0.41616000000000003</v>
          </cell>
          <cell r="L890">
            <v>0.28000000000000003</v>
          </cell>
        </row>
        <row r="891">
          <cell r="A891" t="str">
            <v>87-10-1391</v>
          </cell>
          <cell r="B891" t="str">
            <v>Thuja occ. 'Little Champion'</v>
          </cell>
          <cell r="C891" t="str">
            <v>MP150</v>
          </cell>
          <cell r="D891" t="str">
            <v>Directly</v>
          </cell>
          <cell r="F891">
            <v>0.39999999999999997</v>
          </cell>
          <cell r="G891">
            <v>0.3</v>
          </cell>
          <cell r="H891">
            <v>0.25</v>
          </cell>
          <cell r="J891">
            <v>0.48959999999999992</v>
          </cell>
          <cell r="K891">
            <v>0.36719999999999997</v>
          </cell>
          <cell r="L891">
            <v>0.25</v>
          </cell>
        </row>
        <row r="892">
          <cell r="A892" t="str">
            <v>87-10-0732</v>
          </cell>
          <cell r="B892" t="str">
            <v>Thuja occ. 'Little Champion'</v>
          </cell>
          <cell r="C892" t="str">
            <v>MP144</v>
          </cell>
          <cell r="D892" t="str">
            <v>week 26</v>
          </cell>
          <cell r="F892">
            <v>0.39999999999999997</v>
          </cell>
          <cell r="G892">
            <v>0.3</v>
          </cell>
          <cell r="H892">
            <v>0.25</v>
          </cell>
          <cell r="J892">
            <v>0.48959999999999992</v>
          </cell>
          <cell r="K892">
            <v>0.36719999999999997</v>
          </cell>
          <cell r="L892">
            <v>0.25</v>
          </cell>
        </row>
        <row r="893">
          <cell r="A893" t="str">
            <v>87-10-1392</v>
          </cell>
          <cell r="B893" t="str">
            <v>Thuja occ. 'Little Giant'</v>
          </cell>
          <cell r="C893" t="str">
            <v>MP150</v>
          </cell>
          <cell r="D893" t="str">
            <v>Directly</v>
          </cell>
          <cell r="F893">
            <v>0.39999999999999997</v>
          </cell>
          <cell r="G893">
            <v>0.3</v>
          </cell>
          <cell r="H893">
            <v>0.25</v>
          </cell>
          <cell r="J893">
            <v>0.48959999999999992</v>
          </cell>
          <cell r="K893">
            <v>0.36719999999999997</v>
          </cell>
          <cell r="L893">
            <v>0.25</v>
          </cell>
        </row>
        <row r="894">
          <cell r="A894" t="str">
            <v>87-10-0733</v>
          </cell>
          <cell r="B894" t="str">
            <v>Thuja occ. 'Little Giant'</v>
          </cell>
          <cell r="C894" t="str">
            <v>MP144</v>
          </cell>
          <cell r="D894" t="str">
            <v>week 26</v>
          </cell>
          <cell r="F894">
            <v>0.39999999999999997</v>
          </cell>
          <cell r="G894">
            <v>0.3</v>
          </cell>
          <cell r="H894">
            <v>0.25</v>
          </cell>
          <cell r="J894">
            <v>0.48959999999999992</v>
          </cell>
          <cell r="K894">
            <v>0.36719999999999997</v>
          </cell>
          <cell r="L894">
            <v>0.25</v>
          </cell>
        </row>
        <row r="895">
          <cell r="A895" t="str">
            <v>87-10-1393</v>
          </cell>
          <cell r="B895" t="str">
            <v>Thuja occ. 'Malonyana'</v>
          </cell>
          <cell r="C895" t="str">
            <v>MP150</v>
          </cell>
          <cell r="D895" t="str">
            <v>Directly</v>
          </cell>
          <cell r="F895">
            <v>0.44</v>
          </cell>
          <cell r="G895">
            <v>0.34</v>
          </cell>
          <cell r="H895">
            <v>0.28000000000000003</v>
          </cell>
          <cell r="J895">
            <v>0.53856000000000004</v>
          </cell>
          <cell r="K895">
            <v>0.41616000000000003</v>
          </cell>
          <cell r="L895">
            <v>0.28000000000000003</v>
          </cell>
        </row>
        <row r="896">
          <cell r="A896" t="str">
            <v>87-10-0951</v>
          </cell>
          <cell r="B896" t="str">
            <v>Thuja occ. 'Malonyana'</v>
          </cell>
          <cell r="C896" t="str">
            <v>MP144</v>
          </cell>
          <cell r="D896" t="str">
            <v>Directly</v>
          </cell>
          <cell r="F896">
            <v>0.44</v>
          </cell>
          <cell r="G896">
            <v>0.34</v>
          </cell>
          <cell r="H896">
            <v>0.28000000000000003</v>
          </cell>
          <cell r="J896">
            <v>0.53856000000000004</v>
          </cell>
          <cell r="K896">
            <v>0.41616000000000003</v>
          </cell>
          <cell r="L896">
            <v>0.28000000000000003</v>
          </cell>
        </row>
        <row r="897">
          <cell r="A897" t="str">
            <v>87-10-1394</v>
          </cell>
          <cell r="B897" t="str">
            <v>Thuja occ. 'Malonyana Aurea'</v>
          </cell>
          <cell r="C897" t="str">
            <v>MP150</v>
          </cell>
          <cell r="D897" t="str">
            <v>Directly</v>
          </cell>
          <cell r="F897">
            <v>0.44</v>
          </cell>
          <cell r="G897">
            <v>0.34</v>
          </cell>
          <cell r="H897">
            <v>0.28000000000000003</v>
          </cell>
          <cell r="J897">
            <v>0.53856000000000004</v>
          </cell>
          <cell r="K897">
            <v>0.41616000000000003</v>
          </cell>
          <cell r="L897">
            <v>0.28000000000000003</v>
          </cell>
        </row>
        <row r="898">
          <cell r="A898" t="str">
            <v>87-10-0734</v>
          </cell>
          <cell r="B898" t="str">
            <v>Thuja occ. 'Malonyana Aurea'</v>
          </cell>
          <cell r="C898" t="str">
            <v>MP144</v>
          </cell>
          <cell r="D898" t="str">
            <v>Directly</v>
          </cell>
          <cell r="F898">
            <v>0.43</v>
          </cell>
          <cell r="G898">
            <v>0.32</v>
          </cell>
          <cell r="H898">
            <v>0.27</v>
          </cell>
          <cell r="J898">
            <v>0.52632000000000001</v>
          </cell>
          <cell r="K898">
            <v>0.39168000000000003</v>
          </cell>
          <cell r="L898">
            <v>0.27</v>
          </cell>
        </row>
        <row r="899">
          <cell r="A899" t="str">
            <v>87-10-1395</v>
          </cell>
          <cell r="B899" t="str">
            <v>Thuja occ. 'Maria' PBR ®</v>
          </cell>
          <cell r="C899" t="str">
            <v>MP150</v>
          </cell>
          <cell r="D899" t="str">
            <v>Directly</v>
          </cell>
          <cell r="F899">
            <v>1.1500000000000001</v>
          </cell>
          <cell r="G899">
            <v>1.04</v>
          </cell>
          <cell r="H899">
            <v>0.98</v>
          </cell>
          <cell r="J899">
            <v>1.4076000000000002</v>
          </cell>
          <cell r="K899">
            <v>1.2729600000000001</v>
          </cell>
          <cell r="L899">
            <v>0.98</v>
          </cell>
        </row>
        <row r="900">
          <cell r="A900" t="str">
            <v>87-10-0952</v>
          </cell>
          <cell r="B900" t="str">
            <v>Thuja occ. 'Maria' PBR ®</v>
          </cell>
          <cell r="C900" t="str">
            <v>MP144</v>
          </cell>
          <cell r="D900" t="str">
            <v>Directly</v>
          </cell>
          <cell r="F900">
            <v>1.1500000000000001</v>
          </cell>
          <cell r="G900">
            <v>1.04</v>
          </cell>
          <cell r="H900">
            <v>0.98</v>
          </cell>
          <cell r="J900">
            <v>1.4076000000000002</v>
          </cell>
          <cell r="K900">
            <v>1.2729600000000001</v>
          </cell>
          <cell r="L900">
            <v>0.98</v>
          </cell>
        </row>
        <row r="901">
          <cell r="A901" t="str">
            <v>87-10-1396</v>
          </cell>
          <cell r="B901" t="str">
            <v>Thuja occ. 'Mirjam'  PBR ®</v>
          </cell>
          <cell r="C901" t="str">
            <v>MP150</v>
          </cell>
          <cell r="D901" t="str">
            <v>Directly</v>
          </cell>
          <cell r="F901">
            <v>1.08</v>
          </cell>
          <cell r="G901">
            <v>0.97</v>
          </cell>
          <cell r="H901">
            <v>0.91</v>
          </cell>
          <cell r="J901">
            <v>1.32192</v>
          </cell>
          <cell r="K901">
            <v>1.1872799999999999</v>
          </cell>
          <cell r="L901">
            <v>0.91</v>
          </cell>
        </row>
        <row r="902">
          <cell r="A902" t="str">
            <v>87-10-0735</v>
          </cell>
          <cell r="B902" t="str">
            <v>Thuja occ. 'Mirjam'  PBR ®</v>
          </cell>
          <cell r="C902" t="str">
            <v>MP144</v>
          </cell>
          <cell r="D902" t="str">
            <v>Directly</v>
          </cell>
          <cell r="F902">
            <v>1.08</v>
          </cell>
          <cell r="G902">
            <v>0.97</v>
          </cell>
          <cell r="H902">
            <v>0.91</v>
          </cell>
          <cell r="J902">
            <v>1.32192</v>
          </cell>
          <cell r="K902">
            <v>1.1872799999999999</v>
          </cell>
          <cell r="L902">
            <v>0.91</v>
          </cell>
        </row>
        <row r="903">
          <cell r="A903" t="str">
            <v>87-10-1634</v>
          </cell>
          <cell r="B903" t="str">
            <v>Thuja occ. 'Pyramidalis Compacta'</v>
          </cell>
          <cell r="C903" t="str">
            <v>MP150</v>
          </cell>
          <cell r="D903" t="str">
            <v>Directly</v>
          </cell>
          <cell r="F903">
            <v>0.39999999999999997</v>
          </cell>
          <cell r="G903">
            <v>0.3</v>
          </cell>
          <cell r="H903">
            <v>0.25</v>
          </cell>
          <cell r="J903">
            <v>0.48959999999999992</v>
          </cell>
          <cell r="K903">
            <v>0.36719999999999997</v>
          </cell>
          <cell r="L903">
            <v>0.25</v>
          </cell>
        </row>
        <row r="904">
          <cell r="A904" t="str">
            <v>87-10-1397</v>
          </cell>
          <cell r="B904" t="str">
            <v>Thuja occ. 'Rheingold'</v>
          </cell>
          <cell r="C904" t="str">
            <v>MP150</v>
          </cell>
          <cell r="D904" t="str">
            <v>Directly</v>
          </cell>
          <cell r="F904">
            <v>0.39999999999999997</v>
          </cell>
          <cell r="G904">
            <v>0.3</v>
          </cell>
          <cell r="H904">
            <v>0.25</v>
          </cell>
          <cell r="J904">
            <v>0.48959999999999992</v>
          </cell>
          <cell r="K904">
            <v>0.36719999999999997</v>
          </cell>
          <cell r="L904">
            <v>0.25</v>
          </cell>
        </row>
        <row r="905">
          <cell r="A905" t="str">
            <v>87-10-0736</v>
          </cell>
          <cell r="B905" t="str">
            <v>Thuja occ. 'Rheingold'</v>
          </cell>
          <cell r="C905" t="str">
            <v>MP144</v>
          </cell>
          <cell r="D905" t="str">
            <v>Directly</v>
          </cell>
          <cell r="F905">
            <v>0.39999999999999997</v>
          </cell>
          <cell r="G905">
            <v>0.3</v>
          </cell>
          <cell r="H905">
            <v>0.25</v>
          </cell>
          <cell r="J905">
            <v>0.48959999999999992</v>
          </cell>
          <cell r="K905">
            <v>0.36719999999999997</v>
          </cell>
          <cell r="L905">
            <v>0.25</v>
          </cell>
        </row>
        <row r="906">
          <cell r="A906" t="str">
            <v>87-10-1398</v>
          </cell>
          <cell r="B906" t="str">
            <v>Thuja occ. 'Salland'</v>
          </cell>
          <cell r="C906" t="str">
            <v>MP150</v>
          </cell>
          <cell r="D906" t="str">
            <v>Directly</v>
          </cell>
          <cell r="F906">
            <v>0.39999999999999997</v>
          </cell>
          <cell r="G906">
            <v>0.3</v>
          </cell>
          <cell r="H906">
            <v>0.25</v>
          </cell>
          <cell r="J906">
            <v>0.48959999999999992</v>
          </cell>
          <cell r="K906">
            <v>0.36719999999999997</v>
          </cell>
          <cell r="L906">
            <v>0.25</v>
          </cell>
        </row>
        <row r="907">
          <cell r="A907" t="str">
            <v>87-10-0953</v>
          </cell>
          <cell r="B907" t="str">
            <v>Thuja occ. 'Salland'</v>
          </cell>
          <cell r="C907" t="str">
            <v>MP144</v>
          </cell>
          <cell r="D907" t="str">
            <v>Directly</v>
          </cell>
          <cell r="F907">
            <v>0.39999999999999997</v>
          </cell>
          <cell r="G907">
            <v>0.3</v>
          </cell>
          <cell r="H907">
            <v>0.25</v>
          </cell>
          <cell r="J907">
            <v>0.48959999999999992</v>
          </cell>
          <cell r="K907">
            <v>0.36719999999999997</v>
          </cell>
          <cell r="L907">
            <v>0.25</v>
          </cell>
        </row>
        <row r="908">
          <cell r="A908" t="str">
            <v>87-10-1399</v>
          </cell>
          <cell r="B908" t="str">
            <v>Thuja occ. 'Selena'</v>
          </cell>
          <cell r="C908" t="str">
            <v>MP150</v>
          </cell>
          <cell r="D908" t="str">
            <v>Directly</v>
          </cell>
          <cell r="F908">
            <v>0.44</v>
          </cell>
          <cell r="G908">
            <v>0.34</v>
          </cell>
          <cell r="H908">
            <v>0.28000000000000003</v>
          </cell>
          <cell r="J908">
            <v>0.53856000000000004</v>
          </cell>
          <cell r="K908">
            <v>0.41616000000000003</v>
          </cell>
          <cell r="L908">
            <v>0.28000000000000003</v>
          </cell>
        </row>
        <row r="909">
          <cell r="A909" t="str">
            <v>87-10-1218</v>
          </cell>
          <cell r="B909" t="str">
            <v>Thuja occ. 'Selena'</v>
          </cell>
          <cell r="C909" t="str">
            <v>MP144</v>
          </cell>
          <cell r="D909" t="str">
            <v>Directly</v>
          </cell>
          <cell r="F909">
            <v>0.44</v>
          </cell>
          <cell r="G909">
            <v>0.34</v>
          </cell>
          <cell r="H909">
            <v>0.28000000000000003</v>
          </cell>
          <cell r="J909">
            <v>0.53856000000000004</v>
          </cell>
          <cell r="K909">
            <v>0.41616000000000003</v>
          </cell>
          <cell r="L909">
            <v>0.28000000000000003</v>
          </cell>
        </row>
        <row r="910">
          <cell r="A910" t="str">
            <v>87-10-1551</v>
          </cell>
          <cell r="B910" t="str">
            <v>Thuja occ. 'Smaragd'</v>
          </cell>
          <cell r="C910" t="str">
            <v>MP150</v>
          </cell>
          <cell r="D910" t="str">
            <v>Directly</v>
          </cell>
          <cell r="F910">
            <v>0.39999999999999997</v>
          </cell>
          <cell r="G910">
            <v>0.3</v>
          </cell>
          <cell r="H910">
            <v>0.25</v>
          </cell>
          <cell r="J910">
            <v>0.48959999999999992</v>
          </cell>
          <cell r="K910">
            <v>0.36719999999999997</v>
          </cell>
          <cell r="L910">
            <v>0.25</v>
          </cell>
        </row>
        <row r="911">
          <cell r="A911" t="str">
            <v>87-10-0737</v>
          </cell>
          <cell r="B911" t="str">
            <v>Thuja occ. 'Smaragd'</v>
          </cell>
          <cell r="C911" t="str">
            <v>MP144</v>
          </cell>
          <cell r="D911" t="str">
            <v>Directly</v>
          </cell>
          <cell r="F911">
            <v>0.39999999999999997</v>
          </cell>
          <cell r="G911">
            <v>0.3</v>
          </cell>
          <cell r="H911">
            <v>0.25</v>
          </cell>
          <cell r="J911">
            <v>0.48959999999999992</v>
          </cell>
          <cell r="K911">
            <v>0.36719999999999997</v>
          </cell>
          <cell r="L911">
            <v>0.25</v>
          </cell>
        </row>
        <row r="912">
          <cell r="A912" t="str">
            <v>87-10-1552</v>
          </cell>
          <cell r="B912" t="str">
            <v>Thuja occ. 'Stolwijk'</v>
          </cell>
          <cell r="C912" t="str">
            <v>MP150</v>
          </cell>
          <cell r="D912" t="str">
            <v>Directly</v>
          </cell>
          <cell r="F912">
            <v>0.39999999999999997</v>
          </cell>
          <cell r="G912">
            <v>0.3</v>
          </cell>
          <cell r="H912">
            <v>0.25</v>
          </cell>
          <cell r="J912">
            <v>0.48959999999999992</v>
          </cell>
          <cell r="K912">
            <v>0.36719999999999997</v>
          </cell>
          <cell r="L912">
            <v>0.25</v>
          </cell>
        </row>
        <row r="913">
          <cell r="A913" t="str">
            <v>87-10-0738</v>
          </cell>
          <cell r="B913" t="str">
            <v>Thuja occ. 'Stolwijk'</v>
          </cell>
          <cell r="C913" t="str">
            <v>MP144</v>
          </cell>
          <cell r="D913" t="str">
            <v>Directly</v>
          </cell>
          <cell r="F913">
            <v>0.44</v>
          </cell>
          <cell r="G913">
            <v>0.34</v>
          </cell>
          <cell r="H913">
            <v>0.28000000000000003</v>
          </cell>
          <cell r="J913">
            <v>0.53856000000000004</v>
          </cell>
          <cell r="K913">
            <v>0.41616000000000003</v>
          </cell>
          <cell r="L913">
            <v>0.28000000000000003</v>
          </cell>
        </row>
        <row r="914">
          <cell r="A914" t="str">
            <v>87-10-1553</v>
          </cell>
          <cell r="B914" t="str">
            <v>Thuja occ. 'Sunkist'</v>
          </cell>
          <cell r="C914" t="str">
            <v>MP150</v>
          </cell>
          <cell r="D914" t="str">
            <v>Directly</v>
          </cell>
          <cell r="F914">
            <v>0.39999999999999997</v>
          </cell>
          <cell r="G914">
            <v>0.3</v>
          </cell>
          <cell r="H914">
            <v>0.25</v>
          </cell>
          <cell r="J914">
            <v>0.48959999999999992</v>
          </cell>
          <cell r="K914">
            <v>0.36719999999999997</v>
          </cell>
          <cell r="L914">
            <v>0.25</v>
          </cell>
        </row>
        <row r="915">
          <cell r="A915" t="str">
            <v>87-10-0739</v>
          </cell>
          <cell r="B915" t="str">
            <v>Thuja occ. 'Sunkist'</v>
          </cell>
          <cell r="C915" t="str">
            <v>MP144</v>
          </cell>
          <cell r="D915" t="str">
            <v>Directly</v>
          </cell>
          <cell r="F915">
            <v>0.39999999999999997</v>
          </cell>
          <cell r="G915">
            <v>0.3</v>
          </cell>
          <cell r="H915">
            <v>0.25</v>
          </cell>
          <cell r="J915">
            <v>0.48959999999999992</v>
          </cell>
          <cell r="K915">
            <v>0.36719999999999997</v>
          </cell>
          <cell r="L915">
            <v>0.25</v>
          </cell>
        </row>
        <row r="916">
          <cell r="A916" t="str">
            <v>87-10-1400</v>
          </cell>
          <cell r="B916" t="str">
            <v>Thuja occ. 'Teddy'</v>
          </cell>
          <cell r="C916" t="str">
            <v>MP150</v>
          </cell>
          <cell r="D916" t="str">
            <v>WEEK 18</v>
          </cell>
          <cell r="F916">
            <v>0.39999999999999997</v>
          </cell>
          <cell r="G916">
            <v>0.3</v>
          </cell>
          <cell r="H916">
            <v>0.25</v>
          </cell>
          <cell r="J916">
            <v>0.48959999999999992</v>
          </cell>
          <cell r="K916">
            <v>0.36719999999999997</v>
          </cell>
          <cell r="L916">
            <v>0.25</v>
          </cell>
        </row>
        <row r="917">
          <cell r="A917" t="str">
            <v>87-10-0740</v>
          </cell>
          <cell r="B917" t="str">
            <v>Thuja occ. 'Teddy'</v>
          </cell>
          <cell r="C917" t="str">
            <v>MP144</v>
          </cell>
          <cell r="D917" t="str">
            <v>WEEK 18</v>
          </cell>
          <cell r="F917">
            <v>0.39999999999999997</v>
          </cell>
          <cell r="G917">
            <v>0.3</v>
          </cell>
          <cell r="H917">
            <v>0.25</v>
          </cell>
          <cell r="J917">
            <v>0.48959999999999992</v>
          </cell>
          <cell r="K917">
            <v>0.36719999999999997</v>
          </cell>
          <cell r="L917">
            <v>0.25</v>
          </cell>
        </row>
        <row r="918">
          <cell r="A918" t="str">
            <v>87-10-1554</v>
          </cell>
          <cell r="B918" t="str">
            <v>Thuja occ. 'Tiny Tim'</v>
          </cell>
          <cell r="C918" t="str">
            <v>MP150</v>
          </cell>
          <cell r="D918" t="str">
            <v>Directly</v>
          </cell>
          <cell r="F918">
            <v>0.39999999999999997</v>
          </cell>
          <cell r="G918">
            <v>0.3</v>
          </cell>
          <cell r="H918">
            <v>0.25</v>
          </cell>
          <cell r="J918">
            <v>0.48959999999999992</v>
          </cell>
          <cell r="K918">
            <v>0.36719999999999997</v>
          </cell>
          <cell r="L918">
            <v>0.25</v>
          </cell>
        </row>
        <row r="919">
          <cell r="A919" t="str">
            <v>87-10-0741</v>
          </cell>
          <cell r="B919" t="str">
            <v>Thuja occ. 'Tiny Tim'</v>
          </cell>
          <cell r="C919" t="str">
            <v>MP144</v>
          </cell>
          <cell r="D919" t="str">
            <v>week 26</v>
          </cell>
          <cell r="F919">
            <v>0.39999999999999997</v>
          </cell>
          <cell r="G919">
            <v>0.3</v>
          </cell>
          <cell r="H919">
            <v>0.25</v>
          </cell>
          <cell r="J919">
            <v>0.48959999999999992</v>
          </cell>
          <cell r="K919">
            <v>0.36719999999999997</v>
          </cell>
          <cell r="L919">
            <v>0.25</v>
          </cell>
        </row>
        <row r="920">
          <cell r="A920" t="str">
            <v>87-10-1555</v>
          </cell>
          <cell r="B920" t="str">
            <v>Thuja occ. 'Waterfield'</v>
          </cell>
          <cell r="C920" t="str">
            <v>MP150</v>
          </cell>
          <cell r="D920" t="str">
            <v>Directly</v>
          </cell>
          <cell r="F920">
            <v>0.39999999999999997</v>
          </cell>
          <cell r="G920">
            <v>0.3</v>
          </cell>
          <cell r="H920">
            <v>0.25</v>
          </cell>
          <cell r="J920">
            <v>0.48959999999999992</v>
          </cell>
          <cell r="K920">
            <v>0.36719999999999997</v>
          </cell>
          <cell r="L920">
            <v>0.25</v>
          </cell>
        </row>
        <row r="921">
          <cell r="A921" t="str">
            <v>87-10-0954</v>
          </cell>
          <cell r="B921" t="str">
            <v>Thuja occ. 'Waterfield'</v>
          </cell>
          <cell r="C921" t="str">
            <v>MP144</v>
          </cell>
          <cell r="D921" t="str">
            <v>Directly</v>
          </cell>
          <cell r="F921">
            <v>0.39999999999999997</v>
          </cell>
          <cell r="G921">
            <v>0.3</v>
          </cell>
          <cell r="H921">
            <v>0.25</v>
          </cell>
          <cell r="J921">
            <v>0.48959999999999992</v>
          </cell>
          <cell r="K921">
            <v>0.36719999999999997</v>
          </cell>
          <cell r="L921">
            <v>0.25</v>
          </cell>
        </row>
        <row r="922">
          <cell r="A922" t="str">
            <v>87-10-1124</v>
          </cell>
          <cell r="B922" t="str">
            <v>Thuja occ. 'Woodwardii'</v>
          </cell>
          <cell r="C922" t="str">
            <v>MP150</v>
          </cell>
          <cell r="D922" t="str">
            <v>Directly</v>
          </cell>
          <cell r="F922">
            <v>0.39999999999999997</v>
          </cell>
          <cell r="G922">
            <v>0.3</v>
          </cell>
          <cell r="H922">
            <v>0.25</v>
          </cell>
          <cell r="J922">
            <v>0.48959999999999992</v>
          </cell>
          <cell r="K922">
            <v>0.36719999999999997</v>
          </cell>
          <cell r="L922">
            <v>0.25</v>
          </cell>
        </row>
        <row r="923">
          <cell r="A923" t="str">
            <v>87-10-1380</v>
          </cell>
          <cell r="B923" t="str">
            <v>Thuja occ. 'Woodwardii'</v>
          </cell>
          <cell r="C923" t="str">
            <v>MP144</v>
          </cell>
          <cell r="D923" t="str">
            <v>week 26</v>
          </cell>
          <cell r="F923">
            <v>0.39999999999999997</v>
          </cell>
          <cell r="G923">
            <v>0.3</v>
          </cell>
          <cell r="H923">
            <v>0.25</v>
          </cell>
          <cell r="J923">
            <v>0.48959999999999992</v>
          </cell>
          <cell r="K923">
            <v>0.36719999999999997</v>
          </cell>
          <cell r="L923">
            <v>0.25</v>
          </cell>
        </row>
        <row r="924">
          <cell r="A924" t="str">
            <v>87-10-1556</v>
          </cell>
          <cell r="B924" t="str">
            <v>Thuja occ. 'Yellow Ribbon'</v>
          </cell>
          <cell r="C924" t="str">
            <v>MP150</v>
          </cell>
          <cell r="D924" t="str">
            <v>Directly</v>
          </cell>
          <cell r="F924">
            <v>0.39999999999999997</v>
          </cell>
          <cell r="G924">
            <v>0.3</v>
          </cell>
          <cell r="H924">
            <v>0.25</v>
          </cell>
          <cell r="J924">
            <v>0.48959999999999992</v>
          </cell>
          <cell r="K924">
            <v>0.36719999999999997</v>
          </cell>
          <cell r="L924">
            <v>0.25</v>
          </cell>
        </row>
        <row r="925">
          <cell r="A925" t="str">
            <v>87-10-0742</v>
          </cell>
          <cell r="B925" t="str">
            <v>Thuja occ. 'Yellow Ribbon'</v>
          </cell>
          <cell r="C925" t="str">
            <v>MP144</v>
          </cell>
          <cell r="D925" t="str">
            <v>Directly</v>
          </cell>
          <cell r="F925">
            <v>0.44</v>
          </cell>
          <cell r="G925">
            <v>0.34</v>
          </cell>
          <cell r="H925">
            <v>0.28000000000000003</v>
          </cell>
          <cell r="J925">
            <v>0.53856000000000004</v>
          </cell>
          <cell r="K925">
            <v>0.41616000000000003</v>
          </cell>
          <cell r="L925">
            <v>0.28000000000000003</v>
          </cell>
        </row>
        <row r="926">
          <cell r="A926" t="str">
            <v>87-10-1381</v>
          </cell>
          <cell r="B926" t="str">
            <v>Thuja orient. 'Aurea Nana'</v>
          </cell>
          <cell r="C926" t="str">
            <v>MP150</v>
          </cell>
          <cell r="D926" t="str">
            <v>Directly</v>
          </cell>
          <cell r="F926">
            <v>0.66</v>
          </cell>
          <cell r="G926">
            <v>0.55000000000000004</v>
          </cell>
          <cell r="H926">
            <v>0.49</v>
          </cell>
          <cell r="J926">
            <v>0.80784</v>
          </cell>
          <cell r="K926">
            <v>0.67320000000000002</v>
          </cell>
          <cell r="L926">
            <v>0.49</v>
          </cell>
        </row>
        <row r="927">
          <cell r="A927" t="str">
            <v>87-10-1382</v>
          </cell>
          <cell r="B927" t="str">
            <v>Thuja orient. 'Elegantissima'</v>
          </cell>
          <cell r="C927" t="str">
            <v>MP150</v>
          </cell>
          <cell r="D927" t="str">
            <v>Directly</v>
          </cell>
          <cell r="F927">
            <v>0.59000000000000008</v>
          </cell>
          <cell r="G927">
            <v>0.48</v>
          </cell>
          <cell r="H927">
            <v>0.42</v>
          </cell>
          <cell r="J927">
            <v>0.72216000000000014</v>
          </cell>
          <cell r="K927">
            <v>0.58751999999999993</v>
          </cell>
          <cell r="L927">
            <v>0.42</v>
          </cell>
        </row>
        <row r="928">
          <cell r="A928" t="str">
            <v>87-10-1196</v>
          </cell>
          <cell r="B928" t="str">
            <v>Thuja orient. 'Morgan'</v>
          </cell>
          <cell r="C928" t="str">
            <v>MP150</v>
          </cell>
          <cell r="D928" t="str">
            <v>Directly</v>
          </cell>
          <cell r="F928">
            <v>0.66</v>
          </cell>
          <cell r="G928">
            <v>0.55000000000000004</v>
          </cell>
          <cell r="H928">
            <v>0.49</v>
          </cell>
          <cell r="J928">
            <v>0.80784</v>
          </cell>
          <cell r="K928">
            <v>0.67320000000000002</v>
          </cell>
          <cell r="L928">
            <v>0.49</v>
          </cell>
        </row>
        <row r="929">
          <cell r="A929" t="str">
            <v>87-10-1383</v>
          </cell>
          <cell r="B929" t="str">
            <v>Thuja orient. 'Pyramidalis Aurea'</v>
          </cell>
          <cell r="C929" t="str">
            <v>MP150</v>
          </cell>
          <cell r="D929" t="str">
            <v>Directly</v>
          </cell>
          <cell r="F929">
            <v>0.59000000000000008</v>
          </cell>
          <cell r="G929">
            <v>0.48</v>
          </cell>
          <cell r="H929">
            <v>0.42</v>
          </cell>
          <cell r="J929">
            <v>0.72216000000000014</v>
          </cell>
          <cell r="K929">
            <v>0.58751999999999993</v>
          </cell>
          <cell r="L929">
            <v>0.42</v>
          </cell>
        </row>
        <row r="930">
          <cell r="A930" t="str">
            <v>87-10-1695</v>
          </cell>
          <cell r="B930" t="str">
            <v>Thuja plicata 'Atrovirens'</v>
          </cell>
          <cell r="C930" t="str">
            <v>MP150</v>
          </cell>
          <cell r="D930" t="str">
            <v>Directly</v>
          </cell>
          <cell r="F930">
            <v>0.39999999999999997</v>
          </cell>
          <cell r="G930">
            <v>0.3</v>
          </cell>
          <cell r="H930">
            <v>0.25</v>
          </cell>
          <cell r="J930">
            <v>0.48959999999999992</v>
          </cell>
          <cell r="K930">
            <v>0.36719999999999997</v>
          </cell>
          <cell r="L930">
            <v>0.25</v>
          </cell>
        </row>
        <row r="931">
          <cell r="A931" t="str">
            <v>87-10-0745</v>
          </cell>
          <cell r="B931" t="str">
            <v>Thuja plicata 'Atrovirens'</v>
          </cell>
          <cell r="C931" t="str">
            <v>MP144</v>
          </cell>
          <cell r="D931" t="str">
            <v>Directly</v>
          </cell>
          <cell r="F931">
            <v>0.39999999999999997</v>
          </cell>
          <cell r="G931">
            <v>0.3</v>
          </cell>
          <cell r="H931">
            <v>0.25</v>
          </cell>
          <cell r="J931">
            <v>0.48959999999999992</v>
          </cell>
          <cell r="K931">
            <v>0.36719999999999997</v>
          </cell>
          <cell r="L931">
            <v>0.25</v>
          </cell>
        </row>
        <row r="932">
          <cell r="A932" t="str">
            <v>87-10-1557</v>
          </cell>
          <cell r="B932" t="str">
            <v>Thuja plicata 'Cancan'</v>
          </cell>
          <cell r="C932" t="str">
            <v>MP150</v>
          </cell>
          <cell r="D932" t="str">
            <v>Directly</v>
          </cell>
          <cell r="F932">
            <v>0.39999999999999997</v>
          </cell>
          <cell r="G932">
            <v>0.3</v>
          </cell>
          <cell r="H932">
            <v>0.25</v>
          </cell>
          <cell r="J932">
            <v>0.48959999999999992</v>
          </cell>
          <cell r="K932">
            <v>0.36719999999999997</v>
          </cell>
          <cell r="L932">
            <v>0.25</v>
          </cell>
        </row>
        <row r="933">
          <cell r="A933" t="str">
            <v>87-10-0746</v>
          </cell>
          <cell r="B933" t="str">
            <v>Thuja plicata 'Cancan'</v>
          </cell>
          <cell r="C933" t="str">
            <v>MP144</v>
          </cell>
          <cell r="D933" t="str">
            <v>Directly</v>
          </cell>
          <cell r="F933">
            <v>0.39999999999999997</v>
          </cell>
          <cell r="G933">
            <v>0.3</v>
          </cell>
          <cell r="H933">
            <v>0.25</v>
          </cell>
          <cell r="J933">
            <v>0.48959999999999992</v>
          </cell>
          <cell r="K933">
            <v>0.36719999999999997</v>
          </cell>
          <cell r="L933">
            <v>0.25</v>
          </cell>
        </row>
        <row r="934">
          <cell r="A934" t="str">
            <v>87-10-0747</v>
          </cell>
          <cell r="B934" t="str">
            <v>Thuja plicata 'Emerald' PBR ®</v>
          </cell>
          <cell r="C934" t="str">
            <v>MP144</v>
          </cell>
          <cell r="D934" t="str">
            <v>Directly</v>
          </cell>
          <cell r="F934">
            <v>0.87</v>
          </cell>
          <cell r="G934">
            <v>0.76</v>
          </cell>
          <cell r="H934">
            <v>0.7</v>
          </cell>
          <cell r="J934">
            <v>1.06488</v>
          </cell>
          <cell r="K934">
            <v>0.93023999999999996</v>
          </cell>
          <cell r="L934">
            <v>0.7</v>
          </cell>
        </row>
        <row r="935">
          <cell r="A935" t="str">
            <v>87-10-1558</v>
          </cell>
          <cell r="B935" t="str">
            <v>Thuja plicata 'Emerald' PBR ®</v>
          </cell>
          <cell r="C935" t="str">
            <v>MP150</v>
          </cell>
          <cell r="D935" t="str">
            <v>Directly</v>
          </cell>
          <cell r="F935">
            <v>0.87</v>
          </cell>
          <cell r="G935">
            <v>0.76</v>
          </cell>
          <cell r="H935">
            <v>0.7</v>
          </cell>
          <cell r="J935">
            <v>1.06488</v>
          </cell>
          <cell r="K935">
            <v>0.93023999999999996</v>
          </cell>
          <cell r="L935">
            <v>0.7</v>
          </cell>
        </row>
        <row r="936">
          <cell r="A936" t="str">
            <v>87-10-1635</v>
          </cell>
          <cell r="B936" t="str">
            <v>Thuja plicata 'Excelsa'</v>
          </cell>
          <cell r="C936" t="str">
            <v>MP150</v>
          </cell>
          <cell r="D936" t="str">
            <v>Directly</v>
          </cell>
          <cell r="F936">
            <v>0.39999999999999997</v>
          </cell>
          <cell r="G936">
            <v>0.3</v>
          </cell>
          <cell r="H936">
            <v>0.25</v>
          </cell>
          <cell r="J936">
            <v>0.48959999999999992</v>
          </cell>
          <cell r="K936">
            <v>0.36719999999999997</v>
          </cell>
          <cell r="L936">
            <v>0.25</v>
          </cell>
        </row>
        <row r="937">
          <cell r="A937" t="str">
            <v>87-10-0748</v>
          </cell>
          <cell r="B937" t="str">
            <v>Thuja plicata 'Excelsa'</v>
          </cell>
          <cell r="C937" t="str">
            <v>MP144</v>
          </cell>
          <cell r="D937" t="str">
            <v>Directly</v>
          </cell>
          <cell r="F937">
            <v>0.39999999999999997</v>
          </cell>
          <cell r="G937">
            <v>0.3</v>
          </cell>
          <cell r="H937">
            <v>0.25</v>
          </cell>
          <cell r="J937">
            <v>0.48959999999999992</v>
          </cell>
          <cell r="K937">
            <v>0.36719999999999997</v>
          </cell>
          <cell r="L937">
            <v>0.25</v>
          </cell>
        </row>
        <row r="938">
          <cell r="A938" t="str">
            <v>87-10-1636</v>
          </cell>
          <cell r="B938" t="str">
            <v>Thuja plicata 'Gelderland'</v>
          </cell>
          <cell r="C938" t="str">
            <v>MP150</v>
          </cell>
          <cell r="D938" t="str">
            <v>Directly</v>
          </cell>
          <cell r="F938">
            <v>0.39999999999999997</v>
          </cell>
          <cell r="G938">
            <v>0.3</v>
          </cell>
          <cell r="H938">
            <v>0.25</v>
          </cell>
          <cell r="J938">
            <v>0.48959999999999992</v>
          </cell>
          <cell r="K938">
            <v>0.36719999999999997</v>
          </cell>
          <cell r="L938">
            <v>0.25</v>
          </cell>
        </row>
        <row r="939">
          <cell r="A939" t="str">
            <v>87-10-0749</v>
          </cell>
          <cell r="B939" t="str">
            <v>Thuja plicata 'Gelderland'</v>
          </cell>
          <cell r="C939" t="str">
            <v>MP144</v>
          </cell>
          <cell r="D939" t="str">
            <v>Directly</v>
          </cell>
          <cell r="F939">
            <v>0.39999999999999997</v>
          </cell>
          <cell r="G939">
            <v>0.3</v>
          </cell>
          <cell r="H939">
            <v>0.25</v>
          </cell>
          <cell r="J939">
            <v>0.48959999999999992</v>
          </cell>
          <cell r="K939">
            <v>0.36719999999999997</v>
          </cell>
          <cell r="L939">
            <v>0.25</v>
          </cell>
        </row>
        <row r="940">
          <cell r="A940" t="str">
            <v>87-10-1696</v>
          </cell>
          <cell r="B940" t="str">
            <v>Thuja plicata 'Martin'</v>
          </cell>
          <cell r="C940" t="str">
            <v>MP150</v>
          </cell>
          <cell r="D940" t="str">
            <v>Directly</v>
          </cell>
          <cell r="F940">
            <v>0.39999999999999997</v>
          </cell>
          <cell r="G940">
            <v>0.3</v>
          </cell>
          <cell r="H940">
            <v>0.25</v>
          </cell>
          <cell r="J940">
            <v>0.48959999999999992</v>
          </cell>
          <cell r="K940">
            <v>0.36719999999999997</v>
          </cell>
          <cell r="L940">
            <v>0.25</v>
          </cell>
        </row>
        <row r="941">
          <cell r="A941" t="str">
            <v>87-10-0750</v>
          </cell>
          <cell r="B941" t="str">
            <v>Thuja plicata 'Martin'</v>
          </cell>
          <cell r="C941" t="str">
            <v>MP144</v>
          </cell>
          <cell r="D941" t="str">
            <v>Directly</v>
          </cell>
          <cell r="F941">
            <v>0.39999999999999997</v>
          </cell>
          <cell r="G941">
            <v>0.3</v>
          </cell>
          <cell r="H941">
            <v>0.25</v>
          </cell>
          <cell r="J941">
            <v>0.48959999999999992</v>
          </cell>
          <cell r="K941">
            <v>0.36719999999999997</v>
          </cell>
          <cell r="L941">
            <v>0.25</v>
          </cell>
        </row>
        <row r="942">
          <cell r="A942" t="str">
            <v>87-10-1697</v>
          </cell>
          <cell r="B942" t="str">
            <v>Acer palmatum</v>
          </cell>
          <cell r="C942" t="str">
            <v>PL 500</v>
          </cell>
          <cell r="D942" t="str">
            <v>Directly</v>
          </cell>
          <cell r="F942">
            <v>0.62</v>
          </cell>
          <cell r="G942">
            <v>0.51</v>
          </cell>
          <cell r="H942">
            <v>0.45</v>
          </cell>
          <cell r="J942">
            <v>0.75888</v>
          </cell>
          <cell r="K942">
            <v>0.62424000000000002</v>
          </cell>
          <cell r="L942">
            <v>0.45</v>
          </cell>
        </row>
        <row r="943">
          <cell r="A943" t="str">
            <v>87-10-1698</v>
          </cell>
          <cell r="B943" t="str">
            <v>Berberis julianae</v>
          </cell>
          <cell r="C943" t="str">
            <v>PL 500</v>
          </cell>
          <cell r="D943" t="str">
            <v>june 2021</v>
          </cell>
          <cell r="F943">
            <v>0.44</v>
          </cell>
          <cell r="G943">
            <v>0.34</v>
          </cell>
          <cell r="H943">
            <v>0.28000000000000003</v>
          </cell>
          <cell r="J943">
            <v>0.53856000000000004</v>
          </cell>
          <cell r="K943">
            <v>0.41616000000000003</v>
          </cell>
          <cell r="L943">
            <v>0.28000000000000003</v>
          </cell>
        </row>
        <row r="944">
          <cell r="A944" t="str">
            <v>87-10-1699</v>
          </cell>
          <cell r="B944" t="str">
            <v>Berberis thunbergii Atropurpurea</v>
          </cell>
          <cell r="C944" t="str">
            <v>PL 500</v>
          </cell>
          <cell r="D944" t="str">
            <v>june 2021</v>
          </cell>
          <cell r="F944">
            <v>0.44</v>
          </cell>
          <cell r="G944">
            <v>0.34</v>
          </cell>
          <cell r="H944">
            <v>0.28000000000000003</v>
          </cell>
          <cell r="J944">
            <v>0.53856000000000004</v>
          </cell>
          <cell r="K944">
            <v>0.41616000000000003</v>
          </cell>
          <cell r="L944">
            <v>0.28000000000000003</v>
          </cell>
        </row>
        <row r="945">
          <cell r="A945" t="str">
            <v>87-10-1700</v>
          </cell>
          <cell r="B945" t="str">
            <v>Carpinus betulus</v>
          </cell>
          <cell r="C945" t="str">
            <v>PL 500</v>
          </cell>
          <cell r="D945" t="str">
            <v>juni 2021</v>
          </cell>
          <cell r="F945">
            <v>0.44</v>
          </cell>
          <cell r="G945">
            <v>0.34</v>
          </cell>
          <cell r="H945">
            <v>0.28000000000000003</v>
          </cell>
          <cell r="J945">
            <v>0.53856000000000004</v>
          </cell>
          <cell r="K945">
            <v>0.41616000000000003</v>
          </cell>
          <cell r="L945">
            <v>0.28000000000000003</v>
          </cell>
        </row>
        <row r="946">
          <cell r="A946" t="str">
            <v>87-10-1701</v>
          </cell>
          <cell r="B946" t="str">
            <v>Cercis siliquastrum</v>
          </cell>
          <cell r="C946" t="str">
            <v>PL 500</v>
          </cell>
          <cell r="D946" t="str">
            <v>June 2021</v>
          </cell>
          <cell r="F946">
            <v>0.56000000000000005</v>
          </cell>
          <cell r="G946">
            <v>0.45</v>
          </cell>
          <cell r="H946">
            <v>0.39</v>
          </cell>
          <cell r="J946">
            <v>0.68544000000000005</v>
          </cell>
          <cell r="K946">
            <v>0.55080000000000007</v>
          </cell>
          <cell r="L946">
            <v>0.39</v>
          </cell>
        </row>
        <row r="947">
          <cell r="A947" t="str">
            <v>87-10-1702</v>
          </cell>
          <cell r="B947" t="str">
            <v>Cercidiphyllum japonicum</v>
          </cell>
          <cell r="C947" t="str">
            <v>PL 500</v>
          </cell>
          <cell r="D947" t="str">
            <v>June 2021</v>
          </cell>
          <cell r="F947">
            <v>0.8</v>
          </cell>
          <cell r="G947">
            <v>0.69</v>
          </cell>
          <cell r="H947">
            <v>0.63</v>
          </cell>
          <cell r="J947">
            <v>0.97919999999999996</v>
          </cell>
          <cell r="K947">
            <v>0.84455999999999998</v>
          </cell>
          <cell r="L947">
            <v>0.63</v>
          </cell>
        </row>
        <row r="948">
          <cell r="A948" t="str">
            <v>87-10-1703</v>
          </cell>
          <cell r="B948" t="str">
            <v xml:space="preserve">Cornus kousa </v>
          </cell>
          <cell r="C948" t="str">
            <v>PL 500</v>
          </cell>
          <cell r="D948" t="str">
            <v>June 2021</v>
          </cell>
          <cell r="F948">
            <v>0.8</v>
          </cell>
          <cell r="G948">
            <v>0.69</v>
          </cell>
          <cell r="H948">
            <v>0.63</v>
          </cell>
          <cell r="J948">
            <v>0.97919999999999996</v>
          </cell>
          <cell r="K948">
            <v>0.84455999999999998</v>
          </cell>
          <cell r="L948">
            <v>0.63</v>
          </cell>
        </row>
        <row r="949">
          <cell r="A949" t="str">
            <v>87-10-1704</v>
          </cell>
          <cell r="B949" t="str">
            <v>Cornus kousa Chinensis</v>
          </cell>
          <cell r="C949" t="str">
            <v>PL 500</v>
          </cell>
          <cell r="D949" t="str">
            <v>june 2021</v>
          </cell>
          <cell r="F949">
            <v>0.8</v>
          </cell>
          <cell r="G949">
            <v>0.69</v>
          </cell>
          <cell r="H949">
            <v>0.63</v>
          </cell>
          <cell r="J949">
            <v>0.97919999999999996</v>
          </cell>
          <cell r="K949">
            <v>0.84455999999999998</v>
          </cell>
          <cell r="L949">
            <v>0.63</v>
          </cell>
        </row>
        <row r="950">
          <cell r="A950" t="str">
            <v>87-10-1705</v>
          </cell>
          <cell r="B950" t="str">
            <v>Cotinus coggygria</v>
          </cell>
          <cell r="C950" t="str">
            <v>PL 500</v>
          </cell>
          <cell r="D950" t="str">
            <v>june 2021</v>
          </cell>
          <cell r="F950">
            <v>0.48</v>
          </cell>
          <cell r="G950">
            <v>0.37</v>
          </cell>
          <cell r="H950">
            <v>0.31</v>
          </cell>
          <cell r="J950">
            <v>0.58751999999999993</v>
          </cell>
          <cell r="K950">
            <v>0.45288</v>
          </cell>
          <cell r="L950">
            <v>0.31</v>
          </cell>
        </row>
        <row r="951">
          <cell r="A951" t="str">
            <v>87-10-1706</v>
          </cell>
          <cell r="B951" t="str">
            <v>Cotoneaster franchetii</v>
          </cell>
          <cell r="C951" t="str">
            <v>PL 500</v>
          </cell>
          <cell r="D951" t="str">
            <v>june 2021</v>
          </cell>
          <cell r="F951">
            <v>0.48</v>
          </cell>
          <cell r="G951">
            <v>0.37</v>
          </cell>
          <cell r="H951">
            <v>0.31</v>
          </cell>
          <cell r="J951">
            <v>0.58751999999999993</v>
          </cell>
          <cell r="K951">
            <v>0.45288</v>
          </cell>
          <cell r="L951">
            <v>0.31</v>
          </cell>
        </row>
        <row r="952">
          <cell r="A952" t="str">
            <v>87-10-1707</v>
          </cell>
          <cell r="B952" t="str">
            <v>Cotoneaster lacteus</v>
          </cell>
          <cell r="C952" t="str">
            <v>PL 500</v>
          </cell>
          <cell r="D952" t="str">
            <v>june 2021</v>
          </cell>
          <cell r="F952">
            <v>0.48</v>
          </cell>
          <cell r="G952">
            <v>0.37</v>
          </cell>
          <cell r="H952">
            <v>0.31</v>
          </cell>
          <cell r="J952">
            <v>0.58751999999999993</v>
          </cell>
          <cell r="K952">
            <v>0.45288</v>
          </cell>
          <cell r="L952">
            <v>0.31</v>
          </cell>
        </row>
        <row r="953">
          <cell r="A953" t="str">
            <v>87-10-1708</v>
          </cell>
          <cell r="B953" t="str">
            <v>Cotoneaster lucidus</v>
          </cell>
          <cell r="C953" t="str">
            <v>PL 500</v>
          </cell>
          <cell r="D953" t="str">
            <v>juni 2021</v>
          </cell>
          <cell r="F953">
            <v>0.48</v>
          </cell>
          <cell r="G953">
            <v>0.37</v>
          </cell>
          <cell r="H953">
            <v>0.31</v>
          </cell>
          <cell r="J953">
            <v>0.58751999999999993</v>
          </cell>
          <cell r="K953">
            <v>0.45288</v>
          </cell>
          <cell r="L953">
            <v>0.31</v>
          </cell>
        </row>
        <row r="954">
          <cell r="A954" t="str">
            <v>87-10-1709</v>
          </cell>
          <cell r="B954" t="str">
            <v>Cotoneaster simonsii</v>
          </cell>
          <cell r="C954" t="str">
            <v>PL 500</v>
          </cell>
          <cell r="D954" t="str">
            <v>Directly</v>
          </cell>
          <cell r="F954">
            <v>0.48</v>
          </cell>
          <cell r="G954">
            <v>0.37</v>
          </cell>
          <cell r="H954">
            <v>0.31</v>
          </cell>
          <cell r="J954">
            <v>0.58751999999999993</v>
          </cell>
          <cell r="K954">
            <v>0.45288</v>
          </cell>
          <cell r="L954">
            <v>0.31</v>
          </cell>
        </row>
        <row r="955">
          <cell r="A955" t="str">
            <v>87-10-1710</v>
          </cell>
          <cell r="B955" t="str">
            <v>Fagus sylvatica</v>
          </cell>
          <cell r="C955" t="str">
            <v>PL 500</v>
          </cell>
          <cell r="D955" t="str">
            <v>june 2021</v>
          </cell>
          <cell r="F955">
            <v>0.48</v>
          </cell>
          <cell r="G955">
            <v>0.37</v>
          </cell>
          <cell r="H955">
            <v>0.31</v>
          </cell>
          <cell r="J955">
            <v>0.58751999999999993</v>
          </cell>
          <cell r="K955">
            <v>0.45288</v>
          </cell>
          <cell r="L955">
            <v>0.31</v>
          </cell>
        </row>
        <row r="956">
          <cell r="A956" t="str">
            <v>87-10-1711</v>
          </cell>
          <cell r="B956" t="str">
            <v>Fagus sylvatica Atropurpurea</v>
          </cell>
          <cell r="C956" t="str">
            <v>PL 500</v>
          </cell>
          <cell r="D956" t="str">
            <v>june 2021</v>
          </cell>
          <cell r="F956">
            <v>0.8</v>
          </cell>
          <cell r="G956">
            <v>0.69</v>
          </cell>
          <cell r="H956">
            <v>0.63</v>
          </cell>
          <cell r="J956">
            <v>0.97919999999999996</v>
          </cell>
          <cell r="K956">
            <v>0.84455999999999998</v>
          </cell>
          <cell r="L956">
            <v>0.63</v>
          </cell>
        </row>
        <row r="957">
          <cell r="A957" t="str">
            <v>87-10-1712</v>
          </cell>
          <cell r="B957" t="str">
            <v>Ilex aquifolium</v>
          </cell>
          <cell r="C957" t="str">
            <v>PL 500</v>
          </cell>
          <cell r="D957" t="str">
            <v>june 2021</v>
          </cell>
          <cell r="F957">
            <v>0.62</v>
          </cell>
          <cell r="G957">
            <v>0.51</v>
          </cell>
          <cell r="H957">
            <v>0.45</v>
          </cell>
          <cell r="J957">
            <v>0.75888</v>
          </cell>
          <cell r="K957">
            <v>0.62424000000000002</v>
          </cell>
          <cell r="L957">
            <v>0.45</v>
          </cell>
        </row>
        <row r="958">
          <cell r="A958" t="str">
            <v>87-10-1713</v>
          </cell>
          <cell r="B958" t="str">
            <v>Liquidambar styraciflua</v>
          </cell>
          <cell r="C958" t="str">
            <v>PL 500</v>
          </cell>
          <cell r="D958" t="str">
            <v>Directly</v>
          </cell>
          <cell r="F958">
            <v>0.56000000000000005</v>
          </cell>
          <cell r="G958">
            <v>0.45</v>
          </cell>
          <cell r="H958">
            <v>0.39</v>
          </cell>
          <cell r="J958">
            <v>0.68544000000000005</v>
          </cell>
          <cell r="K958">
            <v>0.55080000000000007</v>
          </cell>
          <cell r="L958">
            <v>0.39</v>
          </cell>
        </row>
        <row r="959">
          <cell r="A959" t="str">
            <v>87-10-1714</v>
          </cell>
          <cell r="B959" t="str">
            <v>Mahonia aquifolium</v>
          </cell>
          <cell r="C959" t="str">
            <v>PL 500</v>
          </cell>
          <cell r="D959" t="str">
            <v>June 2021</v>
          </cell>
          <cell r="F959">
            <v>0.48</v>
          </cell>
          <cell r="G959">
            <v>0.37</v>
          </cell>
          <cell r="H959">
            <v>0.31</v>
          </cell>
          <cell r="J959">
            <v>0.58751999999999993</v>
          </cell>
          <cell r="K959">
            <v>0.45288</v>
          </cell>
          <cell r="L959">
            <v>0.31</v>
          </cell>
        </row>
        <row r="960">
          <cell r="A960" t="str">
            <v>87-10-1715</v>
          </cell>
          <cell r="B960" t="str">
            <v>Magnolia kobus</v>
          </cell>
          <cell r="C960" t="str">
            <v>PL 500</v>
          </cell>
          <cell r="D960" t="str">
            <v>Directly</v>
          </cell>
          <cell r="F960">
            <v>1.51</v>
          </cell>
          <cell r="G960">
            <v>1.4</v>
          </cell>
          <cell r="H960">
            <v>1.34</v>
          </cell>
          <cell r="J960">
            <v>1.8482399999999999</v>
          </cell>
          <cell r="K960">
            <v>1.7136</v>
          </cell>
          <cell r="L960">
            <v>1.34</v>
          </cell>
        </row>
        <row r="961">
          <cell r="A961" t="str">
            <v>87-10-1716</v>
          </cell>
          <cell r="B961" t="str">
            <v>Myrica gale</v>
          </cell>
          <cell r="C961" t="str">
            <v>PL 500</v>
          </cell>
          <cell r="D961" t="str">
            <v>Directly</v>
          </cell>
          <cell r="F961">
            <v>0.48</v>
          </cell>
          <cell r="G961">
            <v>0.37</v>
          </cell>
          <cell r="H961">
            <v>0.31</v>
          </cell>
          <cell r="J961">
            <v>0.58751999999999993</v>
          </cell>
          <cell r="K961">
            <v>0.45288</v>
          </cell>
          <cell r="L961">
            <v>0.31</v>
          </cell>
        </row>
        <row r="962">
          <cell r="A962" t="str">
            <v>87-10-1717</v>
          </cell>
          <cell r="B962" t="str">
            <v>Quercus palustris</v>
          </cell>
          <cell r="C962" t="str">
            <v>PL 500</v>
          </cell>
          <cell r="D962" t="str">
            <v>Directly</v>
          </cell>
          <cell r="F962">
            <v>0.74</v>
          </cell>
          <cell r="G962">
            <v>0.63</v>
          </cell>
          <cell r="H962">
            <v>0.56999999999999995</v>
          </cell>
          <cell r="J962">
            <v>0.90576000000000001</v>
          </cell>
          <cell r="K962">
            <v>0.77112000000000003</v>
          </cell>
          <cell r="L962">
            <v>0.56999999999999995</v>
          </cell>
        </row>
        <row r="963">
          <cell r="A963" t="str">
            <v>87-10-1718</v>
          </cell>
          <cell r="B963" t="str">
            <v>Quercus robur</v>
          </cell>
          <cell r="C963" t="str">
            <v>PL 500</v>
          </cell>
          <cell r="D963" t="str">
            <v>Directly</v>
          </cell>
          <cell r="F963">
            <v>0.74</v>
          </cell>
          <cell r="G963">
            <v>0.63</v>
          </cell>
          <cell r="H963">
            <v>0.56999999999999995</v>
          </cell>
          <cell r="J963">
            <v>0.90576000000000001</v>
          </cell>
          <cell r="K963">
            <v>0.77112000000000003</v>
          </cell>
          <cell r="L963">
            <v>0.56999999999999995</v>
          </cell>
        </row>
        <row r="964">
          <cell r="A964" t="str">
            <v>87-10-1719</v>
          </cell>
          <cell r="B964" t="str">
            <v>Syringa josikae</v>
          </cell>
          <cell r="C964" t="str">
            <v>PL 500</v>
          </cell>
          <cell r="D964" t="str">
            <v>Directly</v>
          </cell>
          <cell r="F964">
            <v>0.51</v>
          </cell>
          <cell r="G964">
            <v>0.4</v>
          </cell>
          <cell r="H964">
            <v>0.34</v>
          </cell>
          <cell r="J964">
            <v>0.62424000000000002</v>
          </cell>
          <cell r="K964">
            <v>0.48959999999999998</v>
          </cell>
          <cell r="L964">
            <v>0.34</v>
          </cell>
        </row>
        <row r="965">
          <cell r="A965" t="str">
            <v>87-10-1720</v>
          </cell>
          <cell r="B965" t="str">
            <v>Syringa vulgaris</v>
          </cell>
          <cell r="C965" t="str">
            <v>PL 500</v>
          </cell>
          <cell r="D965" t="str">
            <v>Directly</v>
          </cell>
          <cell r="F965">
            <v>0.51</v>
          </cell>
          <cell r="G965">
            <v>0.4</v>
          </cell>
          <cell r="H965">
            <v>0.34</v>
          </cell>
          <cell r="J965">
            <v>0.62424000000000002</v>
          </cell>
          <cell r="K965">
            <v>0.48959999999999998</v>
          </cell>
          <cell r="L965">
            <v>0.34</v>
          </cell>
        </row>
        <row r="966">
          <cell r="A966" t="str">
            <v>87-10-1721</v>
          </cell>
          <cell r="B966" t="str">
            <v>Abies alba</v>
          </cell>
          <cell r="C966" t="str">
            <v>PL 500</v>
          </cell>
          <cell r="D966" t="str">
            <v>Directly</v>
          </cell>
          <cell r="F966">
            <v>0.67</v>
          </cell>
          <cell r="G966">
            <v>0.56000000000000005</v>
          </cell>
          <cell r="H966">
            <v>0.5</v>
          </cell>
          <cell r="J966">
            <v>0.82008000000000003</v>
          </cell>
          <cell r="K966">
            <v>0.68544000000000005</v>
          </cell>
          <cell r="L966">
            <v>0.5</v>
          </cell>
        </row>
        <row r="967">
          <cell r="A967" t="str">
            <v>87-10-1722</v>
          </cell>
          <cell r="B967" t="str">
            <v>Abies concolor</v>
          </cell>
          <cell r="C967" t="str">
            <v>PL 500</v>
          </cell>
          <cell r="D967" t="str">
            <v>Directly</v>
          </cell>
          <cell r="F967">
            <v>0.65</v>
          </cell>
          <cell r="G967">
            <v>0.54</v>
          </cell>
          <cell r="H967">
            <v>0.48</v>
          </cell>
          <cell r="J967">
            <v>0.79560000000000008</v>
          </cell>
          <cell r="K967">
            <v>0.66095999999999999</v>
          </cell>
          <cell r="L967">
            <v>0.48</v>
          </cell>
        </row>
        <row r="968">
          <cell r="A968" t="str">
            <v>87-10-1723</v>
          </cell>
          <cell r="B968" t="str">
            <v>Abies fraseri</v>
          </cell>
          <cell r="C968" t="str">
            <v>PL 500</v>
          </cell>
          <cell r="D968" t="str">
            <v>Directly</v>
          </cell>
          <cell r="F968">
            <v>0.65</v>
          </cell>
          <cell r="G968">
            <v>0.54</v>
          </cell>
          <cell r="H968">
            <v>0.48</v>
          </cell>
          <cell r="J968">
            <v>0.79560000000000008</v>
          </cell>
          <cell r="K968">
            <v>0.66095999999999999</v>
          </cell>
          <cell r="L968">
            <v>0.48</v>
          </cell>
        </row>
        <row r="969">
          <cell r="A969" t="str">
            <v>87-10-1724</v>
          </cell>
          <cell r="B969" t="str">
            <v>Abies grandis</v>
          </cell>
          <cell r="C969" t="str">
            <v>PL 500</v>
          </cell>
          <cell r="D969" t="str">
            <v>Directly</v>
          </cell>
          <cell r="F969">
            <v>0.70000000000000007</v>
          </cell>
          <cell r="G969">
            <v>0.59</v>
          </cell>
          <cell r="H969">
            <v>0.53</v>
          </cell>
          <cell r="J969">
            <v>0.85680000000000012</v>
          </cell>
          <cell r="K969">
            <v>0.72216000000000002</v>
          </cell>
          <cell r="L969">
            <v>0.53</v>
          </cell>
        </row>
        <row r="970">
          <cell r="A970" t="str">
            <v>87-10-1725</v>
          </cell>
          <cell r="B970" t="str">
            <v>Abies koreana</v>
          </cell>
          <cell r="C970" t="str">
            <v>PL 500</v>
          </cell>
          <cell r="D970" t="str">
            <v>Directly</v>
          </cell>
          <cell r="F970">
            <v>0.56000000000000005</v>
          </cell>
          <cell r="G970">
            <v>0.45</v>
          </cell>
          <cell r="H970">
            <v>0.39</v>
          </cell>
          <cell r="J970">
            <v>0.68544000000000005</v>
          </cell>
          <cell r="K970">
            <v>0.55080000000000007</v>
          </cell>
          <cell r="L970">
            <v>0.39</v>
          </cell>
        </row>
        <row r="971">
          <cell r="A971" t="str">
            <v>87-10-1726</v>
          </cell>
          <cell r="B971" t="str">
            <v>Abies lasiocarpa</v>
          </cell>
          <cell r="C971" t="str">
            <v>PL 500</v>
          </cell>
          <cell r="D971" t="str">
            <v>Directly</v>
          </cell>
          <cell r="F971">
            <v>0.56000000000000005</v>
          </cell>
          <cell r="G971">
            <v>0.45</v>
          </cell>
          <cell r="H971">
            <v>0.39</v>
          </cell>
          <cell r="J971">
            <v>0.68544000000000005</v>
          </cell>
          <cell r="K971">
            <v>0.55080000000000007</v>
          </cell>
          <cell r="L971">
            <v>0.39</v>
          </cell>
        </row>
        <row r="972">
          <cell r="A972" t="str">
            <v>87-10-1727</v>
          </cell>
          <cell r="B972" t="str">
            <v>Abies nordmanniana</v>
          </cell>
          <cell r="C972" t="str">
            <v>PL 500</v>
          </cell>
          <cell r="D972" t="str">
            <v>Directly</v>
          </cell>
          <cell r="F972">
            <v>0.56000000000000005</v>
          </cell>
          <cell r="G972">
            <v>0.45</v>
          </cell>
          <cell r="H972">
            <v>0.39</v>
          </cell>
          <cell r="J972">
            <v>0.68544000000000005</v>
          </cell>
          <cell r="K972">
            <v>0.55080000000000007</v>
          </cell>
          <cell r="L972">
            <v>0.39</v>
          </cell>
        </row>
        <row r="973">
          <cell r="A973" t="str">
            <v>87-10-1728</v>
          </cell>
          <cell r="B973" t="str">
            <v>Abies pinsapo</v>
          </cell>
          <cell r="C973" t="str">
            <v>PL 500</v>
          </cell>
          <cell r="D973" t="str">
            <v>Directly</v>
          </cell>
          <cell r="F973">
            <v>0.76</v>
          </cell>
          <cell r="G973">
            <v>0.65</v>
          </cell>
          <cell r="H973">
            <v>0.59</v>
          </cell>
          <cell r="J973">
            <v>0.93023999999999996</v>
          </cell>
          <cell r="K973">
            <v>0.79560000000000008</v>
          </cell>
          <cell r="L973">
            <v>0.59</v>
          </cell>
        </row>
        <row r="974">
          <cell r="A974" t="str">
            <v>87-10-1729</v>
          </cell>
          <cell r="B974" t="str">
            <v>Abies procera  = nobilis</v>
          </cell>
          <cell r="C974" t="str">
            <v>PL 500</v>
          </cell>
          <cell r="D974" t="str">
            <v>Directly</v>
          </cell>
          <cell r="F974">
            <v>0.56000000000000005</v>
          </cell>
          <cell r="G974">
            <v>0.45</v>
          </cell>
          <cell r="H974">
            <v>0.39</v>
          </cell>
          <cell r="J974">
            <v>0.68544000000000005</v>
          </cell>
          <cell r="K974">
            <v>0.55080000000000007</v>
          </cell>
          <cell r="L974">
            <v>0.39</v>
          </cell>
        </row>
        <row r="975">
          <cell r="A975" t="str">
            <v>87-10-1730</v>
          </cell>
          <cell r="B975" t="str">
            <v>Cedrus deodara</v>
          </cell>
          <cell r="C975" t="str">
            <v>PL 500</v>
          </cell>
          <cell r="D975" t="str">
            <v>june 2020</v>
          </cell>
          <cell r="F975">
            <v>0.56000000000000005</v>
          </cell>
          <cell r="G975">
            <v>0.45</v>
          </cell>
          <cell r="H975">
            <v>0.39</v>
          </cell>
          <cell r="J975">
            <v>0.68544000000000005</v>
          </cell>
          <cell r="K975">
            <v>0.55080000000000007</v>
          </cell>
          <cell r="L975">
            <v>0.39</v>
          </cell>
        </row>
        <row r="976">
          <cell r="A976" t="str">
            <v>87-10-1731</v>
          </cell>
          <cell r="B976" t="str">
            <v>Chamaecyparis lawsoniana</v>
          </cell>
          <cell r="C976" t="str">
            <v>PL 500</v>
          </cell>
          <cell r="D976" t="str">
            <v>Directly</v>
          </cell>
          <cell r="F976">
            <v>0.44</v>
          </cell>
          <cell r="G976">
            <v>0.34</v>
          </cell>
          <cell r="H976">
            <v>0.28000000000000003</v>
          </cell>
          <cell r="J976">
            <v>0.53856000000000004</v>
          </cell>
          <cell r="K976">
            <v>0.41616000000000003</v>
          </cell>
          <cell r="L976">
            <v>0.28000000000000003</v>
          </cell>
        </row>
        <row r="977">
          <cell r="A977" t="str">
            <v>87-10-1732</v>
          </cell>
          <cell r="B977" t="str">
            <v>Cryptomeria japonica</v>
          </cell>
          <cell r="C977" t="str">
            <v>PL 500</v>
          </cell>
          <cell r="D977" t="str">
            <v>Directly</v>
          </cell>
          <cell r="F977">
            <v>0.72000000000000008</v>
          </cell>
          <cell r="G977">
            <v>0.61</v>
          </cell>
          <cell r="H977">
            <v>0.55000000000000004</v>
          </cell>
          <cell r="J977">
            <v>0.88128000000000006</v>
          </cell>
          <cell r="K977">
            <v>0.74663999999999997</v>
          </cell>
          <cell r="L977">
            <v>0.55000000000000004</v>
          </cell>
        </row>
        <row r="978">
          <cell r="A978" t="str">
            <v>87-10-1734</v>
          </cell>
          <cell r="B978" t="str">
            <v>Ginkgo biloba</v>
          </cell>
          <cell r="C978" t="str">
            <v>PL 500</v>
          </cell>
          <cell r="D978" t="str">
            <v>Directly</v>
          </cell>
          <cell r="F978">
            <v>0.88</v>
          </cell>
          <cell r="G978">
            <v>0.77</v>
          </cell>
          <cell r="H978">
            <v>0.71</v>
          </cell>
          <cell r="J978">
            <v>1.0771200000000001</v>
          </cell>
          <cell r="K978">
            <v>0.94247999999999998</v>
          </cell>
          <cell r="L978">
            <v>0.71</v>
          </cell>
        </row>
        <row r="979">
          <cell r="A979" t="str">
            <v>87-10-1733</v>
          </cell>
          <cell r="B979" t="str">
            <v>Juniperus virginiana</v>
          </cell>
          <cell r="C979" t="str">
            <v>PL 500</v>
          </cell>
          <cell r="D979" t="str">
            <v>Directly</v>
          </cell>
          <cell r="F979">
            <v>0.48</v>
          </cell>
          <cell r="G979">
            <v>0.37</v>
          </cell>
          <cell r="H979">
            <v>0.31</v>
          </cell>
          <cell r="J979">
            <v>0.58751999999999993</v>
          </cell>
          <cell r="K979">
            <v>0.45288</v>
          </cell>
          <cell r="L979">
            <v>0.31</v>
          </cell>
        </row>
        <row r="980">
          <cell r="A980" t="str">
            <v>87-10-1735</v>
          </cell>
          <cell r="B980" t="str">
            <v>Larix decidua</v>
          </cell>
          <cell r="C980" t="str">
            <v>PL 500</v>
          </cell>
          <cell r="D980" t="str">
            <v>Directly</v>
          </cell>
          <cell r="F980">
            <v>0.51</v>
          </cell>
          <cell r="G980">
            <v>0.4</v>
          </cell>
          <cell r="H980">
            <v>0.34</v>
          </cell>
          <cell r="J980">
            <v>0.62424000000000002</v>
          </cell>
          <cell r="K980">
            <v>0.48959999999999998</v>
          </cell>
          <cell r="L980">
            <v>0.34</v>
          </cell>
        </row>
        <row r="981">
          <cell r="A981" t="str">
            <v>87-10-1736</v>
          </cell>
          <cell r="B981" t="str">
            <v>Larix kaempferi</v>
          </cell>
          <cell r="C981" t="str">
            <v>PL 500</v>
          </cell>
          <cell r="D981" t="str">
            <v>Directly</v>
          </cell>
          <cell r="F981">
            <v>0.56000000000000005</v>
          </cell>
          <cell r="G981">
            <v>0.45</v>
          </cell>
          <cell r="H981">
            <v>0.39</v>
          </cell>
          <cell r="J981">
            <v>0.68544000000000005</v>
          </cell>
          <cell r="K981">
            <v>0.55080000000000007</v>
          </cell>
          <cell r="L981">
            <v>0.39</v>
          </cell>
        </row>
        <row r="982">
          <cell r="A982" t="str">
            <v>87-10-1737</v>
          </cell>
          <cell r="B982" t="str">
            <v>Larix leptolepis</v>
          </cell>
          <cell r="C982" t="str">
            <v>PL 500</v>
          </cell>
          <cell r="D982" t="str">
            <v>Directly</v>
          </cell>
          <cell r="F982">
            <v>0.48</v>
          </cell>
          <cell r="G982">
            <v>0.37</v>
          </cell>
          <cell r="H982">
            <v>0.31</v>
          </cell>
          <cell r="J982">
            <v>0.58751999999999993</v>
          </cell>
          <cell r="K982">
            <v>0.45288</v>
          </cell>
          <cell r="L982">
            <v>0.31</v>
          </cell>
        </row>
        <row r="983">
          <cell r="A983" t="str">
            <v>87-10-1738</v>
          </cell>
          <cell r="B983" t="str">
            <v>Metasequoia glyptostroboides</v>
          </cell>
          <cell r="C983" t="str">
            <v>PL 500</v>
          </cell>
          <cell r="D983" t="str">
            <v>Directly</v>
          </cell>
          <cell r="F983">
            <v>1.08</v>
          </cell>
          <cell r="G983">
            <v>0.97</v>
          </cell>
          <cell r="H983">
            <v>0.91</v>
          </cell>
          <cell r="J983">
            <v>1.32192</v>
          </cell>
          <cell r="K983">
            <v>1.1872799999999999</v>
          </cell>
          <cell r="L983">
            <v>0.91</v>
          </cell>
        </row>
        <row r="984">
          <cell r="A984" t="str">
            <v>87-10-1739</v>
          </cell>
          <cell r="B984" t="str">
            <v>Picea abies</v>
          </cell>
          <cell r="C984" t="str">
            <v>PL 500</v>
          </cell>
          <cell r="D984" t="str">
            <v>Directly</v>
          </cell>
          <cell r="F984">
            <v>0.58000000000000007</v>
          </cell>
          <cell r="G984">
            <v>0.47</v>
          </cell>
          <cell r="H984">
            <v>0.41</v>
          </cell>
          <cell r="J984">
            <v>0.70992000000000011</v>
          </cell>
          <cell r="K984">
            <v>0.5752799999999999</v>
          </cell>
          <cell r="L984">
            <v>0.41</v>
          </cell>
        </row>
        <row r="985">
          <cell r="A985" t="str">
            <v>87-10-1740</v>
          </cell>
          <cell r="B985" t="str">
            <v>Picea omorika</v>
          </cell>
          <cell r="C985" t="str">
            <v>PL 500</v>
          </cell>
          <cell r="D985" t="str">
            <v>Directly</v>
          </cell>
          <cell r="F985">
            <v>0.44</v>
          </cell>
          <cell r="G985">
            <v>0.34</v>
          </cell>
          <cell r="H985">
            <v>0.28000000000000003</v>
          </cell>
          <cell r="J985">
            <v>0.53856000000000004</v>
          </cell>
          <cell r="K985">
            <v>0.41616000000000003</v>
          </cell>
          <cell r="L985">
            <v>0.28000000000000003</v>
          </cell>
        </row>
        <row r="986">
          <cell r="A986" t="str">
            <v>87-10-1741</v>
          </cell>
          <cell r="B986" t="str">
            <v>Picea pungens Glauca</v>
          </cell>
          <cell r="C986" t="str">
            <v>PL 500</v>
          </cell>
          <cell r="D986" t="str">
            <v>Directly</v>
          </cell>
          <cell r="F986">
            <v>0.48</v>
          </cell>
          <cell r="G986">
            <v>0.37</v>
          </cell>
          <cell r="H986">
            <v>0.31</v>
          </cell>
          <cell r="J986">
            <v>0.58751999999999993</v>
          </cell>
          <cell r="K986">
            <v>0.45288</v>
          </cell>
          <cell r="L986">
            <v>0.31</v>
          </cell>
        </row>
        <row r="987">
          <cell r="A987" t="str">
            <v>87-10-1742</v>
          </cell>
          <cell r="B987" t="str">
            <v>Picea pungens 'Glauca' Apache</v>
          </cell>
          <cell r="C987" t="str">
            <v>PL 500</v>
          </cell>
          <cell r="D987" t="str">
            <v>Directly</v>
          </cell>
          <cell r="F987">
            <v>0.48</v>
          </cell>
          <cell r="G987">
            <v>0.37</v>
          </cell>
          <cell r="H987">
            <v>0.31</v>
          </cell>
          <cell r="J987">
            <v>0.58751999999999993</v>
          </cell>
          <cell r="K987">
            <v>0.45288</v>
          </cell>
          <cell r="L987">
            <v>0.31</v>
          </cell>
        </row>
        <row r="988">
          <cell r="A988" t="str">
            <v>87-10-1743</v>
          </cell>
          <cell r="B988" t="str">
            <v>Picea pungens 'Glauca' Kaibab</v>
          </cell>
          <cell r="C988" t="str">
            <v>PL 500</v>
          </cell>
          <cell r="D988" t="str">
            <v>Directly</v>
          </cell>
          <cell r="F988">
            <v>0.48</v>
          </cell>
          <cell r="G988">
            <v>0.37</v>
          </cell>
          <cell r="H988">
            <v>0.31</v>
          </cell>
          <cell r="J988">
            <v>0.58751999999999993</v>
          </cell>
          <cell r="K988">
            <v>0.45288</v>
          </cell>
          <cell r="L988">
            <v>0.31</v>
          </cell>
        </row>
        <row r="989">
          <cell r="A989" t="str">
            <v>87-10-1744</v>
          </cell>
          <cell r="B989" t="str">
            <v>Picea pungens 'Glauca' Majestic Blue</v>
          </cell>
          <cell r="C989" t="str">
            <v>PL 500</v>
          </cell>
          <cell r="D989" t="str">
            <v>Directly</v>
          </cell>
          <cell r="F989">
            <v>0.48</v>
          </cell>
          <cell r="G989">
            <v>0.37</v>
          </cell>
          <cell r="H989">
            <v>0.31</v>
          </cell>
          <cell r="J989">
            <v>0.58751999999999993</v>
          </cell>
          <cell r="K989">
            <v>0.45288</v>
          </cell>
          <cell r="L989">
            <v>0.31</v>
          </cell>
        </row>
        <row r="990">
          <cell r="A990" t="str">
            <v>87-10-1745</v>
          </cell>
          <cell r="B990" t="str">
            <v>Picea pungens 'Super Blue Seedling'</v>
          </cell>
          <cell r="C990" t="str">
            <v>PL 500</v>
          </cell>
          <cell r="D990" t="str">
            <v>Directly</v>
          </cell>
          <cell r="F990">
            <v>1.28</v>
          </cell>
          <cell r="G990">
            <v>1.17</v>
          </cell>
          <cell r="H990">
            <v>1.1100000000000001</v>
          </cell>
          <cell r="J990">
            <v>1.5667200000000001</v>
          </cell>
          <cell r="K990">
            <v>1.43208</v>
          </cell>
          <cell r="L990">
            <v>1.1100000000000001</v>
          </cell>
        </row>
        <row r="991">
          <cell r="A991" t="str">
            <v>87-10-1746</v>
          </cell>
          <cell r="B991" t="str">
            <v>Pinus aristata</v>
          </cell>
          <cell r="C991" t="str">
            <v>PL 500</v>
          </cell>
          <cell r="D991" t="str">
            <v>Directly</v>
          </cell>
          <cell r="F991">
            <v>0.48</v>
          </cell>
          <cell r="G991">
            <v>0.37</v>
          </cell>
          <cell r="H991">
            <v>0.31</v>
          </cell>
          <cell r="J991">
            <v>0.58751999999999993</v>
          </cell>
          <cell r="K991">
            <v>0.45288</v>
          </cell>
          <cell r="L991">
            <v>0.31</v>
          </cell>
        </row>
        <row r="992">
          <cell r="A992" t="str">
            <v>87-10-1747</v>
          </cell>
          <cell r="B992" t="str">
            <v>Pinus armandii</v>
          </cell>
          <cell r="C992" t="str">
            <v>PL 500</v>
          </cell>
          <cell r="D992" t="str">
            <v>Directly</v>
          </cell>
          <cell r="F992">
            <v>0.58000000000000007</v>
          </cell>
          <cell r="G992">
            <v>0.47</v>
          </cell>
          <cell r="H992">
            <v>0.41</v>
          </cell>
          <cell r="J992">
            <v>0.70992000000000011</v>
          </cell>
          <cell r="K992">
            <v>0.5752799999999999</v>
          </cell>
          <cell r="L992">
            <v>0.41</v>
          </cell>
        </row>
        <row r="993">
          <cell r="A993" t="str">
            <v>87-10-1748</v>
          </cell>
          <cell r="B993" t="str">
            <v>Pinus cembra</v>
          </cell>
          <cell r="C993" t="str">
            <v>PL 500</v>
          </cell>
          <cell r="D993" t="str">
            <v>Directly</v>
          </cell>
          <cell r="F993">
            <v>0.58000000000000007</v>
          </cell>
          <cell r="G993">
            <v>0.47</v>
          </cell>
          <cell r="H993">
            <v>0.41</v>
          </cell>
          <cell r="J993">
            <v>0.70992000000000011</v>
          </cell>
          <cell r="K993">
            <v>0.5752799999999999</v>
          </cell>
          <cell r="L993">
            <v>0.41</v>
          </cell>
        </row>
        <row r="994">
          <cell r="A994" t="str">
            <v>87-10-1749</v>
          </cell>
          <cell r="B994" t="str">
            <v>Pinus contorta</v>
          </cell>
          <cell r="C994" t="str">
            <v>PL 500</v>
          </cell>
          <cell r="D994" t="str">
            <v>Directly</v>
          </cell>
          <cell r="F994">
            <v>0.44</v>
          </cell>
          <cell r="G994">
            <v>0.34</v>
          </cell>
          <cell r="H994">
            <v>0.28000000000000003</v>
          </cell>
          <cell r="J994">
            <v>0.53856000000000004</v>
          </cell>
          <cell r="K994">
            <v>0.41616000000000003</v>
          </cell>
          <cell r="L994">
            <v>0.28000000000000003</v>
          </cell>
        </row>
        <row r="995">
          <cell r="A995" t="str">
            <v>87-10-1784</v>
          </cell>
          <cell r="B995" t="str">
            <v>Pinus grifithii = walichiana</v>
          </cell>
          <cell r="C995" t="str">
            <v>PL 500</v>
          </cell>
          <cell r="D995" t="str">
            <v>Directly</v>
          </cell>
          <cell r="F995">
            <v>0.45999999999999996</v>
          </cell>
          <cell r="G995">
            <v>0.35</v>
          </cell>
          <cell r="H995">
            <v>0.28999999999999998</v>
          </cell>
          <cell r="J995">
            <v>0.56303999999999998</v>
          </cell>
          <cell r="K995">
            <v>0.4284</v>
          </cell>
          <cell r="L995">
            <v>0.28999999999999998</v>
          </cell>
        </row>
        <row r="996">
          <cell r="A996" t="str">
            <v>87-10-1751</v>
          </cell>
          <cell r="B996" t="str">
            <v>Pinus leucodermis</v>
          </cell>
          <cell r="C996" t="str">
            <v>PL 500</v>
          </cell>
          <cell r="D996" t="str">
            <v>Directly</v>
          </cell>
          <cell r="F996">
            <v>0.48</v>
          </cell>
          <cell r="G996">
            <v>0.37</v>
          </cell>
          <cell r="H996">
            <v>0.31</v>
          </cell>
          <cell r="J996">
            <v>0.58751999999999993</v>
          </cell>
          <cell r="K996">
            <v>0.45288</v>
          </cell>
          <cell r="L996">
            <v>0.31</v>
          </cell>
        </row>
        <row r="997">
          <cell r="A997" t="str">
            <v>87-10-1752</v>
          </cell>
          <cell r="B997" t="str">
            <v>Pinus mugo Mughus</v>
          </cell>
          <cell r="C997" t="str">
            <v>PL 500</v>
          </cell>
          <cell r="D997" t="str">
            <v>Directly</v>
          </cell>
          <cell r="F997">
            <v>0.44</v>
          </cell>
          <cell r="G997">
            <v>0.34</v>
          </cell>
          <cell r="H997">
            <v>0.28000000000000003</v>
          </cell>
          <cell r="J997">
            <v>0.53856000000000004</v>
          </cell>
          <cell r="K997">
            <v>0.41616000000000003</v>
          </cell>
          <cell r="L997">
            <v>0.28000000000000003</v>
          </cell>
        </row>
        <row r="998">
          <cell r="A998" t="str">
            <v>87-10-1754</v>
          </cell>
          <cell r="B998" t="str">
            <v>Pinus mugo Pumilio</v>
          </cell>
          <cell r="C998" t="str">
            <v>PL 500</v>
          </cell>
          <cell r="D998" t="str">
            <v>Directly</v>
          </cell>
          <cell r="F998">
            <v>0.44</v>
          </cell>
          <cell r="G998">
            <v>0.34</v>
          </cell>
          <cell r="H998">
            <v>0.28000000000000003</v>
          </cell>
          <cell r="J998">
            <v>0.53856000000000004</v>
          </cell>
          <cell r="K998">
            <v>0.41616000000000003</v>
          </cell>
          <cell r="L998">
            <v>0.28000000000000003</v>
          </cell>
        </row>
        <row r="999">
          <cell r="A999" t="str">
            <v>87-10-1753</v>
          </cell>
          <cell r="B999" t="str">
            <v>Pinus nigra nigra</v>
          </cell>
          <cell r="C999" t="str">
            <v>PL 500</v>
          </cell>
          <cell r="D999" t="str">
            <v>Directly</v>
          </cell>
          <cell r="F999">
            <v>0.44</v>
          </cell>
          <cell r="G999">
            <v>0.34</v>
          </cell>
          <cell r="H999">
            <v>0.28000000000000003</v>
          </cell>
          <cell r="J999">
            <v>0.53856000000000004</v>
          </cell>
          <cell r="K999">
            <v>0.41616000000000003</v>
          </cell>
          <cell r="L999">
            <v>0.28000000000000003</v>
          </cell>
        </row>
        <row r="1000">
          <cell r="A1000" t="str">
            <v>87-10-1755</v>
          </cell>
          <cell r="B1000" t="str">
            <v>Pinus peuce</v>
          </cell>
          <cell r="C1000" t="str">
            <v>PL 500</v>
          </cell>
          <cell r="D1000" t="str">
            <v>Directly</v>
          </cell>
          <cell r="F1000">
            <v>0.49</v>
          </cell>
          <cell r="G1000">
            <v>0.38</v>
          </cell>
          <cell r="H1000">
            <v>0.32</v>
          </cell>
          <cell r="J1000">
            <v>0.59975999999999996</v>
          </cell>
          <cell r="K1000">
            <v>0.46511999999999998</v>
          </cell>
          <cell r="L1000">
            <v>0.32</v>
          </cell>
        </row>
        <row r="1001">
          <cell r="A1001" t="str">
            <v>87-10-1756</v>
          </cell>
          <cell r="B1001" t="str">
            <v>Pinus ponderosa</v>
          </cell>
          <cell r="C1001" t="str">
            <v>PL 500</v>
          </cell>
          <cell r="D1001" t="str">
            <v>Directly</v>
          </cell>
          <cell r="F1001">
            <v>0.49</v>
          </cell>
          <cell r="G1001">
            <v>0.38</v>
          </cell>
          <cell r="H1001">
            <v>0.32</v>
          </cell>
          <cell r="J1001">
            <v>0.59975999999999996</v>
          </cell>
          <cell r="K1001">
            <v>0.46511999999999998</v>
          </cell>
          <cell r="L1001">
            <v>0.32</v>
          </cell>
        </row>
        <row r="1002">
          <cell r="A1002" t="str">
            <v>87-10-1757</v>
          </cell>
          <cell r="B1002" t="str">
            <v>Pinus strobus</v>
          </cell>
          <cell r="C1002" t="str">
            <v>PL 500</v>
          </cell>
          <cell r="D1002" t="str">
            <v>Directly</v>
          </cell>
          <cell r="F1002">
            <v>0.49</v>
          </cell>
          <cell r="G1002">
            <v>0.38</v>
          </cell>
          <cell r="H1002">
            <v>0.32</v>
          </cell>
          <cell r="J1002">
            <v>0.59975999999999996</v>
          </cell>
          <cell r="K1002">
            <v>0.46511999999999998</v>
          </cell>
          <cell r="L1002">
            <v>0.32</v>
          </cell>
        </row>
        <row r="1003">
          <cell r="A1003" t="str">
            <v>87-10-1758</v>
          </cell>
          <cell r="B1003" t="str">
            <v>Pinus sylvestris</v>
          </cell>
          <cell r="C1003" t="str">
            <v>PL 500</v>
          </cell>
          <cell r="D1003" t="str">
            <v>Directly</v>
          </cell>
          <cell r="F1003">
            <v>0.44</v>
          </cell>
          <cell r="G1003">
            <v>0.34</v>
          </cell>
          <cell r="H1003">
            <v>0.28000000000000003</v>
          </cell>
          <cell r="J1003">
            <v>0.53856000000000004</v>
          </cell>
          <cell r="K1003">
            <v>0.41616000000000003</v>
          </cell>
          <cell r="L1003">
            <v>0.28000000000000003</v>
          </cell>
        </row>
        <row r="1004">
          <cell r="A1004" t="str">
            <v>87-10-1759</v>
          </cell>
          <cell r="B1004" t="str">
            <v>Pinus uncinata</v>
          </cell>
          <cell r="C1004" t="str">
            <v>PL 500</v>
          </cell>
          <cell r="D1004" t="str">
            <v>Directly</v>
          </cell>
          <cell r="F1004">
            <v>0.44</v>
          </cell>
          <cell r="G1004">
            <v>0.34</v>
          </cell>
          <cell r="H1004">
            <v>0.28000000000000003</v>
          </cell>
          <cell r="J1004">
            <v>0.53856000000000004</v>
          </cell>
          <cell r="K1004">
            <v>0.41616000000000003</v>
          </cell>
          <cell r="L1004">
            <v>0.28000000000000003</v>
          </cell>
        </row>
        <row r="1005">
          <cell r="A1005" t="str">
            <v>87-10-1760</v>
          </cell>
          <cell r="B1005" t="str">
            <v>Pseudotsuga menziesii</v>
          </cell>
          <cell r="C1005" t="str">
            <v>PL 500</v>
          </cell>
          <cell r="D1005" t="str">
            <v>Directly</v>
          </cell>
          <cell r="F1005">
            <v>0.48</v>
          </cell>
          <cell r="G1005">
            <v>0.37</v>
          </cell>
          <cell r="H1005">
            <v>0.31</v>
          </cell>
          <cell r="J1005">
            <v>0.58751999999999993</v>
          </cell>
          <cell r="K1005">
            <v>0.45288</v>
          </cell>
          <cell r="L1005">
            <v>0.31</v>
          </cell>
        </row>
        <row r="1006">
          <cell r="A1006" t="str">
            <v>87-10-1761</v>
          </cell>
          <cell r="B1006" t="str">
            <v>Sequoiadendron giganteum</v>
          </cell>
          <cell r="C1006" t="str">
            <v>PL 500</v>
          </cell>
          <cell r="D1006" t="str">
            <v>Directly</v>
          </cell>
          <cell r="F1006">
            <v>1.1100000000000001</v>
          </cell>
          <cell r="G1006">
            <v>1</v>
          </cell>
          <cell r="H1006">
            <v>0.94</v>
          </cell>
          <cell r="J1006">
            <v>1.3586400000000001</v>
          </cell>
          <cell r="K1006">
            <v>1.224</v>
          </cell>
          <cell r="L1006">
            <v>0.94</v>
          </cell>
        </row>
        <row r="1007">
          <cell r="A1007" t="str">
            <v>87-10-1762</v>
          </cell>
          <cell r="B1007" t="str">
            <v>Taxodium distichum</v>
          </cell>
          <cell r="C1007" t="str">
            <v>PL 500</v>
          </cell>
          <cell r="D1007" t="str">
            <v>Directly</v>
          </cell>
          <cell r="F1007">
            <v>1.1100000000000001</v>
          </cell>
          <cell r="G1007">
            <v>1</v>
          </cell>
          <cell r="H1007">
            <v>0.94</v>
          </cell>
          <cell r="J1007">
            <v>1.3586400000000001</v>
          </cell>
          <cell r="K1007">
            <v>1.224</v>
          </cell>
          <cell r="L1007">
            <v>0.94</v>
          </cell>
        </row>
        <row r="1008">
          <cell r="A1008" t="str">
            <v>87-10-1763</v>
          </cell>
          <cell r="B1008" t="str">
            <v>Taxus baccata</v>
          </cell>
          <cell r="C1008" t="str">
            <v>PL 500</v>
          </cell>
          <cell r="D1008" t="str">
            <v>Directly</v>
          </cell>
          <cell r="F1008">
            <v>0.56000000000000005</v>
          </cell>
          <cell r="G1008">
            <v>0.45</v>
          </cell>
          <cell r="H1008">
            <v>0.39</v>
          </cell>
          <cell r="J1008">
            <v>0.68544000000000005</v>
          </cell>
          <cell r="K1008">
            <v>0.55080000000000007</v>
          </cell>
          <cell r="L1008">
            <v>0.39</v>
          </cell>
        </row>
        <row r="1009">
          <cell r="A1009" t="str">
            <v>87-10-1764</v>
          </cell>
          <cell r="B1009" t="str">
            <v>Thuja orientalis</v>
          </cell>
          <cell r="C1009" t="str">
            <v>PL 500</v>
          </cell>
          <cell r="D1009" t="str">
            <v>Directly</v>
          </cell>
          <cell r="F1009">
            <v>0.45999999999999996</v>
          </cell>
          <cell r="G1009">
            <v>0.35</v>
          </cell>
          <cell r="H1009">
            <v>0.28999999999999998</v>
          </cell>
          <cell r="J1009">
            <v>0.56303999999999998</v>
          </cell>
          <cell r="K1009">
            <v>0.4284</v>
          </cell>
          <cell r="L1009">
            <v>0.28999999999999998</v>
          </cell>
        </row>
        <row r="1010">
          <cell r="A1010" t="str">
            <v>87-10-1765</v>
          </cell>
          <cell r="B1010" t="str">
            <v>Thuja plicata</v>
          </cell>
          <cell r="C1010" t="str">
            <v>PL 500</v>
          </cell>
          <cell r="D1010" t="str">
            <v>Directly</v>
          </cell>
          <cell r="F1010">
            <v>0.44</v>
          </cell>
          <cell r="G1010">
            <v>0.34</v>
          </cell>
          <cell r="H1010">
            <v>0.28000000000000003</v>
          </cell>
          <cell r="J1010">
            <v>0.53856000000000004</v>
          </cell>
          <cell r="K1010">
            <v>0.41616000000000003</v>
          </cell>
          <cell r="L1010">
            <v>0.28000000000000003</v>
          </cell>
        </row>
        <row r="1011">
          <cell r="A1011" t="str">
            <v>87-10-1766</v>
          </cell>
          <cell r="B1011" t="str">
            <v>Tsuga canadensis</v>
          </cell>
          <cell r="C1011" t="str">
            <v>PL 500</v>
          </cell>
          <cell r="D1011" t="str">
            <v>Directly</v>
          </cell>
          <cell r="F1011">
            <v>0.58000000000000007</v>
          </cell>
          <cell r="G1011">
            <v>0.47</v>
          </cell>
          <cell r="H1011">
            <v>0.41</v>
          </cell>
          <cell r="J1011">
            <v>0.70992000000000011</v>
          </cell>
          <cell r="K1011">
            <v>0.5752799999999999</v>
          </cell>
          <cell r="L1011">
            <v>0.41</v>
          </cell>
        </row>
        <row r="1012">
          <cell r="A1012" t="str">
            <v>87-10-1767</v>
          </cell>
          <cell r="B1012" t="str">
            <v>Tsuga heterophylla</v>
          </cell>
          <cell r="C1012" t="str">
            <v>PL 500</v>
          </cell>
          <cell r="D1012" t="str">
            <v>Directly</v>
          </cell>
          <cell r="F1012">
            <v>0.58000000000000007</v>
          </cell>
          <cell r="G1012">
            <v>0.47</v>
          </cell>
          <cell r="H1012">
            <v>0.41</v>
          </cell>
          <cell r="J1012">
            <v>0.70992000000000011</v>
          </cell>
          <cell r="K1012">
            <v>0.5752799999999999</v>
          </cell>
          <cell r="L1012">
            <v>0.41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инки_nouveautes "/>
      <sheetName val="гортензия на доращивание "/>
      <sheetName val="PDXALV"/>
      <sheetName val="PDX"/>
      <sheetName val="Feuille11"/>
      <sheetName val="RENTAB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1">
          <cell r="C1">
            <v>11905</v>
          </cell>
        </row>
        <row r="2">
          <cell r="A2" t="str">
            <v>Артикул</v>
          </cell>
          <cell r="B2" t="str">
            <v>Номенклатура</v>
          </cell>
          <cell r="C2" t="str">
            <v>отказ</v>
          </cell>
        </row>
        <row r="3">
          <cell r="A3" t="str">
            <v>87-104-0004</v>
          </cell>
          <cell r="B3" t="str">
            <v>Пион молочноцветковый (Paeonia lactiflora Albert Crousse BR 2-3 eye)</v>
          </cell>
          <cell r="C3">
            <v>0</v>
          </cell>
        </row>
        <row r="4">
          <cell r="A4" t="str">
            <v>87-104-0005</v>
          </cell>
          <cell r="B4" t="str">
            <v>Пион молочноцветковый (Paeonia lactiflora Albert Crousse BR 3-5 eye)</v>
          </cell>
          <cell r="C4">
            <v>0</v>
          </cell>
        </row>
        <row r="5">
          <cell r="A5" t="str">
            <v>87-104-0010</v>
          </cell>
          <cell r="B5" t="str">
            <v>Пион молочноцветковый (Paeonia lactiflora Alice Harding BR 2-3 eye)</v>
          </cell>
          <cell r="C5">
            <v>0</v>
          </cell>
        </row>
        <row r="6">
          <cell r="A6" t="str">
            <v>87-104-0017</v>
          </cell>
          <cell r="B6" t="str">
            <v>Пион молочноцветковый (Paeonia lactiflora Amalia Olsen BR 3-5 eye)</v>
          </cell>
          <cell r="C6">
            <v>0</v>
          </cell>
        </row>
        <row r="7">
          <cell r="A7" t="str">
            <v>87-104-0018</v>
          </cell>
          <cell r="B7" t="str">
            <v>Пион гибридный (Paeonia hybrida America BR 2-3 eye)</v>
          </cell>
          <cell r="C7">
            <v>0</v>
          </cell>
        </row>
        <row r="8">
          <cell r="A8" t="str">
            <v>87-104-0038</v>
          </cell>
          <cell r="B8" t="str">
            <v>Пион молочноцветковый (Paeonia lactiflora Barbara BR 2-3 eye)</v>
          </cell>
          <cell r="C8">
            <v>0</v>
          </cell>
        </row>
        <row r="9">
          <cell r="A9" t="str">
            <v>87-104-0056</v>
          </cell>
          <cell r="B9" t="str">
            <v>Пион молочноцветковый (Paeonia lactiflora Blush Queen BR 3-5 eye)</v>
          </cell>
          <cell r="C9">
            <v>0</v>
          </cell>
        </row>
        <row r="10">
          <cell r="A10" t="str">
            <v>87-104-0057</v>
          </cell>
          <cell r="B10" t="str">
            <v>Пион гибридный (Paeonia hybrida Blushing Princess BR 2-3 eye)</v>
          </cell>
          <cell r="C10">
            <v>0</v>
          </cell>
        </row>
        <row r="11">
          <cell r="A11" t="str">
            <v>87-104-0089</v>
          </cell>
          <cell r="B11" t="str">
            <v>Пион молочноцветковый (Paeonia lactiflora Butter bowl BR 3-5 eye)</v>
          </cell>
          <cell r="C11">
            <v>0</v>
          </cell>
        </row>
        <row r="12">
          <cell r="A12" t="str">
            <v>87-104-0139</v>
          </cell>
          <cell r="B12" t="str">
            <v>Пион молочноцветковый (Paeonia lactiflora Cora Stubbs BR 3-5 eye)</v>
          </cell>
          <cell r="C12">
            <v>0</v>
          </cell>
        </row>
        <row r="13">
          <cell r="A13" t="str">
            <v>87-104-0148</v>
          </cell>
          <cell r="B13" t="str">
            <v>Пион гибридный (Paeonia hybrida Coral Magic BR 3-5 eye)</v>
          </cell>
          <cell r="C13">
            <v>0</v>
          </cell>
        </row>
        <row r="14">
          <cell r="A14" t="str">
            <v>87-104-0152</v>
          </cell>
          <cell r="B14" t="str">
            <v>Пион молочноцветковый (Paeonia lactiflora Cotton Candy BR 3-5 eye)</v>
          </cell>
          <cell r="C14">
            <v>0</v>
          </cell>
        </row>
        <row r="15">
          <cell r="A15" t="str">
            <v>87-104-0154</v>
          </cell>
          <cell r="B15" t="str">
            <v>Пион молочноцветковый (Paeonia lactiflora Couronne d'Or BR 3-5 eye)</v>
          </cell>
          <cell r="C15">
            <v>0</v>
          </cell>
        </row>
        <row r="16">
          <cell r="A16" t="str">
            <v>87-104-0257</v>
          </cell>
          <cell r="B16" t="str">
            <v>Пион молочноцветковый (Paeonia lactiflora Green Halo BR 2-3 eye)</v>
          </cell>
          <cell r="C16">
            <v>0</v>
          </cell>
        </row>
        <row r="17">
          <cell r="A17" t="str">
            <v>87-104-0258</v>
          </cell>
          <cell r="B17" t="str">
            <v>Пион молочноцветковый (Paeonia lactiflora Green Halo BR 3-5 eye)</v>
          </cell>
          <cell r="C17">
            <v>0</v>
          </cell>
        </row>
        <row r="18">
          <cell r="A18" t="str">
            <v>87-104-0273</v>
          </cell>
          <cell r="B18" t="str">
            <v>Пион молочноцветковый (Paeonia lactiflora Hot Chocolate BR 3-5 eye)</v>
          </cell>
          <cell r="C18">
            <v>0</v>
          </cell>
        </row>
        <row r="19">
          <cell r="A19" t="str">
            <v>87-104-0309</v>
          </cell>
          <cell r="B19" t="str">
            <v xml:space="preserve">Пион молочноцветковый (Paeonia lactiflora Kings Day BR 2-3 eye) </v>
          </cell>
          <cell r="C19">
            <v>0</v>
          </cell>
        </row>
        <row r="20">
          <cell r="A20" t="str">
            <v>87-104-0321</v>
          </cell>
          <cell r="B20" t="str">
            <v>Пион молочноцветковый (Paeonia lactiflora Lady Alexander Duff BR 3-5 eye)</v>
          </cell>
          <cell r="C20">
            <v>0</v>
          </cell>
        </row>
        <row r="21">
          <cell r="A21" t="str">
            <v>87-104-0360</v>
          </cell>
          <cell r="B21" t="str">
            <v>Пион гибридный (Paeonia hybrida Mackinac Grand BR 2-3 eye)</v>
          </cell>
          <cell r="C21">
            <v>0</v>
          </cell>
        </row>
        <row r="22">
          <cell r="A22" t="str">
            <v>87-104-0361</v>
          </cell>
          <cell r="B22" t="str">
            <v>Пион гибридный (Paeonia hybrida Mackinac Grand BR 3-5 eye)</v>
          </cell>
          <cell r="C22">
            <v>0</v>
          </cell>
        </row>
        <row r="23">
          <cell r="A23" t="str">
            <v>87-104-0362</v>
          </cell>
          <cell r="B23" t="str">
            <v>Пион молочноцветковый (Paeonia lactiflora Madame Calot BR 2-3 eye)</v>
          </cell>
          <cell r="C23">
            <v>0</v>
          </cell>
        </row>
        <row r="24">
          <cell r="A24" t="str">
            <v>87-104-0363</v>
          </cell>
          <cell r="B24" t="str">
            <v>Пион молочноцветковый (Paeonia lactiflora Madame Calot BR 3-5 eye)</v>
          </cell>
          <cell r="C24">
            <v>0</v>
          </cell>
        </row>
        <row r="25">
          <cell r="A25" t="str">
            <v>87-104-0367</v>
          </cell>
          <cell r="B25" t="str">
            <v>Пион молочноцветковый (Paeonia lactiflora Madame de Verneville BR 3-5 eye)</v>
          </cell>
          <cell r="C25">
            <v>0</v>
          </cell>
        </row>
        <row r="26">
          <cell r="A26" t="str">
            <v>87-104-0404</v>
          </cell>
          <cell r="B26" t="str">
            <v>Пион молочноцветковый (Paeonia lactiflora Monsieur Jules Elie BR 3-5 eye)</v>
          </cell>
          <cell r="C26">
            <v>0</v>
          </cell>
        </row>
        <row r="27">
          <cell r="A27" t="str">
            <v>87-104-0414</v>
          </cell>
          <cell r="B27" t="str">
            <v>Пион молочноцветковый (Paeonia lactiflora Moon River BR 3-5 eye)</v>
          </cell>
          <cell r="C27">
            <v>0</v>
          </cell>
        </row>
        <row r="28">
          <cell r="A28" t="str">
            <v>87-104-0417</v>
          </cell>
          <cell r="B28" t="str">
            <v>Пион молочноцветковый (Paeonia lactiflora Morning Kiss BR 2-3 eye)</v>
          </cell>
          <cell r="C28">
            <v>0</v>
          </cell>
        </row>
        <row r="29">
          <cell r="A29" t="str">
            <v>87-104-0418</v>
          </cell>
          <cell r="B29" t="str">
            <v>Пион молочноцветковый (Paeonia lactiflora Morning Kiss BR 3-5 eye)</v>
          </cell>
          <cell r="C29">
            <v>0</v>
          </cell>
        </row>
        <row r="30">
          <cell r="A30" t="str">
            <v>87-104-0433</v>
          </cell>
          <cell r="B30" t="str">
            <v>Пион молочноцветковый (Paeonia lactiflora Neon BR 2-3 eye)</v>
          </cell>
          <cell r="C30">
            <v>0</v>
          </cell>
        </row>
        <row r="31">
          <cell r="A31" t="str">
            <v>87-104-0434</v>
          </cell>
          <cell r="B31" t="str">
            <v>Пион молочноцветковый (Paeonia lactiflora Neon BR 3-5 eye)</v>
          </cell>
          <cell r="C31">
            <v>0</v>
          </cell>
        </row>
        <row r="32">
          <cell r="A32" t="str">
            <v>87-104-0442</v>
          </cell>
          <cell r="B32" t="str">
            <v>Пион гибридный (Paeonia hybrida Nosegay BR 3-5 eye)</v>
          </cell>
          <cell r="C32">
            <v>0</v>
          </cell>
        </row>
        <row r="33">
          <cell r="A33" t="str">
            <v>87-104-0462</v>
          </cell>
          <cell r="B33" t="str">
            <v>Пион молочноцветковый (Paeonia lactiflora Peaches and Cream BR 3-5 eye)</v>
          </cell>
          <cell r="C33">
            <v>0</v>
          </cell>
        </row>
        <row r="34">
          <cell r="A34" t="str">
            <v>87-104-0472</v>
          </cell>
          <cell r="B34" t="str">
            <v>Пион молочноцветковый (Paeonia lactiflora Pietertje Vriend BR 2-3 eye)</v>
          </cell>
          <cell r="C34">
            <v>0</v>
          </cell>
        </row>
        <row r="35">
          <cell r="A35" t="str">
            <v>87-104-0473</v>
          </cell>
          <cell r="B35" t="str">
            <v>Пион молочноцветковый (Paeonia lactiflora Pietertje Vriend BR 3-5 eye)</v>
          </cell>
          <cell r="C35">
            <v>0</v>
          </cell>
        </row>
        <row r="36">
          <cell r="A36" t="str">
            <v>87-104-0489</v>
          </cell>
          <cell r="B36" t="str">
            <v>Пион молочноцветковый (Paeonia lactiflora Pink Lemonade BR 3-5 eye)</v>
          </cell>
          <cell r="C36">
            <v>0</v>
          </cell>
        </row>
        <row r="37">
          <cell r="A37" t="str">
            <v>87-104-0491</v>
          </cell>
          <cell r="B37" t="str">
            <v>Пион молочноцветковый (Paeonia lactiflora Pink Luau BR 3-5 eye)</v>
          </cell>
          <cell r="C37">
            <v>0</v>
          </cell>
        </row>
        <row r="38">
          <cell r="A38" t="str">
            <v>87-104-0492</v>
          </cell>
          <cell r="B38" t="str">
            <v>Пион молочноцветковый (Paeonia lactiflora Pink Parfait BR 2-3 eye)</v>
          </cell>
          <cell r="C38">
            <v>0</v>
          </cell>
        </row>
        <row r="39">
          <cell r="A39" t="str">
            <v>87-104-0493</v>
          </cell>
          <cell r="B39" t="str">
            <v>Пион молочноцветковый (Paeonia lactiflora Pink Parfait BR 3-5 eye)</v>
          </cell>
          <cell r="C39">
            <v>0</v>
          </cell>
        </row>
        <row r="40">
          <cell r="A40" t="str">
            <v>87-104-0509</v>
          </cell>
          <cell r="B40" t="str">
            <v>Пион молочноцветковый (Paeonia lactiflora Princess Margaret BR 3-5 eye)</v>
          </cell>
          <cell r="C40">
            <v>0</v>
          </cell>
        </row>
        <row r="41">
          <cell r="A41" t="str">
            <v>87-104-0519</v>
          </cell>
          <cell r="B41" t="str">
            <v>Пион молочноцветковый (Paeonia lactiflora Raspberry Ice BR 3-5 eye)</v>
          </cell>
          <cell r="C41">
            <v>0</v>
          </cell>
        </row>
        <row r="42">
          <cell r="A42" t="str">
            <v>87-104-0528</v>
          </cell>
          <cell r="B42" t="str">
            <v>Пион гибридный (Paeonia hybrida Red Grace BR 2-3 eye)</v>
          </cell>
          <cell r="C42">
            <v>0</v>
          </cell>
        </row>
        <row r="43">
          <cell r="A43" t="str">
            <v>87-104-0529</v>
          </cell>
          <cell r="B43" t="str">
            <v>Пион гибридный (Paeonia hybrida Red Grace BR 3-5 eye)</v>
          </cell>
          <cell r="C43">
            <v>0</v>
          </cell>
        </row>
        <row r="44">
          <cell r="A44" t="str">
            <v>87-104-0538</v>
          </cell>
          <cell r="B44" t="str">
            <v>Пион молочноцветковый (Paeonia lactiflora red spider BR 2-3 eye)</v>
          </cell>
          <cell r="C44">
            <v>0</v>
          </cell>
        </row>
        <row r="45">
          <cell r="A45" t="str">
            <v>87-104-0539</v>
          </cell>
          <cell r="B45" t="str">
            <v>Пион молочноцветковый (Paeonia lactiflora red spider BR 3-5 eye)</v>
          </cell>
          <cell r="C45">
            <v>0</v>
          </cell>
        </row>
        <row r="46">
          <cell r="A46" t="str">
            <v>87-104-0540</v>
          </cell>
          <cell r="B46" t="str">
            <v>Пион молочноцветковый (Paeonia lactiflora Reine Hortense BR 2-3 eye)</v>
          </cell>
          <cell r="C46">
            <v>0</v>
          </cell>
        </row>
        <row r="47">
          <cell r="A47" t="str">
            <v>87-104-0556</v>
          </cell>
          <cell r="B47" t="str">
            <v>Пион гибридный (Paeonia hybrida Salmon Chiffon BR 2-3 eye)</v>
          </cell>
          <cell r="C47">
            <v>0</v>
          </cell>
        </row>
        <row r="48">
          <cell r="A48" t="str">
            <v>87-104-0557</v>
          </cell>
          <cell r="B48" t="str">
            <v>Пион гибридный (Paeonia hybrida Salmon Chiffon BR 3-5 eye)</v>
          </cell>
          <cell r="C48">
            <v>0</v>
          </cell>
        </row>
        <row r="49">
          <cell r="A49" t="str">
            <v>87-104-0583</v>
          </cell>
          <cell r="B49" t="str">
            <v>Пион молочноцветковый (Paeonia lactiflora Snow Mountain BR 3-5 eye)</v>
          </cell>
          <cell r="C49">
            <v>0</v>
          </cell>
        </row>
        <row r="50">
          <cell r="A50" t="str">
            <v>87-104-0594</v>
          </cell>
          <cell r="B50" t="str">
            <v>Пион гибридный (Paeonia hybrida Summer Glow BR 2-3 eye)</v>
          </cell>
          <cell r="C50">
            <v>0</v>
          </cell>
        </row>
        <row r="51">
          <cell r="A51" t="str">
            <v>87-104-0595</v>
          </cell>
          <cell r="B51" t="str">
            <v>Пион гибридный (Paeonia hybrida Summer Glow BR 3-5 eye)</v>
          </cell>
          <cell r="C51">
            <v>0</v>
          </cell>
        </row>
        <row r="52">
          <cell r="A52" t="str">
            <v>87-104-0596</v>
          </cell>
          <cell r="B52" t="str">
            <v>Пион гибридный (Paeonia hybrida Sunny Girl BR 2-3 eye)</v>
          </cell>
          <cell r="C52">
            <v>0</v>
          </cell>
        </row>
        <row r="53">
          <cell r="A53" t="str">
            <v>87-104-0598</v>
          </cell>
          <cell r="B53" t="str">
            <v>Пион молочноцветковый (Paeonia lactiflora Suzie Q BR 2-3 eye)</v>
          </cell>
          <cell r="C53">
            <v>0</v>
          </cell>
        </row>
        <row r="54">
          <cell r="A54" t="str">
            <v>87-104-0599</v>
          </cell>
          <cell r="B54" t="str">
            <v>Пион молочноцветковый (Paeonia lactiflora Suzie Q BR 3-5 eye)</v>
          </cell>
          <cell r="C54">
            <v>0</v>
          </cell>
        </row>
        <row r="55">
          <cell r="A55" t="str">
            <v>87-104-0611</v>
          </cell>
          <cell r="B55" t="str">
            <v>Пион молочноцветковый (Paeonia lactiflora Tom Cat BR 3-5 eye)</v>
          </cell>
          <cell r="C55">
            <v>0</v>
          </cell>
        </row>
        <row r="56">
          <cell r="A56" t="str">
            <v>87-104-0642</v>
          </cell>
          <cell r="B56" t="str">
            <v>Пион молочноцветковый (Paeonia lactiflora White Sarah Bernhardt BR 2-3 eye)</v>
          </cell>
          <cell r="C56">
            <v>0</v>
          </cell>
        </row>
        <row r="57">
          <cell r="A57" t="str">
            <v>87-104-0643</v>
          </cell>
          <cell r="B57" t="str">
            <v>Пион молочноцветковый (Paeonia lactiflora White Sarah Bernhardt BR 3-5 eye)</v>
          </cell>
          <cell r="C57">
            <v>0</v>
          </cell>
        </row>
        <row r="58">
          <cell r="A58" t="str">
            <v>87-104-0644</v>
          </cell>
          <cell r="B58" t="str">
            <v>Пион молочноцветковый (Paeonia lactiflora White Towers BR 2-3 eye)</v>
          </cell>
          <cell r="C58">
            <v>0</v>
          </cell>
        </row>
        <row r="59">
          <cell r="A59" t="str">
            <v>87-104-0645</v>
          </cell>
          <cell r="B59" t="str">
            <v>Пион молочноцветковый (Paeonia lactiflora White Towers BR 3-5 eye)</v>
          </cell>
          <cell r="C59">
            <v>0</v>
          </cell>
        </row>
        <row r="60">
          <cell r="A60" t="str">
            <v>87-104-0657</v>
          </cell>
          <cell r="B60" t="str">
            <v>Пион лекарственный (Paeonia officinalis Alba Plena BR 2/+ eye)</v>
          </cell>
          <cell r="C60">
            <v>0</v>
          </cell>
        </row>
        <row r="61">
          <cell r="A61" t="str">
            <v>87-104-0677</v>
          </cell>
          <cell r="B61" t="str">
            <v>Пион ито-гибрид (Paeonia Itoh-Hybrids Belle Toulousaine BR 2-3 eye)</v>
          </cell>
          <cell r="C61">
            <v>0</v>
          </cell>
        </row>
        <row r="62">
          <cell r="A62" t="str">
            <v>87-104-0689</v>
          </cell>
          <cell r="B62" t="str">
            <v>Пион ито-гибрид (Paeonia Itoh-Hybrids Caroline Constabel BR 2-3 eye)</v>
          </cell>
          <cell r="C62">
            <v>0</v>
          </cell>
        </row>
        <row r="63">
          <cell r="A63" t="str">
            <v>87-104-0703</v>
          </cell>
          <cell r="B63" t="str">
            <v>Пион ито-гибрид (Paeonia Itoh-Hybrids Duchesse de Lorraine BR 2-3 eye)</v>
          </cell>
          <cell r="C63">
            <v>0</v>
          </cell>
        </row>
        <row r="64">
          <cell r="A64" t="str">
            <v>87-104-0705</v>
          </cell>
          <cell r="B64" t="str">
            <v>Пион ито-гибрид (Paeonia Itoh-Hybrids First Arrival BR 2-3 eye)</v>
          </cell>
          <cell r="C64">
            <v>0</v>
          </cell>
        </row>
        <row r="65">
          <cell r="A65" t="str">
            <v>87-104-0711</v>
          </cell>
          <cell r="B65" t="str">
            <v>Пион ито-гибрид (Paeonia Itoh-Hybrids Gordon E. Simonson BR 2-3 eye)</v>
          </cell>
          <cell r="C65">
            <v>0</v>
          </cell>
        </row>
        <row r="66">
          <cell r="A66" t="str">
            <v>87-104-0745</v>
          </cell>
          <cell r="B66" t="str">
            <v>Пион ито-гибрид (Paeonia Itoh-Hybrids Rageddy Ann BR 2-3 eye)</v>
          </cell>
          <cell r="C66">
            <v>0</v>
          </cell>
        </row>
        <row r="67">
          <cell r="A67" t="str">
            <v>87-104-0764</v>
          </cell>
          <cell r="B67" t="str">
            <v>Пион ито-гибрид (Paeonia Itoh-Hybrids Sonoma Halo BR 3-5 eye)</v>
          </cell>
          <cell r="C67">
            <v>0</v>
          </cell>
        </row>
        <row r="68">
          <cell r="A68" t="str">
            <v>87-104-0766</v>
          </cell>
          <cell r="B68" t="str">
            <v>Пион ито-гибрид (Paeonia Itoh-Hybrids Sonoma Yedo BR 3-5 eye)</v>
          </cell>
          <cell r="C68">
            <v>0</v>
          </cell>
        </row>
        <row r="69">
          <cell r="A69" t="str">
            <v>87-104-0786</v>
          </cell>
          <cell r="B69" t="str">
            <v>Пион ито-гибрид (Paeonia Itoh-Hybrids Yellow Doodle Dandy BR 3-5 eye)</v>
          </cell>
          <cell r="C69">
            <v>0</v>
          </cell>
        </row>
        <row r="70">
          <cell r="A70" t="str">
            <v>87-104-0957</v>
          </cell>
          <cell r="B70" t="str">
            <v>Пион ито-гибрид (Paeonia Itoh-Hybrids Sonoma Kaleidoscope BR 3-5 eye)</v>
          </cell>
          <cell r="C70">
            <v>0</v>
          </cell>
        </row>
        <row r="71">
          <cell r="A71" t="str">
            <v>87-107-0091</v>
          </cell>
          <cell r="B71" t="str">
            <v>Пион ито-гибрид (Paeonia Itoh-Hybrids Copper Kettle BR 2/3 eye)</v>
          </cell>
          <cell r="C71">
            <v>0</v>
          </cell>
        </row>
        <row r="72">
          <cell r="A72" t="str">
            <v>87-107-0092</v>
          </cell>
          <cell r="B72" t="str">
            <v>Пион ито-гибрид (Paeonia Itoh-Hybrids Copper Kettle BR 3/5 eye)</v>
          </cell>
          <cell r="C72">
            <v>0</v>
          </cell>
        </row>
        <row r="73">
          <cell r="A73" t="str">
            <v>87-107-0099</v>
          </cell>
          <cell r="B73" t="str">
            <v>Пион ито-гибрид (Paeonia Itoh-Hybrids Hillary BR 2/3 eye)</v>
          </cell>
          <cell r="C73">
            <v>0</v>
          </cell>
        </row>
        <row r="74">
          <cell r="A74" t="str">
            <v>87-107-0100</v>
          </cell>
          <cell r="B74" t="str">
            <v>Пион ито-гибрид (Paeonia Itoh-Hybrids Hillary BR 3/5 eye)</v>
          </cell>
          <cell r="C74">
            <v>240</v>
          </cell>
        </row>
        <row r="75">
          <cell r="A75" t="str">
            <v>87-107-0101</v>
          </cell>
          <cell r="B75" t="str">
            <v>Пион ито-гибрид (Paeonia Itoh-Hybrids Julia Rose BR 2/3 eye)</v>
          </cell>
          <cell r="C75">
            <v>60</v>
          </cell>
        </row>
        <row r="76">
          <cell r="A76" t="str">
            <v>87-107-0125</v>
          </cell>
          <cell r="B76" t="str">
            <v>Пион молочноцветковый (Paeonia lactiflora Krinkled White BR 2/3 eye)</v>
          </cell>
          <cell r="C76">
            <v>75</v>
          </cell>
        </row>
        <row r="77">
          <cell r="A77" t="str">
            <v>87-107-0128</v>
          </cell>
          <cell r="B77" t="str">
            <v>Пион молочноцветковый (Paeonia lactiflora Sorbet BR 2/3 eye)</v>
          </cell>
          <cell r="C77">
            <v>300</v>
          </cell>
        </row>
        <row r="78">
          <cell r="A78" t="str">
            <v>87-107-0129</v>
          </cell>
          <cell r="B78" t="str">
            <v>Пион молочноцветковый (Paeonia lactiflora Sorbet BR 3/5 eye)</v>
          </cell>
          <cell r="C78">
            <v>150</v>
          </cell>
        </row>
        <row r="79">
          <cell r="A79" t="str">
            <v>87-107-0131</v>
          </cell>
          <cell r="B79" t="str">
            <v>Пион молочноцветковый (Paeonia lactiflora Alertie BR 3/5 eye)</v>
          </cell>
          <cell r="C79">
            <v>0</v>
          </cell>
        </row>
        <row r="80">
          <cell r="A80" t="str">
            <v>87-107-0132</v>
          </cell>
          <cell r="B80" t="str">
            <v>Пион молочноцветковый (Paeonia lactiflora Alexander Fleming BR 2/3 eye)</v>
          </cell>
          <cell r="C80">
            <v>0</v>
          </cell>
        </row>
        <row r="81">
          <cell r="A81" t="str">
            <v>87-107-0133</v>
          </cell>
          <cell r="B81" t="str">
            <v>Пион молочноцветковый (Paeonia lactiflora Alexander Fleming BR 3/5 eye)</v>
          </cell>
          <cell r="C81">
            <v>0</v>
          </cell>
        </row>
        <row r="82">
          <cell r="A82" t="str">
            <v>87-107-0137</v>
          </cell>
          <cell r="B82" t="str">
            <v>Пион молочноцветковый (Paeonia lactiflora Angel Cheeks BR 2/3 eye)</v>
          </cell>
          <cell r="C82">
            <v>0</v>
          </cell>
        </row>
        <row r="83">
          <cell r="A83" t="str">
            <v>87-107-0143</v>
          </cell>
          <cell r="B83" t="str">
            <v>Пион молочноцветковый (Paeonia lactiflora Blaze BR 2/3 eye)</v>
          </cell>
          <cell r="C83">
            <v>0</v>
          </cell>
        </row>
        <row r="84">
          <cell r="A84" t="str">
            <v>87-107-0150</v>
          </cell>
          <cell r="B84" t="str">
            <v>Пион молочноцветковый (Paeonia lactiflora Bowl of Cream BR 3/5 eye)</v>
          </cell>
          <cell r="C84">
            <v>0</v>
          </cell>
        </row>
        <row r="85">
          <cell r="A85" t="str">
            <v>87-107-0158</v>
          </cell>
          <cell r="B85" t="str">
            <v>Пион молочноцветковый (Paeonia lactiflora Candy Stripe BR 3/5 eye)</v>
          </cell>
          <cell r="C85">
            <v>0</v>
          </cell>
        </row>
        <row r="86">
          <cell r="A86" t="str">
            <v>87-107-0169</v>
          </cell>
          <cell r="B86" t="str">
            <v>Пион гибридный (Paeonia hybrida Coral Supreme BR 2/3 eye)</v>
          </cell>
          <cell r="C86">
            <v>0</v>
          </cell>
        </row>
        <row r="87">
          <cell r="A87" t="str">
            <v>87-107-0170</v>
          </cell>
          <cell r="B87" t="str">
            <v>Пион гибридный (Paeonia hybrida Coral Supreme BR 3/5 eye)</v>
          </cell>
          <cell r="C87">
            <v>0</v>
          </cell>
        </row>
        <row r="88">
          <cell r="A88" t="str">
            <v>87-107-0171</v>
          </cell>
          <cell r="B88" t="str">
            <v>Пион гибридный (Paeonia hybrida Cytherea BR 2/3 eye)</v>
          </cell>
          <cell r="C88">
            <v>0</v>
          </cell>
        </row>
        <row r="89">
          <cell r="A89" t="str">
            <v>87-107-0172</v>
          </cell>
          <cell r="B89" t="str">
            <v>Пион гибридный (Paeonia hybrida Cytherea BR 3/5 eye)</v>
          </cell>
          <cell r="C89">
            <v>0</v>
          </cell>
        </row>
        <row r="90">
          <cell r="A90" t="str">
            <v>87-107-0173</v>
          </cell>
          <cell r="B90" t="str">
            <v>Пион молочноцветковый (Paeonia lactiflora Dinner Plate BR 2/3 eye)</v>
          </cell>
          <cell r="C90">
            <v>0</v>
          </cell>
        </row>
        <row r="91">
          <cell r="A91" t="str">
            <v>87-107-0174</v>
          </cell>
          <cell r="B91" t="str">
            <v>Пион молочноцветковый (Paeonia lactiflora Dinner Plate BR 3/5 eye)</v>
          </cell>
          <cell r="C91">
            <v>100</v>
          </cell>
        </row>
        <row r="92">
          <cell r="A92" t="str">
            <v>87-107-0177</v>
          </cell>
          <cell r="B92" t="str">
            <v>Пион молочноцветковый (Paeonia lactiflora Duchesse de Nemours BR 2/3 eye)</v>
          </cell>
          <cell r="C92">
            <v>0</v>
          </cell>
        </row>
        <row r="93">
          <cell r="A93" t="str">
            <v>87-107-0178</v>
          </cell>
          <cell r="B93" t="str">
            <v>Пион молочноцветковый (Paeonia lactiflora Duchesse de Nemours BR 3/5 eye)</v>
          </cell>
          <cell r="C93">
            <v>0</v>
          </cell>
        </row>
        <row r="94">
          <cell r="A94" t="str">
            <v>87-107-0183</v>
          </cell>
          <cell r="B94" t="str">
            <v>Пион молочноцветковый (Paeonia lactiflora Elsa Sass BR 2/3 eye)</v>
          </cell>
          <cell r="C94">
            <v>0</v>
          </cell>
        </row>
        <row r="95">
          <cell r="A95" t="str">
            <v>87-107-0184</v>
          </cell>
          <cell r="B95" t="str">
            <v>Пион молочноцветковый (Paeonia lactiflora Elsa Sass BR 3/5 eye)</v>
          </cell>
          <cell r="C95">
            <v>100</v>
          </cell>
        </row>
        <row r="96">
          <cell r="A96" t="str">
            <v>87-107-0195</v>
          </cell>
          <cell r="B96" t="str">
            <v>Пион молочноцветковый (Paeonia lactiflora Florence Nicholls BR 2/3 eye)</v>
          </cell>
          <cell r="C96">
            <v>100</v>
          </cell>
        </row>
        <row r="97">
          <cell r="A97" t="str">
            <v>87-107-0197</v>
          </cell>
          <cell r="B97" t="str">
            <v>Пион молочноцветковый (Paeonia lactiflora Gardenia BR 2/3 eye)</v>
          </cell>
          <cell r="C97">
            <v>0</v>
          </cell>
        </row>
        <row r="98">
          <cell r="A98" t="str">
            <v>87-107-0198</v>
          </cell>
          <cell r="B98" t="str">
            <v>Пион молочноцветковый (Paeonia lactiflora Gardenia BR 3/5 eye)</v>
          </cell>
          <cell r="C98">
            <v>0</v>
          </cell>
        </row>
        <row r="99">
          <cell r="A99" t="str">
            <v>87-107-0200</v>
          </cell>
          <cell r="B99" t="str">
            <v>Пион молочноцветковый (Paeonia lactiflora Gay Paree BR 3/5 eye)</v>
          </cell>
          <cell r="C99">
            <v>0</v>
          </cell>
        </row>
        <row r="100">
          <cell r="A100" t="str">
            <v>87-107-0204</v>
          </cell>
          <cell r="B100" t="str">
            <v>Пион молочноцветковый (Paeonia lactiflora Honey Gold BR 3/5 eye)</v>
          </cell>
          <cell r="C100">
            <v>0</v>
          </cell>
        </row>
        <row r="101">
          <cell r="A101" t="str">
            <v>87-107-0208</v>
          </cell>
          <cell r="B101" t="str">
            <v>Пион молочноцветковый (Paeonia lactiflora Inspecteur Lavergne BR 2/3 eye)</v>
          </cell>
          <cell r="C101">
            <v>0</v>
          </cell>
        </row>
        <row r="102">
          <cell r="A102" t="str">
            <v>87-107-0209</v>
          </cell>
          <cell r="B102" t="str">
            <v>Пион молочноцветковый (Paeonia lactiflora Inspecteur Lavergne BR 3/5 eye)</v>
          </cell>
          <cell r="C102">
            <v>50</v>
          </cell>
        </row>
        <row r="103">
          <cell r="A103" t="str">
            <v>87-107-0213</v>
          </cell>
          <cell r="B103" t="str">
            <v>Пион молочноцветковый (Paeonia lactiflora Kansas BR 2/3 eye)</v>
          </cell>
          <cell r="C103">
            <v>0</v>
          </cell>
        </row>
        <row r="104">
          <cell r="A104" t="str">
            <v>87-107-0214</v>
          </cell>
          <cell r="B104" t="str">
            <v>Пион молочноцветковый (Paeonia lactiflora Kansas BR 3/5 eye)</v>
          </cell>
          <cell r="C104">
            <v>50</v>
          </cell>
        </row>
        <row r="105">
          <cell r="A105" t="str">
            <v>87-107-0216</v>
          </cell>
          <cell r="B105" t="str">
            <v>Пион молочноцветковый (Paeonia lactiflora Karl Rosenfield BR 2/3 eye)</v>
          </cell>
          <cell r="C105">
            <v>0</v>
          </cell>
        </row>
        <row r="106">
          <cell r="A106" t="str">
            <v>87-107-0224</v>
          </cell>
          <cell r="B106" t="str">
            <v>Пион молочноцветковый (Paeonia lactiflora Lilian Wild BR 3/5 eye)</v>
          </cell>
          <cell r="C106">
            <v>0</v>
          </cell>
        </row>
        <row r="107">
          <cell r="A107" t="str">
            <v>87-107-0234</v>
          </cell>
          <cell r="B107" t="str">
            <v>Пион молочноцветковый (Paeonia lactiflora Mothers Choice BR 2/3 eye)</v>
          </cell>
          <cell r="C107">
            <v>75</v>
          </cell>
        </row>
        <row r="108">
          <cell r="A108" t="str">
            <v>87-107-0235</v>
          </cell>
          <cell r="B108" t="str">
            <v>Пион молочноцветковый (Paeonia lactiflora Mothers Choice BR 3/5 eye)</v>
          </cell>
          <cell r="C108">
            <v>0</v>
          </cell>
        </row>
        <row r="109">
          <cell r="A109" t="str">
            <v>87-107-0238</v>
          </cell>
          <cell r="B109" t="str">
            <v>Пион молочноцветковый (Paeonia lactiflora Ole Faithful BR 2/3 eye)</v>
          </cell>
          <cell r="C109">
            <v>0</v>
          </cell>
        </row>
        <row r="110">
          <cell r="A110" t="str">
            <v>87-107-0241</v>
          </cell>
          <cell r="B110" t="str">
            <v>Пион молочноцветковый (Paeonia lactiflora Paul M. Wild BR 3/5 eye)</v>
          </cell>
          <cell r="C110">
            <v>50</v>
          </cell>
        </row>
        <row r="111">
          <cell r="A111" t="str">
            <v>87-107-0242</v>
          </cell>
          <cell r="B111" t="str">
            <v>Пион гибридный (Paeonia hybrida Paula Fay BR 2/3 eye)</v>
          </cell>
          <cell r="C111">
            <v>0</v>
          </cell>
        </row>
        <row r="112">
          <cell r="A112" t="str">
            <v>87-107-0243</v>
          </cell>
          <cell r="B112" t="str">
            <v>Пион гибридный (Paeonia hybrida Paula Fay BR 3/5 eye)</v>
          </cell>
          <cell r="C112">
            <v>0</v>
          </cell>
        </row>
        <row r="113">
          <cell r="A113" t="str">
            <v>87-107-0245</v>
          </cell>
          <cell r="B113" t="str">
            <v>Пион молочноцветковый (Paeonia lactiflora Pecher BR 2/3 eye)</v>
          </cell>
          <cell r="C113">
            <v>0</v>
          </cell>
        </row>
        <row r="114">
          <cell r="A114" t="str">
            <v>87-107-0246</v>
          </cell>
          <cell r="B114" t="str">
            <v>Пион молочноцветковый (Paeonia lactiflora Pecher BR 3/5 eye)</v>
          </cell>
          <cell r="C114">
            <v>50</v>
          </cell>
        </row>
        <row r="115">
          <cell r="A115" t="str">
            <v>87-107-0253</v>
          </cell>
          <cell r="B115" t="str">
            <v>Пион молочноцветковый (Paeonia lactiflora President Wilson BR 2/3 eye)</v>
          </cell>
          <cell r="C115">
            <v>0</v>
          </cell>
        </row>
        <row r="116">
          <cell r="A116" t="str">
            <v>87-107-0254</v>
          </cell>
          <cell r="B116" t="str">
            <v>Пион молочноцветковый (Paeonia lactiflora President Wilson BR 3/5 eye)</v>
          </cell>
          <cell r="C116">
            <v>0</v>
          </cell>
        </row>
        <row r="117">
          <cell r="A117" t="str">
            <v>87-107-0298</v>
          </cell>
          <cell r="B117" t="str">
            <v>Пион молочноцветковый (Paeonia lactiflora Nippon Beauty BR 3/5 eye)</v>
          </cell>
          <cell r="C117">
            <v>0</v>
          </cell>
        </row>
        <row r="118">
          <cell r="A118" t="str">
            <v>87-107-0311</v>
          </cell>
          <cell r="B118" t="str">
            <v>Пион лекарственный (Paeonia officinalis Anemoniflora BR 3/5 eye)</v>
          </cell>
          <cell r="C118">
            <v>50</v>
          </cell>
        </row>
        <row r="119">
          <cell r="A119" t="str">
            <v>87-107-0314</v>
          </cell>
          <cell r="B119" t="str">
            <v>Пион гибридный (Paeonia hybrida Red Charm BR 2/3 eye)</v>
          </cell>
          <cell r="C119">
            <v>0</v>
          </cell>
        </row>
        <row r="120">
          <cell r="A120" t="str">
            <v>87-107-0315</v>
          </cell>
          <cell r="B120" t="str">
            <v>Пион гибридный (Paeonia hybrida Red Charm BR 3/5 eye)</v>
          </cell>
          <cell r="C120">
            <v>100</v>
          </cell>
        </row>
        <row r="121">
          <cell r="A121" t="str">
            <v>87-52-0002</v>
          </cell>
          <cell r="B121" t="str">
            <v>Пион Ито (Paeonia Itoh Bartzella BR 2-3 глазка)</v>
          </cell>
          <cell r="C121">
            <v>0</v>
          </cell>
        </row>
        <row r="122">
          <cell r="A122" t="str">
            <v>87-52-0003</v>
          </cell>
          <cell r="B122" t="str">
            <v>Пион Ито (Paeonia Itoh Border Charm BR 2-3 глазка)</v>
          </cell>
          <cell r="C122">
            <v>0</v>
          </cell>
        </row>
        <row r="123">
          <cell r="A123" t="str">
            <v>87-52-0004</v>
          </cell>
          <cell r="B123" t="str">
            <v xml:space="preserve">Пион Ито (Paeonia Itoh Callies Memory BR 2-3 глазка) </v>
          </cell>
          <cell r="C123">
            <v>85</v>
          </cell>
        </row>
        <row r="124">
          <cell r="A124" t="str">
            <v>87-52-0005</v>
          </cell>
          <cell r="B124" t="str">
            <v xml:space="preserve">Пион Ито (Paeonia Itoh Canary Brilliants BR 2-3 глазка) </v>
          </cell>
          <cell r="C124">
            <v>170</v>
          </cell>
        </row>
        <row r="125">
          <cell r="A125" t="str">
            <v>87-52-0007</v>
          </cell>
          <cell r="B125" t="str">
            <v>Пион Ито (Paeonia Itoh Cora Louise BR 2-3 глазка)</v>
          </cell>
          <cell r="C125">
            <v>0</v>
          </cell>
        </row>
        <row r="126">
          <cell r="A126" t="str">
            <v>87-52-0011</v>
          </cell>
          <cell r="B126" t="str">
            <v>Пион Ито (Paeonia Itoh Hillary BR 2-3 глазка)</v>
          </cell>
          <cell r="C126">
            <v>0</v>
          </cell>
        </row>
        <row r="127">
          <cell r="A127" t="str">
            <v>87-52-0018</v>
          </cell>
          <cell r="B127" t="str">
            <v>Пион Ито (Paeonia Itoh Pastel Splendour BR 2-3 глазка)</v>
          </cell>
          <cell r="C127">
            <v>0</v>
          </cell>
        </row>
        <row r="128">
          <cell r="A128" t="str">
            <v>87-52-0019</v>
          </cell>
          <cell r="B128" t="str">
            <v>Пион Ито (Paeonia Itoh Pink Adour BR 2-3 глазка)</v>
          </cell>
          <cell r="C128">
            <v>0</v>
          </cell>
        </row>
        <row r="129">
          <cell r="A129" t="str">
            <v>87-52-0021</v>
          </cell>
          <cell r="B129" t="str">
            <v>Пион Ито (Paeonia Itoh Scarlet Heaven BR 2-3 глазка)</v>
          </cell>
          <cell r="C129">
            <v>0</v>
          </cell>
        </row>
        <row r="130">
          <cell r="A130" t="str">
            <v>87-52-0034</v>
          </cell>
          <cell r="B130" t="str">
            <v>Пион (Paeonia Patio Peony  Athens BR 2-3 глазка)</v>
          </cell>
          <cell r="C130">
            <v>75</v>
          </cell>
        </row>
        <row r="131">
          <cell r="A131" t="str">
            <v>87-52-0035</v>
          </cell>
          <cell r="B131" t="str">
            <v>Пион (Paeonia Patio Peony Dublin BR 2-3 глазка)</v>
          </cell>
          <cell r="C131">
            <v>75</v>
          </cell>
        </row>
        <row r="132">
          <cell r="A132" t="str">
            <v>87-52-0036</v>
          </cell>
          <cell r="B132" t="str">
            <v>Пион (Paeonia Patio Peony Kiev BR 2-3 глазка)</v>
          </cell>
          <cell r="C132">
            <v>75</v>
          </cell>
        </row>
        <row r="133">
          <cell r="A133" t="str">
            <v>87-52-0037</v>
          </cell>
          <cell r="B133" t="str">
            <v>Пион (Paeonia Patio Peony London BR 2-3 глазка)</v>
          </cell>
          <cell r="C133">
            <v>0</v>
          </cell>
        </row>
        <row r="134">
          <cell r="A134" t="str">
            <v>87-52-0038</v>
          </cell>
          <cell r="B134" t="str">
            <v>Пион (Paeonia Patio Peony Madrid BR 2-3 глазка)</v>
          </cell>
          <cell r="C134">
            <v>0</v>
          </cell>
        </row>
        <row r="135">
          <cell r="A135" t="str">
            <v>87-52-0039</v>
          </cell>
          <cell r="B135" t="str">
            <v>Пион (Paeonia Patio Peony Moscow BR 2-3 глазка)</v>
          </cell>
          <cell r="C135">
            <v>75</v>
          </cell>
        </row>
        <row r="136">
          <cell r="A136" t="str">
            <v>87-52-0041</v>
          </cell>
          <cell r="B136" t="str">
            <v>Пион (Paeonia Patio Peony Rome BR 2-3 глазка)</v>
          </cell>
          <cell r="C136">
            <v>0</v>
          </cell>
        </row>
        <row r="137">
          <cell r="A137" t="str">
            <v>87-52-0042</v>
          </cell>
          <cell r="B137" t="str">
            <v>Пион (Paeonia Alertie BR 2-3 глазка)</v>
          </cell>
          <cell r="C137">
            <v>0</v>
          </cell>
        </row>
        <row r="138">
          <cell r="A138" t="str">
            <v>87-52-0043</v>
          </cell>
          <cell r="B138" t="str">
            <v>Пион (Paeonia Alexander Fleming BR 2-3 глазка)</v>
          </cell>
          <cell r="C138">
            <v>0</v>
          </cell>
        </row>
        <row r="139">
          <cell r="A139" t="str">
            <v>87-52-0050</v>
          </cell>
          <cell r="B139" t="str">
            <v>Пион (Paeonia Bella Donna BR 2-3 глазка)</v>
          </cell>
          <cell r="C139">
            <v>0</v>
          </cell>
        </row>
        <row r="140">
          <cell r="A140" t="str">
            <v>87-52-0053</v>
          </cell>
          <cell r="B140" t="str">
            <v>Пион (Paeonia Black Beauty BR 2-3 глазка)</v>
          </cell>
          <cell r="C140">
            <v>0</v>
          </cell>
        </row>
        <row r="141">
          <cell r="A141" t="str">
            <v>87-52-0055</v>
          </cell>
          <cell r="B141" t="str">
            <v>Пион (Paeonia Blush Queen BR 2-3 глазка)</v>
          </cell>
          <cell r="C141">
            <v>150</v>
          </cell>
        </row>
        <row r="142">
          <cell r="A142" t="str">
            <v>87-52-0056</v>
          </cell>
          <cell r="B142" t="str">
            <v>Пион (Paeonia Bouquet Perfect BR 2-3 глазка)</v>
          </cell>
          <cell r="C142">
            <v>75</v>
          </cell>
        </row>
        <row r="143">
          <cell r="A143" t="str">
            <v>87-52-0061</v>
          </cell>
          <cell r="B143" t="str">
            <v>Пион (Paeonia Buckeye Belle BR 2-3 глазка)</v>
          </cell>
          <cell r="C143">
            <v>0</v>
          </cell>
        </row>
        <row r="144">
          <cell r="A144" t="str">
            <v>87-52-0068</v>
          </cell>
          <cell r="B144" t="str">
            <v>Пион (Paeonia Chiffon Parfait BR 2-3 глазка)</v>
          </cell>
          <cell r="C144">
            <v>0</v>
          </cell>
        </row>
        <row r="145">
          <cell r="A145" t="str">
            <v>87-52-0069</v>
          </cell>
          <cell r="B145" t="str">
            <v>Пион (Paeonia Christmas Velvet BR 2-3 глазка)</v>
          </cell>
          <cell r="C145">
            <v>75</v>
          </cell>
        </row>
        <row r="146">
          <cell r="A146" t="str">
            <v>87-52-0070</v>
          </cell>
          <cell r="B146" t="str">
            <v>Пион (Paeonia Class Act BR 2-3 глазка)</v>
          </cell>
          <cell r="C146">
            <v>75</v>
          </cell>
        </row>
        <row r="147">
          <cell r="A147" t="str">
            <v>87-52-0071</v>
          </cell>
          <cell r="B147" t="str">
            <v>Пион (Paeonia Command Performance BR 2-3 глазка)</v>
          </cell>
          <cell r="C147">
            <v>75</v>
          </cell>
        </row>
        <row r="148">
          <cell r="A148" t="str">
            <v>87-52-0072</v>
          </cell>
          <cell r="B148" t="str">
            <v>Пион (Paeonia Coral Charm BR 2-3 глазка)</v>
          </cell>
          <cell r="C148">
            <v>0</v>
          </cell>
        </row>
        <row r="149">
          <cell r="A149" t="str">
            <v>87-52-0073</v>
          </cell>
          <cell r="B149" t="str">
            <v>Пион (Paeonia Coral Sunset BR 2-3 глазка)</v>
          </cell>
          <cell r="C149">
            <v>0</v>
          </cell>
        </row>
        <row r="150">
          <cell r="A150" t="str">
            <v>87-52-0075</v>
          </cell>
          <cell r="B150" t="str">
            <v>Пион (Paeonia Cytherea BR 2-3 глазка)</v>
          </cell>
          <cell r="C150">
            <v>0</v>
          </cell>
        </row>
        <row r="151">
          <cell r="A151" t="str">
            <v>87-52-0077</v>
          </cell>
          <cell r="B151" t="str">
            <v>Пион (Paeonia Diana Parks BR 2-3 глазка)</v>
          </cell>
          <cell r="C151">
            <v>150</v>
          </cell>
        </row>
        <row r="152">
          <cell r="A152" t="str">
            <v>87-52-0079</v>
          </cell>
          <cell r="B152" t="str">
            <v>Пион (Paeonia Doreen BR 2-3 глазка)</v>
          </cell>
          <cell r="C152">
            <v>150</v>
          </cell>
        </row>
        <row r="153">
          <cell r="A153" t="str">
            <v>87-52-0080</v>
          </cell>
          <cell r="B153" t="str">
            <v>Пион (Paeonia Duchesse De Nemours BR 2-3 глазка)</v>
          </cell>
          <cell r="C153">
            <v>0</v>
          </cell>
        </row>
        <row r="154">
          <cell r="A154" t="str">
            <v>87-52-0082</v>
          </cell>
          <cell r="B154" t="str">
            <v>Пион (Paeonia Edulis Superba BR 2-3 глазка)</v>
          </cell>
          <cell r="C154">
            <v>0</v>
          </cell>
        </row>
        <row r="155">
          <cell r="A155" t="str">
            <v>87-52-0088</v>
          </cell>
          <cell r="B155" t="str">
            <v>Пион (Paeonia Florence Nicholls BR 2-3 глазка)</v>
          </cell>
          <cell r="C155">
            <v>0</v>
          </cell>
        </row>
        <row r="156">
          <cell r="A156" t="str">
            <v>87-52-0091</v>
          </cell>
          <cell r="B156" t="str">
            <v>Пион (Paeonia Gardenia BR 2-3 глазка)</v>
          </cell>
          <cell r="C156">
            <v>0</v>
          </cell>
        </row>
        <row r="157">
          <cell r="A157" t="str">
            <v>87-52-0093</v>
          </cell>
          <cell r="B157" t="str">
            <v>Пион (Paeonia Getrude Allen BR 2-3 глазка)</v>
          </cell>
          <cell r="C157">
            <v>75</v>
          </cell>
        </row>
        <row r="158">
          <cell r="A158" t="str">
            <v>87-52-0094</v>
          </cell>
          <cell r="B158" t="str">
            <v>Пион (Paeonia Henry Bockstoce BR 2-3 глазка)</v>
          </cell>
          <cell r="C158">
            <v>75</v>
          </cell>
        </row>
        <row r="159">
          <cell r="A159" t="str">
            <v>87-52-0095</v>
          </cell>
          <cell r="B159" t="str">
            <v>Пион (Paeonia Henry Sass BR 2-3 глазка)</v>
          </cell>
          <cell r="C159">
            <v>75</v>
          </cell>
        </row>
        <row r="160">
          <cell r="A160" t="str">
            <v>87-52-0097</v>
          </cell>
          <cell r="B160" t="str">
            <v>Пион (Paeonia Highlight BR 2-3 глазка)</v>
          </cell>
          <cell r="C160">
            <v>75</v>
          </cell>
        </row>
        <row r="161">
          <cell r="A161" t="str">
            <v>87-52-0098</v>
          </cell>
          <cell r="B161" t="str">
            <v>Пион (Paeonia Honey Gold BR 2-3 глазка)</v>
          </cell>
          <cell r="C161">
            <v>0</v>
          </cell>
        </row>
        <row r="162">
          <cell r="A162" t="str">
            <v>87-52-0262</v>
          </cell>
          <cell r="B162" t="str">
            <v>Ivory Victory_3-5</v>
          </cell>
          <cell r="C162">
            <v>50</v>
          </cell>
        </row>
        <row r="163">
          <cell r="A163" t="str">
            <v>87-52-0101</v>
          </cell>
          <cell r="B163" t="str">
            <v>Пион (Paeonia Ivory Victory BR 2-3 глазка)</v>
          </cell>
          <cell r="C163">
            <v>0</v>
          </cell>
        </row>
        <row r="164">
          <cell r="A164" t="str">
            <v>87-52-0102</v>
          </cell>
          <cell r="B164" t="str">
            <v>Пион (Paeonia Jacorma BR 2-3 глазка)</v>
          </cell>
          <cell r="C164">
            <v>0</v>
          </cell>
        </row>
        <row r="165">
          <cell r="A165" t="str">
            <v>87-52-0104</v>
          </cell>
          <cell r="B165" t="str">
            <v>Пион (Paeonia Joker BR 2-3 глазка)</v>
          </cell>
          <cell r="C165">
            <v>0</v>
          </cell>
        </row>
        <row r="166">
          <cell r="A166" t="str">
            <v>87-52-0113</v>
          </cell>
          <cell r="B166" t="str">
            <v>Пион (Paeonia Lemon Chiffon BR 2-3 глазка)</v>
          </cell>
          <cell r="C166">
            <v>0</v>
          </cell>
        </row>
        <row r="167">
          <cell r="A167" t="str">
            <v>87-52-0115</v>
          </cell>
          <cell r="B167" t="str">
            <v>Пион (Paeonia Many Happy Returns BR 2-3 глазка)</v>
          </cell>
          <cell r="C167">
            <v>0</v>
          </cell>
        </row>
        <row r="168">
          <cell r="A168" t="str">
            <v>87-52-0116</v>
          </cell>
          <cell r="B168" t="str">
            <v>Пион (Paeonia Marie Lemoine BR 2-3 глазка)</v>
          </cell>
          <cell r="C168">
            <v>225</v>
          </cell>
        </row>
        <row r="169">
          <cell r="A169" t="str">
            <v>87-52-0118</v>
          </cell>
          <cell r="B169" t="str">
            <v>Пион (Paeonia Mary E. Nicholls BR 2-3 глазка)</v>
          </cell>
          <cell r="C169">
            <v>0</v>
          </cell>
        </row>
        <row r="170">
          <cell r="A170" t="str">
            <v>87-52-0119</v>
          </cell>
          <cell r="B170" t="str">
            <v>Пион (Paeonia Miss America BR 2-3 глазка)</v>
          </cell>
          <cell r="C170">
            <v>75</v>
          </cell>
        </row>
        <row r="171">
          <cell r="A171" t="str">
            <v>87-52-0123</v>
          </cell>
          <cell r="B171" t="str">
            <v>Пион (Paeonia Moon over Barrington BR 2-3 глазка)</v>
          </cell>
          <cell r="C171">
            <v>0</v>
          </cell>
        </row>
        <row r="172">
          <cell r="A172" t="str">
            <v>87-52-0125</v>
          </cell>
          <cell r="B172" t="str">
            <v>Пион (Paeonia My Love BR 2-3 глазка)</v>
          </cell>
          <cell r="C172">
            <v>225</v>
          </cell>
        </row>
        <row r="173">
          <cell r="A173" t="str">
            <v>87-52-0126</v>
          </cell>
          <cell r="B173" t="str">
            <v>Пион (Paeonia Nice Gal BR 2-3 глазка)</v>
          </cell>
          <cell r="C173">
            <v>150</v>
          </cell>
        </row>
        <row r="174">
          <cell r="A174" t="str">
            <v>87-52-0127</v>
          </cell>
          <cell r="B174" t="str">
            <v>Пион (Paeonia Nick Shaylor BR 2-3 глазка)</v>
          </cell>
          <cell r="C174">
            <v>0</v>
          </cell>
        </row>
        <row r="175">
          <cell r="A175" t="str">
            <v>87-52-0136</v>
          </cell>
          <cell r="B175" t="str">
            <v>Пион (Paeonia Pillow Talk BR 2-3 глазка)</v>
          </cell>
          <cell r="C175">
            <v>0</v>
          </cell>
        </row>
        <row r="176">
          <cell r="A176" t="str">
            <v>87-52-0138</v>
          </cell>
          <cell r="B176" t="str">
            <v>Пион (Paeonia Raspberry Sundae BR 2-3 глазка)</v>
          </cell>
          <cell r="C176">
            <v>0</v>
          </cell>
        </row>
        <row r="177">
          <cell r="A177" t="str">
            <v>87-52-0143</v>
          </cell>
          <cell r="B177" t="str">
            <v>Пион (Paeonia Sarah Bernhardt BR 2-3 глазка)</v>
          </cell>
          <cell r="C177">
            <v>75</v>
          </cell>
        </row>
        <row r="178">
          <cell r="A178" t="str">
            <v>87-52-0144</v>
          </cell>
          <cell r="B178" t="str">
            <v>Пион (Paeonia Sarah Bernhardt "Select" BR 2-3 глазка)</v>
          </cell>
          <cell r="C178">
            <v>150</v>
          </cell>
        </row>
        <row r="179">
          <cell r="A179" t="str">
            <v>87-52-0145</v>
          </cell>
          <cell r="B179" t="str">
            <v>Пион (Paeonia Sarah Bernhardt "Unique™" BR 2-3 глазка)</v>
          </cell>
          <cell r="C179">
            <v>0</v>
          </cell>
        </row>
        <row r="180">
          <cell r="A180" t="str">
            <v>87-52-0150</v>
          </cell>
          <cell r="B180" t="str">
            <v>Пион (Paeonia Sunny Girl BR 2-3 глазка)</v>
          </cell>
          <cell r="C180">
            <v>0</v>
          </cell>
        </row>
        <row r="181">
          <cell r="A181" t="str">
            <v>87-52-0151</v>
          </cell>
          <cell r="B181" t="str">
            <v>Пион (Paeonia Sword Dance BR 2-3 глазка)</v>
          </cell>
          <cell r="C181">
            <v>75</v>
          </cell>
        </row>
        <row r="182">
          <cell r="A182" t="str">
            <v>87-52-0157</v>
          </cell>
          <cell r="B182" t="str">
            <v>Пион (Paeonia Wladyslava BR 2-3 глазка)</v>
          </cell>
          <cell r="C182">
            <v>0</v>
          </cell>
        </row>
        <row r="183">
          <cell r="A183" t="str">
            <v>87-52-0158</v>
          </cell>
          <cell r="B183" t="str">
            <v>Пион Ито (Paeonia Itoh Ballerena de Saval BR 3-5 глазка)</v>
          </cell>
          <cell r="C183">
            <v>0</v>
          </cell>
        </row>
        <row r="184">
          <cell r="A184" t="str">
            <v>87-52-0159</v>
          </cell>
          <cell r="B184" t="str">
            <v>Пион Ито (Paeonia Itoh Bartzella BR 3-5 глазка)</v>
          </cell>
          <cell r="C184">
            <v>0</v>
          </cell>
        </row>
        <row r="185">
          <cell r="A185" t="str">
            <v>87-52-0160</v>
          </cell>
          <cell r="B185" t="str">
            <v>Пион Ито (Paeonia Itoh Border Charm BR 3-5 глазка)</v>
          </cell>
          <cell r="C185">
            <v>120</v>
          </cell>
        </row>
        <row r="186">
          <cell r="A186" t="str">
            <v>87-52-0161</v>
          </cell>
          <cell r="B186" t="str">
            <v xml:space="preserve">Пион Ито (Paeonia Itoh Callies Memory BR 3-5 глазка) </v>
          </cell>
          <cell r="C186">
            <v>0</v>
          </cell>
        </row>
        <row r="187">
          <cell r="A187" t="str">
            <v>87-52-0162</v>
          </cell>
          <cell r="B187" t="str">
            <v xml:space="preserve">Пион Ито (Paeonia Itoh Canary Brilliants BR 3-5 глазка) </v>
          </cell>
          <cell r="C187">
            <v>0</v>
          </cell>
        </row>
        <row r="188">
          <cell r="A188" t="str">
            <v>87-52-0164</v>
          </cell>
          <cell r="B188" t="str">
            <v>Пион Ито (Paeonia Itoh Cora Louise BR 3-5 глазка)</v>
          </cell>
          <cell r="C188">
            <v>240</v>
          </cell>
        </row>
        <row r="189">
          <cell r="A189" t="str">
            <v>87-52-0165</v>
          </cell>
          <cell r="B189" t="str">
            <v>Пион Ито (Paeonia Itoh First Arrival BR 3-5 глазка)</v>
          </cell>
          <cell r="C189">
            <v>0</v>
          </cell>
        </row>
        <row r="190">
          <cell r="A190" t="str">
            <v>87-52-0166</v>
          </cell>
          <cell r="B190" t="str">
            <v>Пион Ито (Paeonia Itoh Garden treasure BR 3-5 глазка)</v>
          </cell>
          <cell r="C190">
            <v>300</v>
          </cell>
        </row>
        <row r="191">
          <cell r="A191" t="str">
            <v>87-52-0169</v>
          </cell>
          <cell r="B191" t="str">
            <v>Пион Ито (Paeonia Itoh Julia Rose BR 3-5 глазка)</v>
          </cell>
          <cell r="C191">
            <v>180</v>
          </cell>
        </row>
        <row r="192">
          <cell r="A192" t="str">
            <v>87-52-0170</v>
          </cell>
          <cell r="B192" t="str">
            <v>Пион Ито (Paeonia Itoh Lemon Dream BR 3-5 глазка)</v>
          </cell>
          <cell r="C192">
            <v>0</v>
          </cell>
        </row>
        <row r="193">
          <cell r="A193" t="str">
            <v>87-52-0174</v>
          </cell>
          <cell r="B193" t="str">
            <v>Пион Ито (Paeonia Itoh Old Rose Dandy BR 3-5 глазка)</v>
          </cell>
          <cell r="C193">
            <v>0</v>
          </cell>
        </row>
        <row r="194">
          <cell r="A194" t="str">
            <v>87-52-0177</v>
          </cell>
          <cell r="B194" t="str">
            <v>Пион Ито (Paeonia Itoh Prairie Charm BR 3-5 глазка)</v>
          </cell>
          <cell r="C194">
            <v>0</v>
          </cell>
        </row>
        <row r="195">
          <cell r="A195" t="str">
            <v>87-52-0178</v>
          </cell>
          <cell r="B195" t="str">
            <v>Пион Ито (Paeonia Itoh Scarlet Heaven BR 3-5 глазка)</v>
          </cell>
          <cell r="C195">
            <v>120</v>
          </cell>
        </row>
        <row r="196">
          <cell r="A196" t="str">
            <v>87-52-0191</v>
          </cell>
          <cell r="B196" t="str">
            <v>Пион (Paeonia Patio Peony  Athens BR 3-5 глазка)</v>
          </cell>
          <cell r="C196">
            <v>0</v>
          </cell>
        </row>
        <row r="197">
          <cell r="A197" t="str">
            <v>87-52-0192</v>
          </cell>
          <cell r="B197" t="str">
            <v>Пион (Paeonia Patio Peony Dublin BR 3-5 глазка)</v>
          </cell>
          <cell r="C197">
            <v>0</v>
          </cell>
        </row>
        <row r="198">
          <cell r="A198" t="str">
            <v>87-52-0193</v>
          </cell>
          <cell r="B198" t="str">
            <v>Пион (Paeonia Patio Peony Kiev BR 3-5 глазка)</v>
          </cell>
          <cell r="C198">
            <v>0</v>
          </cell>
        </row>
        <row r="199">
          <cell r="A199" t="str">
            <v>87-52-0194</v>
          </cell>
          <cell r="B199" t="str">
            <v>Пион (Paeonia Patio Peony London BR 3-5 глазка)</v>
          </cell>
          <cell r="C199">
            <v>50</v>
          </cell>
        </row>
        <row r="200">
          <cell r="A200" t="str">
            <v>87-52-0195</v>
          </cell>
          <cell r="B200" t="str">
            <v>Пион (Paeonia Patio Peony Madrid BR 3-5 глазка)</v>
          </cell>
          <cell r="C200">
            <v>0</v>
          </cell>
        </row>
        <row r="201">
          <cell r="A201" t="str">
            <v>87-52-0196</v>
          </cell>
          <cell r="B201" t="str">
            <v>Пион (Paeonia Patio Peony Moscow BR 3-5 глазка)</v>
          </cell>
          <cell r="C201">
            <v>50</v>
          </cell>
        </row>
        <row r="202">
          <cell r="A202" t="str">
            <v>87-52-0197</v>
          </cell>
          <cell r="B202" t="str">
            <v>Пион (Paeonia Patio Peony Oslo BR 3-5 глазка)</v>
          </cell>
          <cell r="C202">
            <v>0</v>
          </cell>
        </row>
        <row r="203">
          <cell r="A203" t="str">
            <v>87-52-0198</v>
          </cell>
          <cell r="B203" t="str">
            <v>Пион (Paeonia Patio Peony Rome BR 3-5 глазка)</v>
          </cell>
          <cell r="C203">
            <v>0</v>
          </cell>
        </row>
        <row r="204">
          <cell r="A204" t="str">
            <v>87-52-0203</v>
          </cell>
          <cell r="B204" t="str">
            <v>Пион (Paeonia Alertie BR 3-5 глазка)</v>
          </cell>
          <cell r="C204">
            <v>0</v>
          </cell>
        </row>
        <row r="205">
          <cell r="A205" t="str">
            <v>87-52-0205</v>
          </cell>
          <cell r="B205" t="str">
            <v>Пион (Paeonia Amabilis BR 3-5 глазка)</v>
          </cell>
          <cell r="C205">
            <v>0</v>
          </cell>
        </row>
        <row r="206">
          <cell r="A206" t="str">
            <v>87-52-0206</v>
          </cell>
          <cell r="B206" t="str">
            <v>Пион (Paeonia Angel Cheeks BR 3-5 глазка)</v>
          </cell>
          <cell r="C206">
            <v>0</v>
          </cell>
        </row>
        <row r="207">
          <cell r="A207" t="str">
            <v>87-52-0213</v>
          </cell>
          <cell r="B207" t="str">
            <v>Пион (Paeonia Big Ben BR 3-5 глазка)</v>
          </cell>
          <cell r="C207">
            <v>0</v>
          </cell>
        </row>
        <row r="208">
          <cell r="A208" t="str">
            <v>87-52-0214</v>
          </cell>
          <cell r="B208" t="str">
            <v>Пион (Paeonia Black Beauty BR 3-5 глазка)</v>
          </cell>
          <cell r="C208">
            <v>50</v>
          </cell>
        </row>
        <row r="209">
          <cell r="A209" t="str">
            <v>87-52-0216</v>
          </cell>
          <cell r="B209" t="str">
            <v>Пион (Paeonia Blush Queen BR 3-5 глазка)</v>
          </cell>
          <cell r="C209">
            <v>50</v>
          </cell>
        </row>
        <row r="210">
          <cell r="A210" t="str">
            <v>87-52-0220</v>
          </cell>
          <cell r="B210" t="str">
            <v>Пион (Paeonia Bridal Shower BR 3-5 глазка)</v>
          </cell>
          <cell r="C210">
            <v>50</v>
          </cell>
        </row>
        <row r="211">
          <cell r="A211" t="str">
            <v>87-52-0221</v>
          </cell>
          <cell r="B211" t="str">
            <v>Пион (Paeonia Brother Chuck BR 3-5 глазка)</v>
          </cell>
          <cell r="C211">
            <v>0</v>
          </cell>
        </row>
        <row r="212">
          <cell r="A212" t="str">
            <v>87-52-0222</v>
          </cell>
          <cell r="B212" t="str">
            <v>Пион (Paeonia Buckeye Belle BR 3-5 глазка)</v>
          </cell>
          <cell r="C212">
            <v>100</v>
          </cell>
        </row>
        <row r="213">
          <cell r="A213" t="str">
            <v>87-52-0223</v>
          </cell>
          <cell r="B213" t="str">
            <v>Пион (Paeonia Bunker Hill BR 3-5 глазка)</v>
          </cell>
          <cell r="C213">
            <v>0</v>
          </cell>
        </row>
        <row r="214">
          <cell r="A214" t="str">
            <v>87-52-0225</v>
          </cell>
          <cell r="B214" t="str">
            <v>Пион (Paeonia Catharina Fontijn BR 3-5 глазка)</v>
          </cell>
          <cell r="C214">
            <v>50</v>
          </cell>
        </row>
        <row r="215">
          <cell r="A215" t="str">
            <v>87-52-0229</v>
          </cell>
          <cell r="B215" t="str">
            <v>Пион (Paeonia Chiffon Parfait BR 3-5 глазка)</v>
          </cell>
          <cell r="C215">
            <v>50</v>
          </cell>
        </row>
        <row r="216">
          <cell r="A216" t="str">
            <v>87-52-0230</v>
          </cell>
          <cell r="B216" t="str">
            <v>Пион (Paeonia Christmas Velvet BR 3-5 глазка)</v>
          </cell>
          <cell r="C216">
            <v>50</v>
          </cell>
        </row>
        <row r="217">
          <cell r="A217" t="str">
            <v>87-52-0231</v>
          </cell>
          <cell r="B217" t="str">
            <v>Пион (Paeonia Class Act BR 3-5 глазка)</v>
          </cell>
          <cell r="C217">
            <v>50</v>
          </cell>
        </row>
        <row r="218">
          <cell r="A218" t="str">
            <v>87-52-0232</v>
          </cell>
          <cell r="B218" t="str">
            <v>Пион (Paeonia Command Performance BR 3-5 глазка)</v>
          </cell>
          <cell r="C218">
            <v>0</v>
          </cell>
        </row>
        <row r="219">
          <cell r="A219" t="str">
            <v>87-52-0233</v>
          </cell>
          <cell r="B219" t="str">
            <v>Пион (Paeonia Coral Charm BR 3-5 глазка)</v>
          </cell>
          <cell r="C219">
            <v>300</v>
          </cell>
        </row>
        <row r="220">
          <cell r="A220" t="str">
            <v>87-52-0234</v>
          </cell>
          <cell r="B220" t="str">
            <v>Пион (Paeonia Coral Sunset BR 3-5 глазка)</v>
          </cell>
          <cell r="C220">
            <v>250</v>
          </cell>
        </row>
        <row r="221">
          <cell r="A221" t="str">
            <v>87-52-0238</v>
          </cell>
          <cell r="B221" t="str">
            <v>Пион (Paeonia Diana Parks BR 3-5 глазка)</v>
          </cell>
          <cell r="C221">
            <v>0</v>
          </cell>
        </row>
        <row r="222">
          <cell r="A222" t="str">
            <v>87-52-0242</v>
          </cell>
          <cell r="B222" t="str">
            <v>Пион (Paeonia Duchesse de Nemours "Select" BR 3-5 глазка)</v>
          </cell>
          <cell r="C222">
            <v>50</v>
          </cell>
        </row>
        <row r="223">
          <cell r="A223" t="str">
            <v>87-52-0250</v>
          </cell>
          <cell r="B223" t="str">
            <v>Пион (Paeonia Francoise Ortegat BR 3-5 глазка)</v>
          </cell>
          <cell r="C223">
            <v>0</v>
          </cell>
        </row>
        <row r="224">
          <cell r="A224" t="str">
            <v>87-52-0251</v>
          </cell>
          <cell r="B224" t="str">
            <v>Пион (Paeonia Garden Lace BR 3-5 глазка)</v>
          </cell>
          <cell r="C224">
            <v>0</v>
          </cell>
        </row>
        <row r="225">
          <cell r="A225" t="str">
            <v>87-52-0252</v>
          </cell>
          <cell r="B225" t="str">
            <v>Пион (Paeonia Gardenia BR 3-5 глазка)</v>
          </cell>
          <cell r="C225">
            <v>0</v>
          </cell>
        </row>
        <row r="226">
          <cell r="A226" t="str">
            <v>87-52-0255</v>
          </cell>
          <cell r="B226" t="str">
            <v>Пион (Paeonia Henry Bockstoce BR 3-5 глазка)</v>
          </cell>
          <cell r="C226">
            <v>50</v>
          </cell>
        </row>
        <row r="227">
          <cell r="A227" t="str">
            <v>87-52-0258</v>
          </cell>
          <cell r="B227" t="str">
            <v>Пион (Paeonia Highlight BR 3-5 глазка)</v>
          </cell>
          <cell r="C227">
            <v>50</v>
          </cell>
        </row>
        <row r="228">
          <cell r="A228" t="str">
            <v>87-52-0263</v>
          </cell>
          <cell r="B228" t="str">
            <v>Пион (Paeonia Jacorma BR 3-5 глазка)</v>
          </cell>
          <cell r="C228">
            <v>100</v>
          </cell>
        </row>
        <row r="229">
          <cell r="A229" t="str">
            <v>87-52-0264</v>
          </cell>
          <cell r="B229" t="str">
            <v>Пион (Paeonia Jan van Leeuwen BR 3-5 глазка)</v>
          </cell>
          <cell r="C229">
            <v>0</v>
          </cell>
        </row>
        <row r="230">
          <cell r="A230" t="str">
            <v>87-52-0265</v>
          </cell>
          <cell r="B230" t="str">
            <v>Пион (Paeonia Joker BR 3-5 глазка)</v>
          </cell>
          <cell r="C230">
            <v>50</v>
          </cell>
        </row>
        <row r="231">
          <cell r="A231" t="str">
            <v>87-52-0266</v>
          </cell>
          <cell r="B231" t="str">
            <v>Пион (Paeonia Jubilee BR 3-5 глазка)</v>
          </cell>
          <cell r="C231">
            <v>0</v>
          </cell>
        </row>
        <row r="232">
          <cell r="A232" t="str">
            <v>87-52-0274</v>
          </cell>
          <cell r="B232" t="str">
            <v>Пион (Paeonia Lemon Chiffon BR 3-5 глазка)</v>
          </cell>
          <cell r="C232">
            <v>250</v>
          </cell>
        </row>
        <row r="233">
          <cell r="A233" t="str">
            <v>87-52-0276</v>
          </cell>
          <cell r="B233" t="str">
            <v>Пион (Paeonia Many Happy Returns BR 3-5 глазка)</v>
          </cell>
          <cell r="C233">
            <v>50</v>
          </cell>
        </row>
        <row r="234">
          <cell r="A234" t="str">
            <v>87-52-0277</v>
          </cell>
          <cell r="B234" t="str">
            <v>Пион (Paeonia Marie Lemoine BR 3-5 глазка)</v>
          </cell>
          <cell r="C234">
            <v>300</v>
          </cell>
        </row>
        <row r="235">
          <cell r="A235" t="str">
            <v>87-52-0279</v>
          </cell>
          <cell r="B235" t="str">
            <v>Пион (Paeonia Mary E. Nicholls BR 3-5 глазка)</v>
          </cell>
          <cell r="C235">
            <v>50</v>
          </cell>
        </row>
        <row r="236">
          <cell r="A236" t="str">
            <v>87-52-0280</v>
          </cell>
          <cell r="B236" t="str">
            <v>Пион (Paeonia Miss America BR 3-5 глазка)</v>
          </cell>
          <cell r="C236">
            <v>50</v>
          </cell>
        </row>
        <row r="237">
          <cell r="A237" t="str">
            <v>87-52-0284</v>
          </cell>
          <cell r="B237" t="str">
            <v>Пион (Paeonia Moon over Barrington BR 3-5 глазка)</v>
          </cell>
          <cell r="C237">
            <v>0</v>
          </cell>
        </row>
        <row r="238">
          <cell r="A238" t="str">
            <v>87-52-0286</v>
          </cell>
          <cell r="B238" t="str">
            <v>Пион (Paeonia My Love BR 3-5 глазка)</v>
          </cell>
          <cell r="C238">
            <v>150</v>
          </cell>
        </row>
        <row r="239">
          <cell r="A239" t="str">
            <v>87-52-0287</v>
          </cell>
          <cell r="B239" t="str">
            <v>Пион (Paeonia Nice Gal BR 3-5 глазка)</v>
          </cell>
          <cell r="C239">
            <v>0</v>
          </cell>
        </row>
        <row r="240">
          <cell r="A240" t="str">
            <v>87-52-0288</v>
          </cell>
          <cell r="B240" t="str">
            <v>Пион (Paeonia Nick Shaylor BR 3-5 глазка)</v>
          </cell>
          <cell r="C240">
            <v>100</v>
          </cell>
        </row>
        <row r="241">
          <cell r="A241" t="str">
            <v>87-52-0290</v>
          </cell>
          <cell r="B241" t="str">
            <v>Пион (Paeonia Ole Faithful BR 3-5 глазка)</v>
          </cell>
          <cell r="C241">
            <v>0</v>
          </cell>
        </row>
        <row r="242">
          <cell r="A242" t="str">
            <v>87-52-0297</v>
          </cell>
          <cell r="B242" t="str">
            <v>Пион (Paeonia Pillow Talk BR 3-5 глазка)</v>
          </cell>
          <cell r="C242">
            <v>0</v>
          </cell>
        </row>
        <row r="243">
          <cell r="A243" t="str">
            <v>87-52-0299</v>
          </cell>
          <cell r="B243" t="str">
            <v>Пион (Paeonia Raspberry Sundae BR 3-5 глазка)</v>
          </cell>
          <cell r="C243">
            <v>0</v>
          </cell>
        </row>
        <row r="244">
          <cell r="A244" t="str">
            <v>87-52-0300</v>
          </cell>
          <cell r="B244" t="str">
            <v>Пион (Paeonia Red Charm BR 3-5 глазка)</v>
          </cell>
          <cell r="C244">
            <v>0</v>
          </cell>
        </row>
        <row r="245">
          <cell r="A245" t="str">
            <v>87-52-0304</v>
          </cell>
          <cell r="B245" t="str">
            <v>Пион (Paeonia Sarah Bernhardt BR 3-5 глазка)</v>
          </cell>
          <cell r="C245">
            <v>50</v>
          </cell>
        </row>
        <row r="246">
          <cell r="A246" t="str">
            <v>87-52-0305</v>
          </cell>
          <cell r="B246" t="str">
            <v>Пион (Paeonia Sarah Bernhardt "Select" BR 3-5 глазка)</v>
          </cell>
          <cell r="C246">
            <v>0</v>
          </cell>
        </row>
        <row r="247">
          <cell r="A247" t="str">
            <v>87-52-0306</v>
          </cell>
          <cell r="B247" t="str">
            <v>Пион (Paeonia Sarah Bernhardt "Unique™" BR 3-5 глазка)</v>
          </cell>
          <cell r="C247">
            <v>0</v>
          </cell>
        </row>
        <row r="248">
          <cell r="A248" t="str">
            <v>87-52-0311</v>
          </cell>
          <cell r="B248" t="str">
            <v>Пион (Paeonia Sunny Girl BR 3-5 глазка)</v>
          </cell>
          <cell r="C248">
            <v>0</v>
          </cell>
        </row>
        <row r="249">
          <cell r="A249" t="str">
            <v>87-52-0312</v>
          </cell>
          <cell r="B249" t="str">
            <v>Пион (Paeonia Sword Dance BR 3-5 глазка)</v>
          </cell>
          <cell r="C249">
            <v>0</v>
          </cell>
        </row>
        <row r="250">
          <cell r="A250" t="str">
            <v>87-52-0315</v>
          </cell>
          <cell r="B250" t="str">
            <v>Пион (Paeonia Victore de la Marne BR 3-5 глазка)</v>
          </cell>
          <cell r="C250">
            <v>0</v>
          </cell>
        </row>
        <row r="251">
          <cell r="A251" t="str">
            <v>87-52-0318</v>
          </cell>
          <cell r="B251" t="str">
            <v>Пион (Paeonia Wladyslava BR 3-5 глазка)</v>
          </cell>
          <cell r="C251">
            <v>0</v>
          </cell>
        </row>
        <row r="252">
          <cell r="A252" t="str">
            <v>87-52-0335</v>
          </cell>
          <cell r="B252" t="str">
            <v>Пион ITO (Paeonia ITO Bartzella BR 5/+)</v>
          </cell>
          <cell r="C252">
            <v>270</v>
          </cell>
        </row>
        <row r="253">
          <cell r="A253" t="str">
            <v>87-52-0340</v>
          </cell>
          <cell r="B253" t="str">
            <v>Пион Ито (Paeonia Itoh Cora Louise BR 5/+)</v>
          </cell>
          <cell r="C253">
            <v>0</v>
          </cell>
        </row>
        <row r="254">
          <cell r="A254" t="str">
            <v>87-52-0341</v>
          </cell>
          <cell r="B254" t="str">
            <v>Пион Ито (Paeonia Itoh First Arrival BR 5/+)</v>
          </cell>
          <cell r="C254">
            <v>0</v>
          </cell>
        </row>
        <row r="255">
          <cell r="A255" t="str">
            <v>87-52-0342</v>
          </cell>
          <cell r="B255" t="str">
            <v>Пион Ито (Paeonia Itoh Garden treasure BR 5/+)</v>
          </cell>
          <cell r="C255">
            <v>30</v>
          </cell>
        </row>
        <row r="256">
          <cell r="A256" t="str">
            <v>87-52-0344</v>
          </cell>
          <cell r="B256" t="str">
            <v>Пион Ито (Paeonia Itoh Hillary BR 5/+)</v>
          </cell>
          <cell r="C256">
            <v>35</v>
          </cell>
        </row>
        <row r="257">
          <cell r="A257" t="str">
            <v>87-52-0346</v>
          </cell>
          <cell r="B257" t="str">
            <v>Пион Ито (Paeonia Itoh Lemon Dream BR 5/+)</v>
          </cell>
          <cell r="C257">
            <v>40</v>
          </cell>
        </row>
        <row r="258">
          <cell r="A258" t="str">
            <v>87-52-0379</v>
          </cell>
          <cell r="B258" t="str">
            <v xml:space="preserve">Пион (Paeonia Colonel Owens Cousins BR 3-5 глазка) </v>
          </cell>
          <cell r="C258">
            <v>0</v>
          </cell>
        </row>
        <row r="259">
          <cell r="A259" t="str">
            <v>87-52-0380</v>
          </cell>
          <cell r="B259" t="str">
            <v xml:space="preserve">Пион (Paeonia Do Tell BR 2-3 глазка) </v>
          </cell>
          <cell r="C259">
            <v>0</v>
          </cell>
        </row>
        <row r="260">
          <cell r="A260" t="str">
            <v>87-52-0381</v>
          </cell>
          <cell r="B260" t="str">
            <v xml:space="preserve">Пион (Paeonia Do Tell BR 3-5 глазка) </v>
          </cell>
          <cell r="C260">
            <v>0</v>
          </cell>
        </row>
        <row r="261">
          <cell r="A261" t="str">
            <v>87-52-0382</v>
          </cell>
          <cell r="B261" t="str">
            <v xml:space="preserve">Пион (Paeonia Eliza Lundy BR 2-3 глазка) </v>
          </cell>
          <cell r="C261">
            <v>0</v>
          </cell>
        </row>
        <row r="262">
          <cell r="A262" t="str">
            <v>87-52-0387</v>
          </cell>
          <cell r="B262" t="str">
            <v xml:space="preserve">Пион (Paeonia Lorelei BR 2-3 глазка) </v>
          </cell>
          <cell r="C262">
            <v>0</v>
          </cell>
        </row>
        <row r="263">
          <cell r="A263" t="str">
            <v>87-52-0388</v>
          </cell>
          <cell r="B263" t="str">
            <v xml:space="preserve">Пион (Paeonia Lorelei BR 3-5 глазка) </v>
          </cell>
          <cell r="C263">
            <v>0</v>
          </cell>
        </row>
        <row r="264">
          <cell r="A264" t="str">
            <v>87-52-0391</v>
          </cell>
          <cell r="B264" t="str">
            <v xml:space="preserve">Пион (Paeonia Madame Claude Tain BR 2-3 глазка) </v>
          </cell>
          <cell r="C264">
            <v>0</v>
          </cell>
        </row>
        <row r="265">
          <cell r="A265" t="str">
            <v>87-52-0392</v>
          </cell>
          <cell r="B265" t="str">
            <v xml:space="preserve">Пион (Paeonia Madame Claude Tain BR 3-5 глазка) </v>
          </cell>
          <cell r="C265">
            <v>0</v>
          </cell>
        </row>
        <row r="266">
          <cell r="A266" t="str">
            <v>87-52-0395</v>
          </cell>
          <cell r="B266" t="str">
            <v xml:space="preserve">Пион (Paeonia Pastelegance BR 3-5 глазка) </v>
          </cell>
          <cell r="C266">
            <v>0</v>
          </cell>
        </row>
        <row r="267">
          <cell r="A267" t="str">
            <v>87-52-0399</v>
          </cell>
          <cell r="B267" t="str">
            <v xml:space="preserve">Пион (Paeonia Soft Salmon Saucer BR 3-5 глазка) </v>
          </cell>
          <cell r="C267">
            <v>0</v>
          </cell>
        </row>
        <row r="268">
          <cell r="A268" t="str">
            <v>87-52-0448</v>
          </cell>
          <cell r="B268" t="str">
            <v xml:space="preserve">Пион молочноцветковый (Paeonia lactiflora Carl G. Klehm BR 3-5 глазка) </v>
          </cell>
          <cell r="C268">
            <v>50</v>
          </cell>
        </row>
        <row r="269">
          <cell r="A269" t="str">
            <v>87-52-0465</v>
          </cell>
          <cell r="B269" t="str">
            <v xml:space="preserve">Пион гибридный (Paeonia hybrida Mary Jo Legare BR 3-5 глазка) </v>
          </cell>
          <cell r="C269">
            <v>0</v>
          </cell>
        </row>
        <row r="270">
          <cell r="A270" t="str">
            <v>87-52-0488</v>
          </cell>
          <cell r="B270" t="str">
            <v xml:space="preserve">Пион гибридный (Paeonia hybrida Salmon Dream BR 2-3 глазка) </v>
          </cell>
          <cell r="C270">
            <v>0</v>
          </cell>
        </row>
        <row r="271">
          <cell r="A271" t="str">
            <v>87-52-0489</v>
          </cell>
          <cell r="B271" t="str">
            <v xml:space="preserve">Пион гибридный (Paeonia hybrida Salmon Dream BR 3-5 глазка) </v>
          </cell>
          <cell r="C271">
            <v>50</v>
          </cell>
        </row>
        <row r="272">
          <cell r="A272" t="str">
            <v>87-52-0493</v>
          </cell>
          <cell r="B272" t="str">
            <v xml:space="preserve">Пион молочноцветковый (Paeonia lactiflora TheFawn BR 3-5 глазка) </v>
          </cell>
          <cell r="C272">
            <v>0</v>
          </cell>
        </row>
        <row r="273">
          <cell r="A273" t="str">
            <v>87-52-0495</v>
          </cell>
          <cell r="B273" t="str">
            <v xml:space="preserve">Пион молочноцветковый (Paeonia lactiflora Vogue BR 3-5 глазка) </v>
          </cell>
          <cell r="C273">
            <v>0</v>
          </cell>
        </row>
        <row r="274">
          <cell r="A274" t="str">
            <v>87-52-0500</v>
          </cell>
          <cell r="B274" t="str">
            <v xml:space="preserve">Пион Ито (Paeonia Itoh Callies Memory BR 5/+) </v>
          </cell>
          <cell r="C274">
            <v>0</v>
          </cell>
        </row>
        <row r="275">
          <cell r="A275" t="str">
            <v>87-52-0501</v>
          </cell>
          <cell r="B275" t="str">
            <v xml:space="preserve">Пион Ито (Paeonia Itoh Canary Brilliants BR 5/+) </v>
          </cell>
          <cell r="C275">
            <v>0</v>
          </cell>
        </row>
        <row r="276">
          <cell r="A276" t="str">
            <v>87-52-0503</v>
          </cell>
          <cell r="B276" t="str">
            <v xml:space="preserve">Пион Ито (Paeonia Itoh Pink Ardour BR 3-5 глазка) </v>
          </cell>
          <cell r="C276">
            <v>0</v>
          </cell>
        </row>
        <row r="277">
          <cell r="A277" t="str">
            <v>87-52-0511</v>
          </cell>
          <cell r="B277" t="str">
            <v>Пион молочноцветковый (Paeonia lactiflora Charles White BR 2-3 глазка)</v>
          </cell>
          <cell r="C277">
            <v>0</v>
          </cell>
        </row>
        <row r="278">
          <cell r="A278" t="str">
            <v>87-52-0512</v>
          </cell>
          <cell r="B278" t="str">
            <v>Пион молочноцветковый (Paeonia lactiflora Charles White BR 3-5 глазка)</v>
          </cell>
          <cell r="C278">
            <v>0</v>
          </cell>
        </row>
        <row r="279">
          <cell r="A279" t="str">
            <v>87-52-0515</v>
          </cell>
          <cell r="B279" t="str">
            <v>Пион гибридный (Paeonia hybrida Claire de Lune BR 2-3 глазка)</v>
          </cell>
          <cell r="C279">
            <v>75</v>
          </cell>
        </row>
        <row r="280">
          <cell r="A280" t="str">
            <v>87-52-0516</v>
          </cell>
          <cell r="B280" t="str">
            <v>Пион гибридный (Paeonia hybrida Claire de Lune BR 3-5 глазка)</v>
          </cell>
          <cell r="C280">
            <v>150</v>
          </cell>
        </row>
        <row r="281">
          <cell r="A281" t="str">
            <v>87-52-0526</v>
          </cell>
          <cell r="B281" t="str">
            <v>Пион молочноцветковый (Paeonia lactiflora Glory Hallelujah BR 3-5 глазка)</v>
          </cell>
          <cell r="C281">
            <v>0</v>
          </cell>
        </row>
        <row r="282">
          <cell r="A282" t="str">
            <v>87-52-0541</v>
          </cell>
          <cell r="B282" t="str">
            <v>Пион молочноцветковый (Paeonia lactiflora Mister Ed BR 2-3 глазка)</v>
          </cell>
          <cell r="C282">
            <v>0</v>
          </cell>
        </row>
        <row r="283">
          <cell r="A283" t="str">
            <v>87-52-0542</v>
          </cell>
          <cell r="B283" t="str">
            <v>Пион молочноцветковый (Paeonia lactiflora Mister Ed BR 3-5 глазка)</v>
          </cell>
          <cell r="C283">
            <v>50</v>
          </cell>
        </row>
        <row r="284">
          <cell r="A284" t="str">
            <v>87-52-0551</v>
          </cell>
          <cell r="B284" t="str">
            <v>Пион молочноцветковый (Paeonia lactiflora Pink Giant BR 2-3 глазка)</v>
          </cell>
          <cell r="C284">
            <v>0</v>
          </cell>
        </row>
        <row r="285">
          <cell r="A285" t="str">
            <v>87-52-0552</v>
          </cell>
          <cell r="B285" t="str">
            <v>Пион молочноцветковый (Paeonia lactiflora Pink Giant BR 3-5 глазка)</v>
          </cell>
          <cell r="C285">
            <v>100</v>
          </cell>
        </row>
        <row r="286">
          <cell r="A286" t="str">
            <v>87-52-0575</v>
          </cell>
          <cell r="B286" t="str">
            <v xml:space="preserve">Пион ито-гибрид (Paeonia Itoh-Hybrids Magical Mystery Tour BR 2-3 глазка) </v>
          </cell>
          <cell r="C286">
            <v>0</v>
          </cell>
        </row>
        <row r="287">
          <cell r="A287" t="str">
            <v>87-52-0576</v>
          </cell>
          <cell r="B287" t="str">
            <v xml:space="preserve">Пион ито-гибрид (Paeonia Itoh-Hybrids Magical Mystery Tour BR 3-5 глазка) </v>
          </cell>
          <cell r="C287">
            <v>0</v>
          </cell>
        </row>
        <row r="288">
          <cell r="A288" t="str">
            <v>87-52-0579</v>
          </cell>
          <cell r="B288" t="str">
            <v>Пион ито-гибрид (Paeonia Itoh-Hybrids Orange Victory BR 3-5 глазка)</v>
          </cell>
          <cell r="C288">
            <v>0</v>
          </cell>
        </row>
        <row r="289">
          <cell r="A289" t="str">
            <v>87-52-0585</v>
          </cell>
          <cell r="B289" t="str">
            <v>Пион ито-гибрид (Paeonia Itoh-Hybrids Scrumdidleumptious BR 3-5 глазка)</v>
          </cell>
          <cell r="C289">
            <v>0</v>
          </cell>
        </row>
        <row r="290">
          <cell r="A290" t="str">
            <v>87-77-0017</v>
          </cell>
          <cell r="B290" t="str">
            <v xml:space="preserve">Пион молочноцветковый (Paeonia lactiflora Candy Stripe BR 2-3 eye) </v>
          </cell>
          <cell r="C290">
            <v>0</v>
          </cell>
        </row>
        <row r="291">
          <cell r="A291" t="str">
            <v>87-77-0023</v>
          </cell>
          <cell r="B291" t="str">
            <v xml:space="preserve">Пион молочноцветковый (Paeonia lactiflora Evening Dream BR 2-3 eye) </v>
          </cell>
          <cell r="C291">
            <v>0</v>
          </cell>
        </row>
        <row r="292">
          <cell r="A292" t="str">
            <v>87-77-0039</v>
          </cell>
          <cell r="B292" t="str">
            <v xml:space="preserve">Пион лекарственный (Paeonia officinalis Rosea Plena BR 2/+ eye) </v>
          </cell>
          <cell r="C292">
            <v>0</v>
          </cell>
        </row>
        <row r="293">
          <cell r="A293" t="str">
            <v>87-77-0040</v>
          </cell>
          <cell r="B293" t="str">
            <v xml:space="preserve">Пион лекарственный (Paeonia officinalis Rubra Plena BR 2/+ eye) </v>
          </cell>
          <cell r="C293">
            <v>0</v>
          </cell>
        </row>
        <row r="294">
          <cell r="A294" t="str">
            <v>87-77-0045</v>
          </cell>
          <cell r="B294" t="str">
            <v xml:space="preserve">Пион молочноцветковый (Paeonia lactiflora Red Magic BR 2-3 eye) </v>
          </cell>
          <cell r="C294">
            <v>100</v>
          </cell>
        </row>
        <row r="295">
          <cell r="A295" t="str">
            <v>87-77-0053</v>
          </cell>
          <cell r="B295" t="str">
            <v xml:space="preserve">Пион молочноцветковый (Paeonia lactiflora Top Brass BR 2-3 eye) </v>
          </cell>
          <cell r="C295">
            <v>0</v>
          </cell>
        </row>
        <row r="296">
          <cell r="A296" t="str">
            <v>87-77-1308</v>
          </cell>
          <cell r="B296" t="str">
            <v>Пион молочноцветковый (Paeonia lactiflora Adolphe Rousseau BR 2-3 eye)</v>
          </cell>
          <cell r="C296">
            <v>0</v>
          </cell>
        </row>
        <row r="297">
          <cell r="A297" t="str">
            <v>87-77-1314</v>
          </cell>
          <cell r="B297" t="str">
            <v>Пион молочноцветковый (Paeonia lactiflora Alexander Fleming BR 2-3 eye)</v>
          </cell>
          <cell r="C297">
            <v>0</v>
          </cell>
        </row>
        <row r="298">
          <cell r="A298" t="str">
            <v>87-77-1315</v>
          </cell>
          <cell r="B298" t="str">
            <v>Пион молочноцветковый (Paeonia lactiflora Alexander Fleming BR 3-5 eye)</v>
          </cell>
          <cell r="C298">
            <v>0</v>
          </cell>
        </row>
        <row r="299">
          <cell r="A299" t="str">
            <v>87-77-1331</v>
          </cell>
          <cell r="B299" t="str">
            <v>Пион молочноцветковый (Paeonia lactiflora Armani BR 2-3 eye)</v>
          </cell>
          <cell r="C299">
            <v>0</v>
          </cell>
        </row>
        <row r="300">
          <cell r="A300" t="str">
            <v>87-77-1332</v>
          </cell>
          <cell r="B300" t="str">
            <v>Пион молочноцветковый (Paeonia lactiflora Armani BR 3-5 eye)</v>
          </cell>
          <cell r="C300">
            <v>50</v>
          </cell>
        </row>
        <row r="301">
          <cell r="A301" t="str">
            <v>87-77-1336</v>
          </cell>
          <cell r="B301" t="str">
            <v>Пион молочноцветковый (Paeonia lactiflora Avalanche BR 2-3 eye)</v>
          </cell>
          <cell r="C301">
            <v>0</v>
          </cell>
        </row>
        <row r="302">
          <cell r="A302" t="str">
            <v>87-77-1344</v>
          </cell>
          <cell r="B302" t="str">
            <v>Пион гибридный (Paeonia hybrida Belgravia BR 2-3 eye)</v>
          </cell>
          <cell r="C302">
            <v>0</v>
          </cell>
        </row>
        <row r="303">
          <cell r="A303" t="str">
            <v>87-52-0210</v>
          </cell>
          <cell r="B303" t="str">
            <v>Belgravia_3-5</v>
          </cell>
          <cell r="C303">
            <v>50</v>
          </cell>
        </row>
        <row r="304">
          <cell r="A304" t="str">
            <v>87-77-1346</v>
          </cell>
          <cell r="B304" t="str">
            <v>Пион молочноцветковый (Paeonia lactiflora Belleville BR 2-3 eye)</v>
          </cell>
          <cell r="C304">
            <v>0</v>
          </cell>
        </row>
        <row r="305">
          <cell r="A305" t="str">
            <v>87-77-1379</v>
          </cell>
          <cell r="B305" t="str">
            <v>Пион молочноцветковый (Paeonia lactiflora Bridal shower BR 2-3 eye)</v>
          </cell>
          <cell r="C305">
            <v>100</v>
          </cell>
        </row>
        <row r="306">
          <cell r="A306" t="str">
            <v>87-77-1381</v>
          </cell>
          <cell r="B306" t="str">
            <v>Пион молочноцветковый (Paeonia lactiflora Brother Chuck BR 2-3 eye)</v>
          </cell>
          <cell r="C306">
            <v>0</v>
          </cell>
        </row>
        <row r="307">
          <cell r="A307" t="str">
            <v>87-77-1399</v>
          </cell>
          <cell r="B307" t="str">
            <v>Пион молочноцветковый (Paeonia lactiflora Catharina Fontijn BR 2-3 eye)</v>
          </cell>
          <cell r="C307">
            <v>0</v>
          </cell>
        </row>
        <row r="308">
          <cell r="A308" t="str">
            <v>87-77-1422</v>
          </cell>
          <cell r="B308" t="str">
            <v>Пион гибридный (Paeonia hybrida Command Performance BR 3-5 eye)</v>
          </cell>
          <cell r="C308">
            <v>450</v>
          </cell>
        </row>
        <row r="309">
          <cell r="A309" t="str">
            <v>87-77-1428</v>
          </cell>
          <cell r="B309" t="str">
            <v>Пион гибридный (Paeonia hybrida Coral Charm BR 2-3 eye)</v>
          </cell>
          <cell r="C309">
            <v>275</v>
          </cell>
        </row>
        <row r="310">
          <cell r="A310" t="str">
            <v>87-77-1434</v>
          </cell>
          <cell r="B310" t="str">
            <v>Пион гибридный (Paeonia hybrida Coral Sunset BR 2-3 eye)</v>
          </cell>
          <cell r="C310">
            <v>275</v>
          </cell>
        </row>
        <row r="311">
          <cell r="A311" t="str">
            <v>87-77-1456</v>
          </cell>
          <cell r="B311" t="str">
            <v>Пион молочноцветковый (Paeonia lactiflora Dr. F.G. Brethour BR 2-3 eye)</v>
          </cell>
          <cell r="C311">
            <v>100</v>
          </cell>
        </row>
        <row r="312">
          <cell r="A312" t="str">
            <v>87-77-1472</v>
          </cell>
          <cell r="B312" t="str">
            <v>Пион гибридный (Paeonia hybrida Ellen Cowley BR 3-5 eye)</v>
          </cell>
          <cell r="C312">
            <v>0</v>
          </cell>
        </row>
        <row r="313">
          <cell r="A313" t="str">
            <v>87-77-1479</v>
          </cell>
          <cell r="B313" t="str">
            <v>Пион молочноцветковый (Paeonia lactiflora Etched Salmon BR 3-5 eye)</v>
          </cell>
          <cell r="C313">
            <v>0</v>
          </cell>
        </row>
        <row r="314">
          <cell r="A314" t="str">
            <v>87-77-1501</v>
          </cell>
          <cell r="B314" t="str">
            <v>Пион гибридный (Paeonia hybrida Flame BR 3-5 eye)</v>
          </cell>
          <cell r="C314">
            <v>50</v>
          </cell>
        </row>
        <row r="315">
          <cell r="A315" t="str">
            <v>87-77-1556</v>
          </cell>
          <cell r="B315" t="str">
            <v>Пион молочноцветковый (Paeonia lactiflora Kansas BR 2-3 eye)</v>
          </cell>
          <cell r="C315">
            <v>0</v>
          </cell>
        </row>
        <row r="316">
          <cell r="A316" t="str">
            <v>87-77-1557</v>
          </cell>
          <cell r="B316" t="str">
            <v>Пион молочноцветковый (Paeonia lactiflora Kansas BR 3-5 eye)</v>
          </cell>
          <cell r="C316">
            <v>250</v>
          </cell>
        </row>
        <row r="317">
          <cell r="A317" t="str">
            <v>87-77-1606</v>
          </cell>
          <cell r="B317" t="str">
            <v>Пион молочноцветковый (Paeonia lactiflora Madame Calot BR 3-5 eye)</v>
          </cell>
          <cell r="C317">
            <v>50</v>
          </cell>
        </row>
        <row r="318">
          <cell r="A318" t="str">
            <v>87-77-1643</v>
          </cell>
          <cell r="B318" t="str">
            <v>Пион молочноцветковый (Paeonia lactiflora Monsieur Jules Elie BR 2-3 eye)</v>
          </cell>
          <cell r="C318">
            <v>75</v>
          </cell>
        </row>
        <row r="319">
          <cell r="A319" t="str">
            <v>87-77-1654</v>
          </cell>
          <cell r="B319" t="str">
            <v>Пион гибридный (Paeonia hybrida Moonrise BR 3-5 eye)</v>
          </cell>
          <cell r="C319">
            <v>0</v>
          </cell>
        </row>
        <row r="320">
          <cell r="A320" t="str">
            <v>87-77-1691</v>
          </cell>
          <cell r="B320" t="str">
            <v>Пион молочноцветковый (Paeonia lactiflora Peter Brand BR 2-3 eye)</v>
          </cell>
          <cell r="C320">
            <v>100</v>
          </cell>
        </row>
        <row r="321">
          <cell r="A321" t="str">
            <v>87-77-1692</v>
          </cell>
          <cell r="B321" t="str">
            <v>Пион молочноцветковый (Paeonia lactiflora Peter Brand BR 3-5 eye)</v>
          </cell>
          <cell r="C321">
            <v>50</v>
          </cell>
        </row>
        <row r="322">
          <cell r="A322" t="str">
            <v>87-77-1706</v>
          </cell>
          <cell r="B322" t="str">
            <v>Пион гибридный (Paeonia hybrida Pink Hawaiian Coral BR 2-3 eye)</v>
          </cell>
          <cell r="C322">
            <v>300</v>
          </cell>
        </row>
        <row r="323">
          <cell r="A323" t="str">
            <v>87-77-1707</v>
          </cell>
          <cell r="B323" t="str">
            <v>Пион гибридный (Paeonia hybrida Pink Hawaiian Coral BR 3-5 eye)</v>
          </cell>
          <cell r="C323">
            <v>300</v>
          </cell>
        </row>
        <row r="324">
          <cell r="A324" t="str">
            <v>87-77-1733</v>
          </cell>
          <cell r="B324" t="str">
            <v>Пион молочноцветковый (Paeonia lactiflora Red Magic BR 3-5 eye)</v>
          </cell>
          <cell r="C324">
            <v>0</v>
          </cell>
        </row>
        <row r="325">
          <cell r="A325" t="str">
            <v>87-77-1735</v>
          </cell>
          <cell r="B325" t="str">
            <v>Пион молочноцветковый (Paeonia lactiflora Red Queen BR 3-5 eye)</v>
          </cell>
          <cell r="C325">
            <v>50</v>
          </cell>
        </row>
        <row r="326">
          <cell r="A326" t="str">
            <v>87-77-1736</v>
          </cell>
          <cell r="B326" t="str">
            <v>Пион молочноцветковый (Paeonia lactiflora Red Sarah Bernhardt (Fiona) BR 2-3 eye)</v>
          </cell>
          <cell r="C326">
            <v>200</v>
          </cell>
        </row>
        <row r="327">
          <cell r="A327" t="str">
            <v>87-77-1737</v>
          </cell>
          <cell r="B327" t="str">
            <v>Пион молочноцветковый (Paeonia lactiflora Red Sarah Bernhardt (Fiona) BR 3-5 eye)</v>
          </cell>
          <cell r="C327">
            <v>0</v>
          </cell>
        </row>
        <row r="328">
          <cell r="A328" t="str">
            <v>87-77-1767</v>
          </cell>
          <cell r="B328" t="str">
            <v>Пион молочноцветковый (Paeonia lactiflora Shirley Temple BR 2-3 eye)</v>
          </cell>
          <cell r="C328">
            <v>100</v>
          </cell>
        </row>
        <row r="329">
          <cell r="A329" t="str">
            <v>87-77-1768</v>
          </cell>
          <cell r="B329" t="str">
            <v>Пион молочноцветковый (Paeonia lactiflora Shirley Temple BR 3-5 eye)</v>
          </cell>
          <cell r="C329">
            <v>200</v>
          </cell>
        </row>
        <row r="330">
          <cell r="A330" t="str">
            <v>87-77-1788</v>
          </cell>
          <cell r="B330" t="str">
            <v>Пион молочноцветковый (Paeonia lactiflora Sweet Sixteen BR 2-3 eye)</v>
          </cell>
          <cell r="C330">
            <v>0</v>
          </cell>
        </row>
        <row r="331">
          <cell r="A331" t="str">
            <v>87-77-1789</v>
          </cell>
          <cell r="B331" t="str">
            <v>Пион молочноцветковый (Paeonia lactiflora Sweet Sixteen BR 3-5 eye)</v>
          </cell>
          <cell r="C331">
            <v>50</v>
          </cell>
        </row>
        <row r="332">
          <cell r="A332" t="str">
            <v>87-77-1830</v>
          </cell>
          <cell r="B332" t="str">
            <v>Пион ито-гибрид (Paeonia Itoh-Hybrids Yellow Crown BR 3-5 eye)</v>
          </cell>
          <cell r="C332">
            <v>0</v>
          </cell>
        </row>
        <row r="333">
          <cell r="A333" t="str">
            <v>87-77-1834</v>
          </cell>
          <cell r="B333" t="str">
            <v>Пион ито-гибрид (Paeonia Itoh-Hybrids All That Jazz BR 3-5 eye)</v>
          </cell>
          <cell r="C333">
            <v>0</v>
          </cell>
        </row>
        <row r="334">
          <cell r="A334" t="str">
            <v>87-77-1848</v>
          </cell>
          <cell r="B334" t="str">
            <v>Пион ито-гибрид (Paeonia Itoh-Hybrids Clouds of Colour BR 3-5 eye)</v>
          </cell>
          <cell r="C334">
            <v>0</v>
          </cell>
        </row>
        <row r="335">
          <cell r="A335" t="str">
            <v>87-77-1858</v>
          </cell>
          <cell r="B335" t="str">
            <v>Пион ито-гибрид (Paeonia Itoh-Hybrids First Arrival BR 3-5 eye)</v>
          </cell>
          <cell r="C335">
            <v>100</v>
          </cell>
        </row>
        <row r="336">
          <cell r="A336" t="str">
            <v>87-77-1859</v>
          </cell>
          <cell r="B336" t="str">
            <v>Пион ито-гибрид (Paeonia Itoh-Hybrids Garden Treasure BR 2-3 eye)</v>
          </cell>
          <cell r="C336">
            <v>240</v>
          </cell>
        </row>
        <row r="337">
          <cell r="A337" t="str">
            <v>87-77-1862</v>
          </cell>
          <cell r="B337" t="str">
            <v>Пион ито-гибрид (Paeonia Itoh-Hybrids Going Bananas BR 3-5 eye)</v>
          </cell>
          <cell r="C337">
            <v>0</v>
          </cell>
        </row>
        <row r="338">
          <cell r="A338" t="str">
            <v>87-77-1871</v>
          </cell>
          <cell r="B338" t="str">
            <v>Пион ито-гибрид (Paeonia Itoh-Hybrids Lollipop BR 2-3 eye)</v>
          </cell>
          <cell r="C338">
            <v>0</v>
          </cell>
        </row>
        <row r="339">
          <cell r="A339" t="str">
            <v>87-77-1904</v>
          </cell>
          <cell r="B339" t="str">
            <v>Пион ито-гибрид (Paeonia Itoh-Hybrids Sonoma Halo BR 2-3 eye)</v>
          </cell>
          <cell r="C339">
            <v>0</v>
          </cell>
        </row>
        <row r="340">
          <cell r="A340" t="str">
            <v>87-77-1908</v>
          </cell>
          <cell r="B340" t="str">
            <v>Пион ито-гибрид (Paeonia Itoh-Hybrids Sonoma Yedo BR 2-3 eye)</v>
          </cell>
          <cell r="C340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т ОЗ"/>
      <sheetName val="NEW 2024"/>
      <sheetName val="Рабочий"/>
      <sheetName val="Лист2"/>
      <sheetName val="2025"/>
      <sheetName val="Условия работы"/>
      <sheetName val="Лист3"/>
    </sheetNames>
    <sheetDataSet>
      <sheetData sheetId="0"/>
      <sheetData sheetId="1"/>
      <sheetData sheetId="2">
        <row r="1">
          <cell r="AU1">
            <v>100</v>
          </cell>
        </row>
        <row r="2">
          <cell r="AD2">
            <v>1.05</v>
          </cell>
        </row>
        <row r="3">
          <cell r="AD3">
            <v>1.05</v>
          </cell>
        </row>
        <row r="4">
          <cell r="AD4">
            <v>1.03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Условия работы"/>
      <sheetName val="2024"/>
      <sheetName val="2025"/>
      <sheetName val="РАБОЧИЙ"/>
      <sheetName val="Лист10"/>
      <sheetName val="Лист8"/>
      <sheetName val="Лист7"/>
      <sheetName val="статистика"/>
      <sheetName val="стат. другие арт"/>
      <sheetName val="Лист2"/>
      <sheetName val="Хуген дистр"/>
      <sheetName val="Лист5"/>
      <sheetName val="Лист4"/>
      <sheetName val="остатки склада"/>
      <sheetName val="EP Plants"/>
      <sheetName val="АСТ"/>
      <sheetName val="Заречное"/>
      <sheetName val="Хуген и Блюм"/>
    </sheetNames>
    <sheetDataSet>
      <sheetData sheetId="0"/>
      <sheetData sheetId="1"/>
      <sheetData sheetId="2"/>
      <sheetData sheetId="3">
        <row r="1">
          <cell r="T1" t="str">
            <v>курс</v>
          </cell>
        </row>
        <row r="5">
          <cell r="AT5">
            <v>103.5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2"/>
      <sheetName val="Условия работы"/>
    </sheetNames>
    <sheetDataSet>
      <sheetData sheetId="0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т ОКУ"/>
      <sheetName val="87-77"/>
      <sheetName val="87-107-"/>
      <sheetName val="87-05-"/>
      <sheetName val="рабочий"/>
      <sheetName val="рабочий новый"/>
      <sheetName val="Лист2"/>
      <sheetName val="2023"/>
      <sheetName val="Лист1"/>
      <sheetName val="артикулы"/>
      <sheetName val="Лист9"/>
      <sheetName val="Условия работы"/>
      <sheetName val="20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plantmarket_russia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AB658-22E4-4F51-87B7-CE42AC20FF7B}">
  <sheetPr codeName="Лист1" filterMode="1"/>
  <dimension ref="A1:IO1604"/>
  <sheetViews>
    <sheetView showGridLines="0" tabSelected="1" zoomScale="96" zoomScaleNormal="96" workbookViewId="0">
      <selection activeCell="N26" sqref="N26"/>
    </sheetView>
  </sheetViews>
  <sheetFormatPr defaultColWidth="8.88671875" defaultRowHeight="14.4" outlineLevelCol="1"/>
  <cols>
    <col min="1" max="1" width="2.77734375" style="157" customWidth="1"/>
    <col min="2" max="2" width="17.77734375" style="9" hidden="1" customWidth="1" outlineLevel="1"/>
    <col min="3" max="3" width="7.6640625" style="9" hidden="1" customWidth="1" outlineLevel="1"/>
    <col min="4" max="4" width="20.77734375" style="9" customWidth="1" collapsed="1"/>
    <col min="5" max="5" width="24.6640625" style="9" customWidth="1"/>
    <col min="6" max="6" width="37.77734375" style="9" customWidth="1"/>
    <col min="7" max="7" width="23.109375" style="9" customWidth="1"/>
    <col min="8" max="8" width="6.6640625" style="9" customWidth="1"/>
    <col min="9" max="9" width="6.88671875" style="9" customWidth="1"/>
    <col min="10" max="10" width="9.5546875" style="9" customWidth="1"/>
    <col min="11" max="11" width="11" style="9" customWidth="1"/>
    <col min="12" max="12" width="22.5546875" style="9" customWidth="1"/>
    <col min="13" max="13" width="27" style="9" customWidth="1"/>
    <col min="14" max="14" width="10.109375" style="9" customWidth="1"/>
    <col min="15" max="15" width="10.88671875" style="9" customWidth="1"/>
    <col min="16" max="16" width="13.44140625" style="50" customWidth="1"/>
    <col min="17" max="17" width="16.6640625" style="9" customWidth="1"/>
    <col min="18" max="18" width="16.77734375" style="207" customWidth="1"/>
    <col min="19" max="19" width="15.33203125" style="207" customWidth="1"/>
    <col min="20" max="20" width="8.88671875" style="157"/>
    <col min="21" max="21" width="13.6640625" style="157" customWidth="1"/>
    <col min="22" max="30" width="8.88671875" style="157"/>
    <col min="31" max="16384" width="8.88671875" style="9"/>
  </cols>
  <sheetData>
    <row r="1" spans="1:30" s="2" customFormat="1" ht="15" customHeight="1">
      <c r="A1" s="152">
        <v>46302</v>
      </c>
      <c r="B1" s="1"/>
      <c r="C1" s="1"/>
      <c r="G1" s="3"/>
      <c r="H1" s="3"/>
      <c r="I1" s="3"/>
      <c r="J1" s="3"/>
      <c r="K1" s="3"/>
      <c r="L1" s="3"/>
      <c r="M1" s="3"/>
      <c r="N1" s="3"/>
      <c r="O1" s="3"/>
      <c r="P1" s="4"/>
      <c r="Q1" s="5"/>
      <c r="R1" s="201"/>
      <c r="S1" s="203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</row>
    <row r="2" spans="1:30" s="6" customFormat="1" ht="45.75" customHeight="1">
      <c r="A2" s="154"/>
      <c r="D2" s="7"/>
      <c r="E2" s="7"/>
      <c r="H2" s="7" t="s">
        <v>724</v>
      </c>
      <c r="J2" s="7"/>
      <c r="K2" s="7"/>
      <c r="L2" s="7"/>
      <c r="M2" s="7"/>
      <c r="N2" s="219" t="s">
        <v>649</v>
      </c>
      <c r="O2" s="219"/>
      <c r="P2" s="219"/>
      <c r="Q2" s="7"/>
      <c r="R2" s="202"/>
      <c r="S2" s="202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s="6" customFormat="1" ht="13.5" customHeight="1">
      <c r="A3" s="154"/>
      <c r="B3" s="7"/>
      <c r="C3" s="7"/>
      <c r="D3" s="7"/>
      <c r="E3" s="7"/>
      <c r="F3" s="7"/>
      <c r="H3" s="8" t="s">
        <v>0</v>
      </c>
      <c r="J3" s="9"/>
      <c r="K3" s="9"/>
      <c r="L3" s="8"/>
      <c r="M3" s="8"/>
      <c r="N3" s="151"/>
      <c r="O3" s="151"/>
      <c r="P3" s="151"/>
      <c r="Q3" s="7"/>
      <c r="R3" s="202"/>
      <c r="S3" s="202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 s="6" customFormat="1" ht="13.5" customHeight="1">
      <c r="A4" s="154"/>
      <c r="B4" s="7"/>
      <c r="C4" s="7"/>
      <c r="D4" s="7"/>
      <c r="E4" s="7"/>
      <c r="G4" s="221" t="s">
        <v>1</v>
      </c>
      <c r="H4" s="221"/>
      <c r="I4" s="221"/>
      <c r="J4" s="221"/>
      <c r="K4" s="7"/>
      <c r="L4" s="7"/>
      <c r="M4" s="7"/>
      <c r="N4" s="53" t="s">
        <v>476</v>
      </c>
      <c r="O4" s="151"/>
      <c r="P4" s="151"/>
      <c r="Q4" s="7"/>
      <c r="R4" s="202"/>
      <c r="S4" s="202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 s="6" customFormat="1" ht="13.5" customHeight="1">
      <c r="A5" s="154"/>
      <c r="B5" s="7"/>
      <c r="C5" s="7"/>
      <c r="D5" s="7"/>
      <c r="E5" s="7"/>
      <c r="F5" s="7"/>
      <c r="I5" s="10" t="s">
        <v>2</v>
      </c>
      <c r="J5" s="11" t="s">
        <v>3240</v>
      </c>
      <c r="P5" s="7"/>
      <c r="Q5" s="7"/>
      <c r="R5" s="202"/>
      <c r="S5" s="202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</row>
    <row r="6" spans="1:30" s="6" customFormat="1" ht="19.350000000000001" customHeight="1">
      <c r="A6" s="154"/>
      <c r="B6" s="7"/>
      <c r="C6" s="7"/>
      <c r="D6" s="7"/>
      <c r="E6" s="7"/>
      <c r="F6" s="7"/>
      <c r="G6" s="7"/>
      <c r="I6" s="7"/>
      <c r="J6" s="7"/>
      <c r="K6" s="7"/>
      <c r="N6" s="7"/>
      <c r="O6" s="7"/>
      <c r="R6" s="202"/>
      <c r="S6" s="202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</row>
    <row r="7" spans="1:30" s="6" customFormat="1" ht="13.5" customHeight="1">
      <c r="A7" s="154"/>
      <c r="B7" s="7"/>
      <c r="C7" s="7"/>
      <c r="D7" s="12" t="s">
        <v>3</v>
      </c>
      <c r="E7" s="7"/>
      <c r="F7" s="7"/>
      <c r="G7" s="7"/>
      <c r="H7" s="7"/>
      <c r="I7" s="7"/>
      <c r="J7" s="7"/>
      <c r="K7" s="7"/>
      <c r="L7" s="146">
        <v>105.03</v>
      </c>
      <c r="M7" s="13" t="s">
        <v>651</v>
      </c>
      <c r="N7" s="13"/>
      <c r="O7" s="14"/>
      <c r="R7" s="202"/>
      <c r="S7" s="202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</row>
    <row r="8" spans="1:30" s="6" customFormat="1" ht="13.5" customHeight="1">
      <c r="A8" s="154"/>
      <c r="B8" s="7"/>
      <c r="C8" s="7"/>
      <c r="D8" s="15"/>
      <c r="E8" s="7"/>
      <c r="F8" s="7"/>
      <c r="G8" s="7"/>
      <c r="H8" s="7"/>
      <c r="I8" s="7"/>
      <c r="J8" s="7"/>
      <c r="K8" s="7"/>
      <c r="L8" s="147" t="s">
        <v>4</v>
      </c>
      <c r="M8" s="16" t="s">
        <v>5</v>
      </c>
      <c r="N8" s="16"/>
      <c r="O8" s="14"/>
      <c r="R8" s="202"/>
      <c r="S8" s="202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</row>
    <row r="9" spans="1:30" s="2" customFormat="1" ht="16.5" customHeight="1">
      <c r="A9" s="134"/>
      <c r="D9" s="133" t="s">
        <v>3213</v>
      </c>
      <c r="E9" s="18"/>
      <c r="F9" s="18"/>
      <c r="G9" s="3"/>
      <c r="H9" s="3"/>
      <c r="I9" s="3"/>
      <c r="J9" s="3"/>
      <c r="K9" s="3"/>
      <c r="L9" s="22"/>
      <c r="M9"/>
      <c r="N9" s="59"/>
      <c r="O9" s="51" t="s">
        <v>661</v>
      </c>
      <c r="P9" s="51" t="s">
        <v>662</v>
      </c>
      <c r="R9" s="203"/>
      <c r="S9" s="203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</row>
    <row r="10" spans="1:30" s="2" customFormat="1">
      <c r="A10" s="134"/>
      <c r="D10" s="54" t="s">
        <v>3212</v>
      </c>
      <c r="E10" s="18"/>
      <c r="F10" s="18"/>
      <c r="G10" s="3"/>
      <c r="H10" s="3"/>
      <c r="I10" s="3"/>
      <c r="J10" s="3"/>
      <c r="K10" s="3"/>
      <c r="L10" s="131">
        <f>O10+P10</f>
        <v>0</v>
      </c>
      <c r="M10" s="125" t="s">
        <v>6</v>
      </c>
      <c r="N10" s="126"/>
      <c r="O10" s="60">
        <f>SUMIF(C26:C1597,"евро",N26:N1597)</f>
        <v>0</v>
      </c>
      <c r="P10" s="61">
        <f>SUMIF(C26:C1597,"руб",N26:N1597)</f>
        <v>0</v>
      </c>
      <c r="R10" s="203"/>
      <c r="S10" s="203"/>
      <c r="T10" s="134"/>
      <c r="U10" s="134"/>
      <c r="V10" s="134" t="s">
        <v>4</v>
      </c>
      <c r="W10" s="134"/>
      <c r="X10" s="134"/>
      <c r="Y10" s="134"/>
      <c r="Z10" s="134"/>
      <c r="AA10" s="134"/>
      <c r="AB10" s="134"/>
      <c r="AC10" s="134"/>
      <c r="AD10" s="134"/>
    </row>
    <row r="11" spans="1:30" s="2" customFormat="1" ht="13.8" customHeight="1">
      <c r="A11" s="134"/>
      <c r="G11" s="19"/>
      <c r="H11" s="3"/>
      <c r="I11" s="4"/>
      <c r="J11" s="4"/>
      <c r="K11" s="4"/>
      <c r="L11" s="131"/>
      <c r="M11" s="125"/>
      <c r="N11" s="126"/>
      <c r="O11" s="60"/>
      <c r="P11" s="61"/>
      <c r="R11" s="203"/>
      <c r="S11" s="203"/>
      <c r="T11" s="134"/>
      <c r="U11" s="134"/>
      <c r="V11" s="134" t="s">
        <v>3386</v>
      </c>
      <c r="W11" s="134"/>
      <c r="X11" s="134"/>
      <c r="Y11" s="134"/>
      <c r="Z11" s="134"/>
      <c r="AA11" s="134"/>
      <c r="AB11" s="134"/>
      <c r="AC11" s="134"/>
      <c r="AD11" s="134"/>
    </row>
    <row r="12" spans="1:30" s="2" customFormat="1">
      <c r="A12" s="134"/>
      <c r="D12" s="17" t="s">
        <v>7</v>
      </c>
      <c r="E12" s="18"/>
      <c r="F12" s="18"/>
      <c r="G12" s="19"/>
      <c r="H12" s="3"/>
      <c r="I12" s="4"/>
      <c r="J12" s="4"/>
      <c r="K12" s="4"/>
      <c r="L12" s="148">
        <f>O12*$L$7+P12</f>
        <v>0</v>
      </c>
      <c r="M12" s="127" t="s">
        <v>663</v>
      </c>
      <c r="N12" s="128"/>
      <c r="O12" s="62">
        <f>SUMIF(C26:C1597,"евро",P26:P1597)</f>
        <v>0</v>
      </c>
      <c r="P12" s="63">
        <f>SUMIF(C26:C1597,"руб",Q26:Q1597)</f>
        <v>0</v>
      </c>
      <c r="R12" s="203"/>
      <c r="S12" s="203"/>
      <c r="T12" s="134"/>
      <c r="U12" s="134"/>
      <c r="V12" s="134" t="s">
        <v>3231</v>
      </c>
      <c r="W12" s="134"/>
      <c r="X12" s="134"/>
      <c r="Y12" s="134"/>
      <c r="Z12" s="134"/>
      <c r="AA12" s="134"/>
      <c r="AB12" s="134"/>
      <c r="AC12" s="134"/>
      <c r="AD12" s="134"/>
    </row>
    <row r="13" spans="1:30" s="2" customFormat="1">
      <c r="A13" s="134"/>
      <c r="D13" s="12" t="s">
        <v>8</v>
      </c>
      <c r="E13" s="18"/>
      <c r="F13" s="18"/>
      <c r="G13" s="19"/>
      <c r="H13" s="3"/>
      <c r="I13" s="4"/>
      <c r="J13" s="4"/>
      <c r="K13" s="4"/>
      <c r="L13" s="149">
        <f>IF((O12+P12/L7)&gt;=4500,-0.05,IF((O12+P12/L7)&gt;=3000,-0.03,IF((O12+P12/L7)&gt;=2000,-0.01,IF((O12+P12/L7)&gt;=900,0,IF((O12+P12/L7)&gt;0,0.1,0)))))</f>
        <v>0</v>
      </c>
      <c r="M13" s="129" t="s">
        <v>664</v>
      </c>
      <c r="N13" s="130"/>
      <c r="O13" s="64"/>
      <c r="P13" s="64"/>
      <c r="R13" s="203"/>
      <c r="S13" s="203"/>
      <c r="T13" s="134"/>
      <c r="U13" s="134"/>
      <c r="V13" s="134" t="s">
        <v>3214</v>
      </c>
      <c r="W13" s="134"/>
      <c r="X13" s="134"/>
      <c r="Y13" s="134"/>
      <c r="Z13" s="134"/>
      <c r="AA13" s="134"/>
      <c r="AB13" s="134"/>
      <c r="AC13" s="134"/>
      <c r="AD13" s="134"/>
    </row>
    <row r="14" spans="1:30" s="2" customFormat="1">
      <c r="A14" s="134"/>
      <c r="E14" s="18"/>
      <c r="F14" s="18"/>
      <c r="G14" s="19"/>
      <c r="H14" s="3"/>
      <c r="I14" s="4"/>
      <c r="J14" s="4"/>
      <c r="K14" s="4"/>
      <c r="L14" s="150">
        <f>O14*$L$7+P14</f>
        <v>0</v>
      </c>
      <c r="M14" s="127" t="s">
        <v>10</v>
      </c>
      <c r="N14" s="128"/>
      <c r="O14" s="62">
        <f>O12+O12*L13</f>
        <v>0</v>
      </c>
      <c r="P14" s="63">
        <f>P12+P12*L13</f>
        <v>0</v>
      </c>
      <c r="R14" s="203"/>
      <c r="S14" s="203"/>
      <c r="T14" s="134"/>
      <c r="U14" s="134"/>
      <c r="V14" s="134" t="s">
        <v>3215</v>
      </c>
      <c r="W14" s="134"/>
      <c r="X14" s="134"/>
      <c r="Y14" s="134"/>
      <c r="Z14" s="134"/>
      <c r="AA14" s="134"/>
      <c r="AB14" s="134"/>
      <c r="AC14" s="134"/>
      <c r="AD14" s="134"/>
    </row>
    <row r="15" spans="1:30" s="2" customFormat="1" ht="13.8">
      <c r="A15" s="134"/>
      <c r="D15" s="52" t="s">
        <v>650</v>
      </c>
      <c r="E15" s="12"/>
      <c r="F15" s="12"/>
      <c r="G15" s="19"/>
      <c r="H15" s="3"/>
      <c r="I15" s="4"/>
      <c r="J15" s="4"/>
      <c r="K15" s="124"/>
      <c r="L15" s="3"/>
      <c r="M15" s="3"/>
      <c r="N15" s="20"/>
      <c r="O15" s="20"/>
      <c r="P15" s="13"/>
      <c r="Q15" s="21"/>
      <c r="R15" s="204"/>
      <c r="S15" s="203"/>
      <c r="T15" s="134"/>
      <c r="U15" s="134"/>
      <c r="V15" s="134" t="s">
        <v>3216</v>
      </c>
      <c r="W15" s="134"/>
      <c r="X15" s="134"/>
      <c r="Y15" s="134"/>
      <c r="Z15" s="134"/>
      <c r="AA15" s="134"/>
      <c r="AB15" s="134"/>
      <c r="AC15" s="134"/>
      <c r="AD15" s="134"/>
    </row>
    <row r="16" spans="1:30" s="2" customFormat="1" ht="15">
      <c r="A16" s="134"/>
      <c r="D16" s="56" t="s">
        <v>654</v>
      </c>
      <c r="E16" s="12"/>
      <c r="F16" s="12"/>
      <c r="G16" s="19"/>
      <c r="H16" s="3"/>
      <c r="L16" s="57"/>
      <c r="M16" s="57"/>
      <c r="N16" s="3"/>
      <c r="O16" s="3"/>
      <c r="P16" s="3"/>
      <c r="Q16" s="21"/>
      <c r="R16" s="205"/>
      <c r="S16" s="203"/>
      <c r="T16" s="134"/>
      <c r="U16" s="134"/>
      <c r="V16" s="134" t="s">
        <v>3217</v>
      </c>
      <c r="W16" s="134"/>
      <c r="X16" s="134"/>
      <c r="Y16" s="134"/>
      <c r="Z16" s="134"/>
      <c r="AA16" s="134"/>
      <c r="AB16" s="134"/>
      <c r="AC16" s="134"/>
      <c r="AD16" s="134"/>
    </row>
    <row r="17" spans="1:249" s="2" customFormat="1" ht="13.8">
      <c r="A17" s="134"/>
      <c r="E17" s="12"/>
      <c r="F17" s="12"/>
      <c r="G17" s="19"/>
      <c r="H17" s="3"/>
      <c r="L17" s="3"/>
      <c r="M17" s="3"/>
      <c r="R17" s="203"/>
      <c r="S17" s="203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</row>
    <row r="18" spans="1:249" s="2" customFormat="1" ht="13.8">
      <c r="A18" s="134"/>
      <c r="D18" s="12" t="s">
        <v>9</v>
      </c>
      <c r="E18" s="12"/>
      <c r="F18" s="12"/>
      <c r="G18" s="19"/>
      <c r="H18" s="3"/>
      <c r="L18" s="3"/>
      <c r="M18" s="3"/>
      <c r="R18" s="203"/>
      <c r="S18" s="203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</row>
    <row r="19" spans="1:249" s="2" customFormat="1" ht="13.8">
      <c r="A19" s="134"/>
      <c r="D19" s="12" t="s">
        <v>11</v>
      </c>
      <c r="E19" s="12"/>
      <c r="F19" s="12"/>
      <c r="G19" s="19"/>
      <c r="H19" s="3"/>
      <c r="L19" s="3"/>
      <c r="M19" s="3"/>
      <c r="R19" s="203"/>
      <c r="S19" s="203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</row>
    <row r="20" spans="1:249" s="2" customFormat="1" ht="13.8">
      <c r="A20" s="134"/>
      <c r="E20" s="12"/>
      <c r="F20" s="12"/>
      <c r="G20" s="19"/>
      <c r="H20" s="3"/>
      <c r="L20" s="3"/>
      <c r="M20" s="3"/>
      <c r="R20" s="203"/>
      <c r="S20" s="203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</row>
    <row r="21" spans="1:249" s="2" customFormat="1" ht="69.599999999999994" customHeight="1">
      <c r="A21" s="134"/>
      <c r="D21" s="220" t="s">
        <v>12</v>
      </c>
      <c r="E21" s="220"/>
      <c r="F21" s="220"/>
      <c r="G21" s="220"/>
      <c r="H21" s="220"/>
      <c r="I21" s="220"/>
      <c r="J21" s="220"/>
      <c r="Q21" s="29"/>
      <c r="R21" s="203"/>
      <c r="S21" s="203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</row>
    <row r="22" spans="1:249" s="2" customFormat="1" ht="13.8">
      <c r="A22" s="134"/>
      <c r="B22" s="23"/>
      <c r="C22" s="23"/>
      <c r="D22" s="57"/>
      <c r="E22" s="3"/>
      <c r="F22" s="3"/>
      <c r="G22" s="3"/>
      <c r="H22" s="3"/>
      <c r="I22" s="3"/>
      <c r="J22" s="3"/>
      <c r="K22" s="3"/>
      <c r="L22" s="3"/>
      <c r="M22" s="3"/>
      <c r="R22" s="203"/>
      <c r="S22" s="203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</row>
    <row r="23" spans="1:249" s="2" customFormat="1" ht="30" customHeight="1">
      <c r="A23" s="134"/>
      <c r="B23" s="23"/>
      <c r="C23" s="23"/>
      <c r="D23" s="218" t="s">
        <v>3227</v>
      </c>
      <c r="E23" s="218"/>
      <c r="F23" s="218"/>
      <c r="G23" s="218"/>
      <c r="H23" s="218"/>
      <c r="I23" s="218"/>
      <c r="J23" s="218"/>
      <c r="K23" s="3"/>
      <c r="L23" s="3"/>
      <c r="M23" s="3"/>
      <c r="N23" s="3"/>
      <c r="O23" s="3"/>
      <c r="P23" s="4"/>
      <c r="R23" s="203"/>
      <c r="S23" s="203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</row>
    <row r="24" spans="1:249" s="30" customFormat="1" ht="66.75" customHeight="1">
      <c r="A24" s="156"/>
      <c r="B24" s="24" t="s">
        <v>13</v>
      </c>
      <c r="C24" s="24"/>
      <c r="D24" s="24" t="s">
        <v>716</v>
      </c>
      <c r="E24" s="24" t="s">
        <v>717</v>
      </c>
      <c r="F24" s="24" t="s">
        <v>14</v>
      </c>
      <c r="G24" s="25" t="s">
        <v>3222</v>
      </c>
      <c r="H24" s="26" t="s">
        <v>15</v>
      </c>
      <c r="I24" s="27" t="s">
        <v>16</v>
      </c>
      <c r="J24" s="28" t="s">
        <v>17</v>
      </c>
      <c r="K24" s="28" t="s">
        <v>18</v>
      </c>
      <c r="L24" s="26" t="s">
        <v>3218</v>
      </c>
      <c r="M24" s="26" t="s">
        <v>3220</v>
      </c>
      <c r="N24" s="25" t="s">
        <v>19</v>
      </c>
      <c r="O24" s="25" t="s">
        <v>20</v>
      </c>
      <c r="P24" s="25" t="s">
        <v>21</v>
      </c>
      <c r="Q24" s="25" t="s">
        <v>22</v>
      </c>
      <c r="R24" s="206"/>
      <c r="S24" s="206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</row>
    <row r="25" spans="1:249" s="30" customFormat="1" ht="18">
      <c r="A25" s="156"/>
      <c r="B25" s="31" t="s">
        <v>23</v>
      </c>
      <c r="C25" s="31"/>
      <c r="D25" s="32" t="s">
        <v>2681</v>
      </c>
      <c r="E25" s="31"/>
      <c r="F25" s="33"/>
      <c r="G25" s="34"/>
      <c r="H25" s="34"/>
      <c r="I25" s="33"/>
      <c r="J25" s="33"/>
      <c r="K25" s="33"/>
      <c r="L25" s="66"/>
      <c r="M25" s="66"/>
      <c r="N25" s="35"/>
      <c r="O25" s="36"/>
      <c r="P25" s="37"/>
      <c r="Q25" s="36"/>
      <c r="R25" s="206"/>
      <c r="S25" s="206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</row>
    <row r="26" spans="1:249" s="30" customFormat="1" ht="15" customHeight="1">
      <c r="A26" s="156"/>
      <c r="B26" s="137" t="s">
        <v>872</v>
      </c>
      <c r="C26" s="137" t="s">
        <v>25</v>
      </c>
      <c r="D26" s="137" t="s">
        <v>140</v>
      </c>
      <c r="E26" s="138" t="s">
        <v>141</v>
      </c>
      <c r="F26" s="139" t="s">
        <v>527</v>
      </c>
      <c r="G26" s="140" t="s">
        <v>3223</v>
      </c>
      <c r="H26" s="141" t="s">
        <v>27</v>
      </c>
      <c r="I26" s="141">
        <v>24</v>
      </c>
      <c r="J26" s="142">
        <f t="shared" ref="J26:J41" si="0">K26/курс</f>
        <v>1.3996001142530705</v>
      </c>
      <c r="K26" s="184">
        <v>147</v>
      </c>
      <c r="L26" s="143" t="s">
        <v>3368</v>
      </c>
      <c r="M26" s="143" t="s">
        <v>3221</v>
      </c>
      <c r="N26" s="65"/>
      <c r="O26" s="140" t="s">
        <v>2682</v>
      </c>
      <c r="P26" s="144">
        <v>0</v>
      </c>
      <c r="Q26" s="145">
        <v>0</v>
      </c>
      <c r="R26" s="206"/>
      <c r="S26" s="21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</row>
    <row r="27" spans="1:249" s="30" customFormat="1" ht="15" customHeight="1">
      <c r="A27" s="156"/>
      <c r="B27" s="137" t="s">
        <v>873</v>
      </c>
      <c r="C27" s="137" t="s">
        <v>25</v>
      </c>
      <c r="D27" s="137" t="s">
        <v>140</v>
      </c>
      <c r="E27" s="138" t="s">
        <v>141</v>
      </c>
      <c r="F27" s="138" t="s">
        <v>527</v>
      </c>
      <c r="G27" s="140" t="s">
        <v>3223</v>
      </c>
      <c r="H27" s="141" t="s">
        <v>27</v>
      </c>
      <c r="I27" s="141">
        <v>24</v>
      </c>
      <c r="J27" s="144">
        <f t="shared" si="0"/>
        <v>1.3996001142530705</v>
      </c>
      <c r="K27" s="184">
        <v>147</v>
      </c>
      <c r="L27" s="143" t="s">
        <v>3368</v>
      </c>
      <c r="M27" s="181" t="s">
        <v>3221</v>
      </c>
      <c r="N27" s="165"/>
      <c r="O27" s="171" t="s">
        <v>2682</v>
      </c>
      <c r="P27" s="170">
        <v>0</v>
      </c>
      <c r="Q27" s="169">
        <v>0</v>
      </c>
      <c r="R27" s="206"/>
      <c r="S27" s="21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</row>
    <row r="28" spans="1:249" s="30" customFormat="1" ht="15" customHeight="1">
      <c r="A28" s="156"/>
      <c r="B28" s="137" t="s">
        <v>1052</v>
      </c>
      <c r="C28" s="137" t="s">
        <v>25</v>
      </c>
      <c r="D28" s="137" t="s">
        <v>179</v>
      </c>
      <c r="E28" s="138" t="s">
        <v>180</v>
      </c>
      <c r="F28" s="138" t="s">
        <v>3329</v>
      </c>
      <c r="G28" s="140" t="s">
        <v>3224</v>
      </c>
      <c r="H28" s="141" t="s">
        <v>27</v>
      </c>
      <c r="I28" s="141">
        <v>24</v>
      </c>
      <c r="J28" s="144">
        <f t="shared" si="0"/>
        <v>1.1330096163001047</v>
      </c>
      <c r="K28" s="184">
        <v>119</v>
      </c>
      <c r="L28" s="143" t="s">
        <v>3368</v>
      </c>
      <c r="M28" s="181" t="s">
        <v>3221</v>
      </c>
      <c r="N28" s="65"/>
      <c r="O28" s="140" t="s">
        <v>2682</v>
      </c>
      <c r="P28" s="144">
        <v>0</v>
      </c>
      <c r="Q28" s="145">
        <v>0</v>
      </c>
      <c r="R28" s="206"/>
      <c r="S28" s="20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</row>
    <row r="29" spans="1:249" s="30" customFormat="1" ht="15" customHeight="1">
      <c r="A29" s="156"/>
      <c r="B29" s="137" t="s">
        <v>1059</v>
      </c>
      <c r="C29" s="137" t="s">
        <v>25</v>
      </c>
      <c r="D29" s="137" t="s">
        <v>179</v>
      </c>
      <c r="E29" s="138" t="s">
        <v>180</v>
      </c>
      <c r="F29" s="138" t="s">
        <v>539</v>
      </c>
      <c r="G29" s="140" t="s">
        <v>3224</v>
      </c>
      <c r="H29" s="141" t="s">
        <v>27</v>
      </c>
      <c r="I29" s="141">
        <v>24</v>
      </c>
      <c r="J29" s="144">
        <f t="shared" si="0"/>
        <v>1.3805579358278588</v>
      </c>
      <c r="K29" s="184">
        <v>145</v>
      </c>
      <c r="L29" s="143" t="s">
        <v>3368</v>
      </c>
      <c r="M29" s="181" t="s">
        <v>3221</v>
      </c>
      <c r="N29" s="65"/>
      <c r="O29" s="140" t="s">
        <v>2682</v>
      </c>
      <c r="P29" s="144">
        <v>0</v>
      </c>
      <c r="Q29" s="145">
        <v>0</v>
      </c>
      <c r="R29" s="206"/>
      <c r="S29" s="21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</row>
    <row r="30" spans="1:249" s="30" customFormat="1" ht="15" customHeight="1">
      <c r="A30" s="156"/>
      <c r="B30" s="137" t="s">
        <v>1069</v>
      </c>
      <c r="C30" s="137" t="s">
        <v>25</v>
      </c>
      <c r="D30" s="137" t="s">
        <v>196</v>
      </c>
      <c r="E30" s="138" t="s">
        <v>197</v>
      </c>
      <c r="F30" s="138" t="s">
        <v>198</v>
      </c>
      <c r="G30" s="140" t="s">
        <v>3224</v>
      </c>
      <c r="H30" s="141" t="s">
        <v>652</v>
      </c>
      <c r="I30" s="141">
        <v>40</v>
      </c>
      <c r="J30" s="144">
        <f t="shared" si="0"/>
        <v>2.3707512139388744</v>
      </c>
      <c r="K30" s="184">
        <v>249</v>
      </c>
      <c r="L30" s="143" t="s">
        <v>3368</v>
      </c>
      <c r="M30" s="181" t="s">
        <v>3221</v>
      </c>
      <c r="N30" s="65"/>
      <c r="O30" s="140" t="s">
        <v>2682</v>
      </c>
      <c r="P30" s="144">
        <v>0</v>
      </c>
      <c r="Q30" s="145">
        <v>0</v>
      </c>
      <c r="R30" s="206"/>
      <c r="S30" s="21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</row>
    <row r="31" spans="1:249" s="30" customFormat="1" ht="15" customHeight="1">
      <c r="A31" s="156"/>
      <c r="B31" s="137" t="s">
        <v>1096</v>
      </c>
      <c r="C31" s="137" t="s">
        <v>25</v>
      </c>
      <c r="D31" s="137" t="s">
        <v>540</v>
      </c>
      <c r="E31" s="138" t="s">
        <v>541</v>
      </c>
      <c r="F31" s="138" t="s">
        <v>542</v>
      </c>
      <c r="G31" s="140" t="s">
        <v>3224</v>
      </c>
      <c r="H31" s="141" t="s">
        <v>27</v>
      </c>
      <c r="I31" s="141">
        <v>24</v>
      </c>
      <c r="J31" s="144">
        <f t="shared" si="0"/>
        <v>1.4376844711034942</v>
      </c>
      <c r="K31" s="184">
        <v>151</v>
      </c>
      <c r="L31" s="143" t="s">
        <v>3368</v>
      </c>
      <c r="M31" s="181" t="s">
        <v>3221</v>
      </c>
      <c r="N31" s="65"/>
      <c r="O31" s="140" t="s">
        <v>2682</v>
      </c>
      <c r="P31" s="144">
        <v>0</v>
      </c>
      <c r="Q31" s="145">
        <v>0</v>
      </c>
      <c r="R31" s="206"/>
      <c r="S31" s="21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</row>
    <row r="32" spans="1:249" s="30" customFormat="1" ht="15" customHeight="1">
      <c r="A32" s="156"/>
      <c r="B32" s="137" t="s">
        <v>1097</v>
      </c>
      <c r="C32" s="137" t="s">
        <v>25</v>
      </c>
      <c r="D32" s="137" t="s">
        <v>540</v>
      </c>
      <c r="E32" s="138" t="s">
        <v>541</v>
      </c>
      <c r="F32" s="138" t="s">
        <v>543</v>
      </c>
      <c r="G32" s="140" t="s">
        <v>3224</v>
      </c>
      <c r="H32" s="141" t="s">
        <v>27</v>
      </c>
      <c r="I32" s="141">
        <v>24</v>
      </c>
      <c r="J32" s="144">
        <f t="shared" si="0"/>
        <v>1.4376844711034942</v>
      </c>
      <c r="K32" s="184">
        <v>151</v>
      </c>
      <c r="L32" s="143" t="s">
        <v>3368</v>
      </c>
      <c r="M32" s="181" t="s">
        <v>3221</v>
      </c>
      <c r="N32" s="65"/>
      <c r="O32" s="140" t="s">
        <v>2682</v>
      </c>
      <c r="P32" s="144">
        <v>0</v>
      </c>
      <c r="Q32" s="145">
        <v>0</v>
      </c>
      <c r="R32" s="206"/>
      <c r="S32" s="21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</row>
    <row r="33" spans="1:249" s="30" customFormat="1" ht="15" customHeight="1">
      <c r="A33" s="156"/>
      <c r="B33" s="137" t="s">
        <v>1195</v>
      </c>
      <c r="C33" s="137" t="s">
        <v>25</v>
      </c>
      <c r="D33" s="137" t="s">
        <v>2249</v>
      </c>
      <c r="E33" s="138" t="s">
        <v>2250</v>
      </c>
      <c r="F33" s="138" t="s">
        <v>3330</v>
      </c>
      <c r="G33" s="140" t="s">
        <v>3224</v>
      </c>
      <c r="H33" s="141" t="s">
        <v>27</v>
      </c>
      <c r="I33" s="141">
        <v>24</v>
      </c>
      <c r="J33" s="144">
        <f t="shared" si="0"/>
        <v>2.6754260687422642</v>
      </c>
      <c r="K33" s="184">
        <v>281</v>
      </c>
      <c r="L33" s="143" t="s">
        <v>3368</v>
      </c>
      <c r="M33" s="181" t="s">
        <v>3221</v>
      </c>
      <c r="N33" s="65"/>
      <c r="O33" s="140" t="s">
        <v>2682</v>
      </c>
      <c r="P33" s="144">
        <v>0</v>
      </c>
      <c r="Q33" s="145">
        <v>0</v>
      </c>
      <c r="R33" s="206"/>
      <c r="S33" s="216"/>
      <c r="T33" s="155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</row>
    <row r="34" spans="1:249" s="30" customFormat="1" ht="15" customHeight="1">
      <c r="A34" s="156"/>
      <c r="B34" s="137" t="s">
        <v>1572</v>
      </c>
      <c r="C34" s="137" t="s">
        <v>25</v>
      </c>
      <c r="D34" s="137" t="s">
        <v>229</v>
      </c>
      <c r="E34" s="138" t="s">
        <v>230</v>
      </c>
      <c r="F34" s="138" t="s">
        <v>3332</v>
      </c>
      <c r="G34" s="140" t="s">
        <v>3225</v>
      </c>
      <c r="H34" s="141" t="s">
        <v>27</v>
      </c>
      <c r="I34" s="141">
        <v>24</v>
      </c>
      <c r="J34" s="144">
        <f t="shared" si="0"/>
        <v>0.94258783204798624</v>
      </c>
      <c r="K34" s="184">
        <v>99</v>
      </c>
      <c r="L34" s="143" t="s">
        <v>3368</v>
      </c>
      <c r="M34" s="181" t="s">
        <v>3221</v>
      </c>
      <c r="N34" s="65"/>
      <c r="O34" s="140" t="s">
        <v>2682</v>
      </c>
      <c r="P34" s="144">
        <v>0</v>
      </c>
      <c r="Q34" s="145">
        <v>0</v>
      </c>
      <c r="R34" s="206"/>
      <c r="S34" s="20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</row>
    <row r="35" spans="1:249" s="30" customFormat="1" ht="15" customHeight="1">
      <c r="A35" s="156"/>
      <c r="B35" s="137" t="s">
        <v>1669</v>
      </c>
      <c r="C35" s="137" t="s">
        <v>25</v>
      </c>
      <c r="D35" s="137" t="s">
        <v>257</v>
      </c>
      <c r="E35" s="138" t="s">
        <v>258</v>
      </c>
      <c r="F35" s="138"/>
      <c r="G35" s="140" t="s">
        <v>3224</v>
      </c>
      <c r="H35" s="141" t="s">
        <v>27</v>
      </c>
      <c r="I35" s="141">
        <v>24</v>
      </c>
      <c r="J35" s="144">
        <f t="shared" si="0"/>
        <v>1.1901361515757403</v>
      </c>
      <c r="K35" s="184">
        <v>125</v>
      </c>
      <c r="L35" s="143" t="s">
        <v>3368</v>
      </c>
      <c r="M35" s="181" t="s">
        <v>3221</v>
      </c>
      <c r="N35" s="65"/>
      <c r="O35" s="140" t="s">
        <v>2682</v>
      </c>
      <c r="P35" s="144">
        <v>0</v>
      </c>
      <c r="Q35" s="145">
        <v>0</v>
      </c>
      <c r="R35" s="206"/>
      <c r="S35" s="216"/>
      <c r="T35" s="156"/>
      <c r="U35" s="156"/>
      <c r="V35" s="156"/>
      <c r="W35" s="156"/>
      <c r="X35" s="156"/>
      <c r="Y35" s="156"/>
      <c r="Z35" s="156"/>
      <c r="AA35" s="156"/>
      <c r="AB35" s="156"/>
      <c r="AC35" s="156"/>
      <c r="AD35" s="156"/>
    </row>
    <row r="36" spans="1:249" s="30" customFormat="1" ht="15" customHeight="1">
      <c r="A36" s="156"/>
      <c r="B36" s="137" t="s">
        <v>1670</v>
      </c>
      <c r="C36" s="137" t="s">
        <v>25</v>
      </c>
      <c r="D36" s="137" t="s">
        <v>590</v>
      </c>
      <c r="E36" s="138" t="s">
        <v>591</v>
      </c>
      <c r="F36" s="138"/>
      <c r="G36" s="140" t="s">
        <v>3224</v>
      </c>
      <c r="H36" s="141" t="s">
        <v>27</v>
      </c>
      <c r="I36" s="141">
        <v>24</v>
      </c>
      <c r="J36" s="142">
        <f t="shared" si="0"/>
        <v>1.1901361515757403</v>
      </c>
      <c r="K36" s="184">
        <v>125</v>
      </c>
      <c r="L36" s="143" t="s">
        <v>3368</v>
      </c>
      <c r="M36" s="143" t="s">
        <v>3221</v>
      </c>
      <c r="N36" s="65"/>
      <c r="O36" s="140" t="s">
        <v>2682</v>
      </c>
      <c r="P36" s="144">
        <v>0</v>
      </c>
      <c r="Q36" s="145">
        <v>0</v>
      </c>
      <c r="R36" s="206"/>
      <c r="S36" s="21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</row>
    <row r="37" spans="1:249" s="30" customFormat="1" ht="15" customHeight="1">
      <c r="A37" s="156"/>
      <c r="B37" s="137" t="s">
        <v>1683</v>
      </c>
      <c r="C37" s="137" t="s">
        <v>25</v>
      </c>
      <c r="D37" s="137" t="s">
        <v>265</v>
      </c>
      <c r="E37" s="138" t="s">
        <v>266</v>
      </c>
      <c r="F37" s="139" t="s">
        <v>2693</v>
      </c>
      <c r="G37" s="140" t="s">
        <v>3226</v>
      </c>
      <c r="H37" s="141" t="s">
        <v>27</v>
      </c>
      <c r="I37" s="141">
        <v>24</v>
      </c>
      <c r="J37" s="142">
        <f t="shared" si="0"/>
        <v>1.1139674378748929</v>
      </c>
      <c r="K37" s="184">
        <v>117</v>
      </c>
      <c r="L37" s="143" t="s">
        <v>3368</v>
      </c>
      <c r="M37" s="143" t="s">
        <v>3221</v>
      </c>
      <c r="N37" s="65"/>
      <c r="O37" s="140" t="s">
        <v>2682</v>
      </c>
      <c r="P37" s="144">
        <v>0</v>
      </c>
      <c r="Q37" s="145">
        <v>0</v>
      </c>
      <c r="R37" s="206"/>
      <c r="S37" s="20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</row>
    <row r="38" spans="1:249" s="30" customFormat="1" ht="15" customHeight="1">
      <c r="A38" s="156"/>
      <c r="B38" s="137" t="s">
        <v>1684</v>
      </c>
      <c r="C38" s="137" t="s">
        <v>25</v>
      </c>
      <c r="D38" s="137" t="s">
        <v>265</v>
      </c>
      <c r="E38" s="138" t="s">
        <v>266</v>
      </c>
      <c r="F38" s="139" t="s">
        <v>2693</v>
      </c>
      <c r="G38" s="140" t="s">
        <v>3226</v>
      </c>
      <c r="H38" s="141" t="s">
        <v>27</v>
      </c>
      <c r="I38" s="141">
        <v>24</v>
      </c>
      <c r="J38" s="142">
        <f t="shared" si="0"/>
        <v>1.1139674378748929</v>
      </c>
      <c r="K38" s="184">
        <v>117</v>
      </c>
      <c r="L38" s="143" t="s">
        <v>3368</v>
      </c>
      <c r="M38" s="143" t="s">
        <v>3221</v>
      </c>
      <c r="N38" s="65"/>
      <c r="O38" s="140" t="s">
        <v>2682</v>
      </c>
      <c r="P38" s="144">
        <v>0</v>
      </c>
      <c r="Q38" s="145">
        <v>0</v>
      </c>
      <c r="R38" s="206"/>
      <c r="S38" s="20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</row>
    <row r="39" spans="1:249" s="30" customFormat="1" ht="15" customHeight="1">
      <c r="A39" s="156"/>
      <c r="B39" s="137" t="s">
        <v>643</v>
      </c>
      <c r="C39" s="137" t="s">
        <v>25</v>
      </c>
      <c r="D39" s="137" t="s">
        <v>378</v>
      </c>
      <c r="E39" s="138" t="s">
        <v>379</v>
      </c>
      <c r="F39" s="139" t="s">
        <v>2694</v>
      </c>
      <c r="G39" s="140" t="s">
        <v>3224</v>
      </c>
      <c r="H39" s="141" t="s">
        <v>27</v>
      </c>
      <c r="I39" s="141">
        <v>24</v>
      </c>
      <c r="J39" s="142">
        <f t="shared" si="0"/>
        <v>1.2091783300009522</v>
      </c>
      <c r="K39" s="184">
        <v>127</v>
      </c>
      <c r="L39" s="143" t="s">
        <v>3368</v>
      </c>
      <c r="M39" s="143" t="s">
        <v>3221</v>
      </c>
      <c r="N39" s="65"/>
      <c r="O39" s="140" t="s">
        <v>2682</v>
      </c>
      <c r="P39" s="144">
        <v>0</v>
      </c>
      <c r="Q39" s="145">
        <v>0</v>
      </c>
      <c r="R39" s="206"/>
      <c r="S39" s="20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</row>
    <row r="40" spans="1:249" s="30" customFormat="1" ht="15" customHeight="1">
      <c r="A40" s="156"/>
      <c r="B40" s="137" t="s">
        <v>2027</v>
      </c>
      <c r="C40" s="137" t="s">
        <v>25</v>
      </c>
      <c r="D40" s="137" t="s">
        <v>378</v>
      </c>
      <c r="E40" s="138" t="s">
        <v>379</v>
      </c>
      <c r="F40" s="139" t="s">
        <v>2773</v>
      </c>
      <c r="G40" s="140" t="s">
        <v>3224</v>
      </c>
      <c r="H40" s="141" t="s">
        <v>27</v>
      </c>
      <c r="I40" s="141">
        <v>24</v>
      </c>
      <c r="J40" s="142">
        <f t="shared" si="0"/>
        <v>1.3805579358278588</v>
      </c>
      <c r="K40" s="184">
        <v>145</v>
      </c>
      <c r="L40" s="143" t="s">
        <v>3368</v>
      </c>
      <c r="M40" s="143" t="s">
        <v>3221</v>
      </c>
      <c r="N40" s="65"/>
      <c r="O40" s="140" t="s">
        <v>2682</v>
      </c>
      <c r="P40" s="144">
        <v>0</v>
      </c>
      <c r="Q40" s="145">
        <v>0</v>
      </c>
      <c r="R40" s="206"/>
      <c r="S40" s="20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</row>
    <row r="41" spans="1:249" s="30" customFormat="1" ht="15" customHeight="1">
      <c r="A41" s="156"/>
      <c r="B41" s="137" t="s">
        <v>2028</v>
      </c>
      <c r="C41" s="137" t="s">
        <v>25</v>
      </c>
      <c r="D41" s="137" t="s">
        <v>378</v>
      </c>
      <c r="E41" s="138" t="s">
        <v>379</v>
      </c>
      <c r="F41" s="139" t="s">
        <v>2773</v>
      </c>
      <c r="G41" s="140" t="s">
        <v>3224</v>
      </c>
      <c r="H41" s="141" t="s">
        <v>652</v>
      </c>
      <c r="I41" s="141">
        <v>40</v>
      </c>
      <c r="J41" s="142">
        <f t="shared" si="0"/>
        <v>1.8946967533085786</v>
      </c>
      <c r="K41" s="184">
        <v>199</v>
      </c>
      <c r="L41" s="143" t="s">
        <v>3368</v>
      </c>
      <c r="M41" s="143" t="s">
        <v>3221</v>
      </c>
      <c r="N41" s="65"/>
      <c r="O41" s="140" t="s">
        <v>2682</v>
      </c>
      <c r="P41" s="144">
        <v>0</v>
      </c>
      <c r="Q41" s="145">
        <v>0</v>
      </c>
      <c r="R41" s="206"/>
      <c r="S41" s="20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</row>
    <row r="42" spans="1:249" s="30" customFormat="1">
      <c r="A42" s="156" t="s">
        <v>3384</v>
      </c>
      <c r="B42" s="31" t="s">
        <v>23</v>
      </c>
      <c r="C42" s="31"/>
      <c r="D42" s="31" t="s">
        <v>24</v>
      </c>
      <c r="E42" s="31"/>
      <c r="F42" s="33"/>
      <c r="G42" s="34"/>
      <c r="H42" s="34"/>
      <c r="I42" s="33"/>
      <c r="J42" s="33"/>
      <c r="K42" s="33"/>
      <c r="L42" s="66"/>
      <c r="M42" s="66"/>
      <c r="N42" s="35"/>
      <c r="O42" s="36"/>
      <c r="P42" s="37"/>
      <c r="Q42" s="36"/>
      <c r="R42" s="206"/>
      <c r="S42" s="206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</row>
    <row r="43" spans="1:249" s="30" customFormat="1" ht="15" hidden="1" customHeight="1">
      <c r="A43" s="156" t="s">
        <v>3382</v>
      </c>
      <c r="B43" s="160" t="s">
        <v>726</v>
      </c>
      <c r="C43" s="160" t="s">
        <v>25</v>
      </c>
      <c r="D43" s="160" t="s">
        <v>700</v>
      </c>
      <c r="E43" s="161" t="s">
        <v>701</v>
      </c>
      <c r="F43" s="161" t="s">
        <v>702</v>
      </c>
      <c r="G43" s="162" t="s">
        <v>26</v>
      </c>
      <c r="H43" s="163" t="s">
        <v>27</v>
      </c>
      <c r="I43" s="163">
        <v>24</v>
      </c>
      <c r="J43" s="188">
        <f>K43/курс</f>
        <v>2.94201656669523</v>
      </c>
      <c r="K43" s="189">
        <v>309</v>
      </c>
      <c r="L43" s="164" t="s">
        <v>3238</v>
      </c>
      <c r="M43" s="164" t="s">
        <v>3238</v>
      </c>
      <c r="N43" s="165"/>
      <c r="O43" s="162" t="str">
        <f t="shared" ref="O43:O106" si="1">IF(N43="","-",N43/I43)</f>
        <v>-</v>
      </c>
      <c r="P43" s="166">
        <f t="shared" ref="P43:P106" si="2">J43*N43</f>
        <v>0</v>
      </c>
      <c r="Q43" s="167">
        <f t="shared" ref="Q43:Q106" si="3">K43*N43</f>
        <v>0</v>
      </c>
      <c r="R43" s="29"/>
      <c r="S43" s="55"/>
      <c r="V43" s="156"/>
    </row>
    <row r="44" spans="1:249" s="30" customFormat="1" ht="15" hidden="1" customHeight="1">
      <c r="A44" s="156" t="s">
        <v>3382</v>
      </c>
      <c r="B44" s="160" t="s">
        <v>725</v>
      </c>
      <c r="C44" s="160" t="s">
        <v>25</v>
      </c>
      <c r="D44" s="160" t="s">
        <v>700</v>
      </c>
      <c r="E44" s="161" t="s">
        <v>701</v>
      </c>
      <c r="F44" s="161" t="s">
        <v>703</v>
      </c>
      <c r="G44" s="162" t="s">
        <v>161</v>
      </c>
      <c r="H44" s="163" t="s">
        <v>27</v>
      </c>
      <c r="I44" s="163">
        <v>24</v>
      </c>
      <c r="J44" s="188">
        <f>K44/курс</f>
        <v>2.94201656669523</v>
      </c>
      <c r="K44" s="189">
        <v>309</v>
      </c>
      <c r="L44" s="164" t="s">
        <v>3238</v>
      </c>
      <c r="M44" s="164" t="s">
        <v>3238</v>
      </c>
      <c r="N44" s="165"/>
      <c r="O44" s="162" t="str">
        <f t="shared" si="1"/>
        <v>-</v>
      </c>
      <c r="P44" s="166">
        <f t="shared" si="2"/>
        <v>0</v>
      </c>
      <c r="Q44" s="167">
        <f t="shared" si="3"/>
        <v>0</v>
      </c>
      <c r="R44" s="29"/>
      <c r="S44" s="182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</row>
    <row r="45" spans="1:249" s="30" customFormat="1" ht="15" customHeight="1">
      <c r="A45" s="156" t="s">
        <v>3382</v>
      </c>
      <c r="B45" s="38" t="s">
        <v>727</v>
      </c>
      <c r="C45" s="38" t="s">
        <v>29</v>
      </c>
      <c r="D45" s="38" t="s">
        <v>2065</v>
      </c>
      <c r="E45" s="39" t="s">
        <v>2066</v>
      </c>
      <c r="F45" s="122" t="s">
        <v>2778</v>
      </c>
      <c r="G45" s="40" t="s">
        <v>2064</v>
      </c>
      <c r="H45" s="41" t="s">
        <v>652</v>
      </c>
      <c r="I45" s="41">
        <v>40</v>
      </c>
      <c r="J45" s="186">
        <v>3.09</v>
      </c>
      <c r="K45" s="185">
        <f t="shared" ref="K45:K81" si="4">J45*курс</f>
        <v>324.54269999999997</v>
      </c>
      <c r="L45" s="136" t="s">
        <v>3219</v>
      </c>
      <c r="M45" s="121" t="s">
        <v>3385</v>
      </c>
      <c r="N45" s="65"/>
      <c r="O45" s="40" t="str">
        <f t="shared" si="1"/>
        <v>-</v>
      </c>
      <c r="P45" s="42">
        <f t="shared" si="2"/>
        <v>0</v>
      </c>
      <c r="Q45" s="43">
        <f t="shared" si="3"/>
        <v>0</v>
      </c>
      <c r="R45" s="206"/>
      <c r="S45" s="216"/>
      <c r="T45" s="155"/>
      <c r="U45" s="156"/>
      <c r="V45" s="156"/>
      <c r="W45" s="156"/>
      <c r="X45" s="156"/>
      <c r="Y45" s="156"/>
      <c r="Z45" s="156"/>
      <c r="AA45" s="156"/>
      <c r="AB45" s="156"/>
    </row>
    <row r="46" spans="1:249" s="30" customFormat="1" ht="15" customHeight="1">
      <c r="A46" s="156" t="s">
        <v>3382</v>
      </c>
      <c r="B46" s="38" t="s">
        <v>728</v>
      </c>
      <c r="C46" s="38" t="s">
        <v>29</v>
      </c>
      <c r="D46" s="38" t="s">
        <v>2065</v>
      </c>
      <c r="E46" s="39" t="s">
        <v>2066</v>
      </c>
      <c r="F46" s="122" t="s">
        <v>2779</v>
      </c>
      <c r="G46" s="40" t="s">
        <v>2064</v>
      </c>
      <c r="H46" s="41" t="s">
        <v>652</v>
      </c>
      <c r="I46" s="41">
        <v>40</v>
      </c>
      <c r="J46" s="186">
        <v>3.09</v>
      </c>
      <c r="K46" s="185">
        <f t="shared" si="4"/>
        <v>324.54269999999997</v>
      </c>
      <c r="L46" s="136" t="s">
        <v>3219</v>
      </c>
      <c r="M46" s="121" t="s">
        <v>3385</v>
      </c>
      <c r="N46" s="65"/>
      <c r="O46" s="40" t="str">
        <f t="shared" si="1"/>
        <v>-</v>
      </c>
      <c r="P46" s="42">
        <f t="shared" si="2"/>
        <v>0</v>
      </c>
      <c r="Q46" s="43">
        <f t="shared" si="3"/>
        <v>0</v>
      </c>
      <c r="R46" s="206"/>
      <c r="S46" s="216"/>
      <c r="T46" s="155"/>
      <c r="U46" s="156"/>
      <c r="V46" s="156"/>
      <c r="W46" s="156"/>
      <c r="X46" s="156"/>
      <c r="Y46" s="156"/>
      <c r="Z46" s="156"/>
      <c r="AA46" s="156"/>
      <c r="AB46" s="156"/>
    </row>
    <row r="47" spans="1:249" s="30" customFormat="1" ht="15" customHeight="1">
      <c r="A47" s="156" t="s">
        <v>3382</v>
      </c>
      <c r="B47" s="38" t="s">
        <v>729</v>
      </c>
      <c r="C47" s="38" t="s">
        <v>29</v>
      </c>
      <c r="D47" s="38" t="s">
        <v>2065</v>
      </c>
      <c r="E47" s="39" t="s">
        <v>2066</v>
      </c>
      <c r="F47" s="122" t="s">
        <v>2780</v>
      </c>
      <c r="G47" s="40" t="s">
        <v>2064</v>
      </c>
      <c r="H47" s="41" t="s">
        <v>652</v>
      </c>
      <c r="I47" s="41">
        <v>40</v>
      </c>
      <c r="J47" s="186">
        <v>3.09</v>
      </c>
      <c r="K47" s="185">
        <f t="shared" si="4"/>
        <v>324.54269999999997</v>
      </c>
      <c r="L47" s="136" t="s">
        <v>3219</v>
      </c>
      <c r="M47" s="121" t="s">
        <v>3385</v>
      </c>
      <c r="N47" s="65"/>
      <c r="O47" s="40" t="str">
        <f t="shared" si="1"/>
        <v>-</v>
      </c>
      <c r="P47" s="42">
        <f t="shared" si="2"/>
        <v>0</v>
      </c>
      <c r="Q47" s="43">
        <f t="shared" si="3"/>
        <v>0</v>
      </c>
      <c r="R47" s="206"/>
      <c r="S47" s="216"/>
      <c r="T47" s="155"/>
      <c r="U47" s="156"/>
      <c r="V47" s="156"/>
      <c r="W47" s="156"/>
      <c r="X47" s="156"/>
      <c r="Y47" s="156"/>
      <c r="Z47" s="156"/>
      <c r="AA47" s="156"/>
      <c r="AB47" s="156"/>
    </row>
    <row r="48" spans="1:249" s="30" customFormat="1" ht="15" hidden="1" customHeight="1">
      <c r="A48" s="156" t="s">
        <v>3382</v>
      </c>
      <c r="B48" s="160" t="s">
        <v>730</v>
      </c>
      <c r="C48" s="160" t="s">
        <v>29</v>
      </c>
      <c r="D48" s="160" t="s">
        <v>2065</v>
      </c>
      <c r="E48" s="161" t="s">
        <v>2066</v>
      </c>
      <c r="F48" s="161" t="s">
        <v>3334</v>
      </c>
      <c r="G48" s="162" t="s">
        <v>2064</v>
      </c>
      <c r="H48" s="163" t="s">
        <v>652</v>
      </c>
      <c r="I48" s="163">
        <v>40</v>
      </c>
      <c r="J48" s="190">
        <v>3.09</v>
      </c>
      <c r="K48" s="191">
        <f t="shared" si="4"/>
        <v>324.54269999999997</v>
      </c>
      <c r="L48" s="164" t="s">
        <v>3238</v>
      </c>
      <c r="M48" s="164" t="s">
        <v>3238</v>
      </c>
      <c r="N48" s="65"/>
      <c r="O48" s="40" t="str">
        <f t="shared" si="1"/>
        <v>-</v>
      </c>
      <c r="P48" s="42">
        <f t="shared" si="2"/>
        <v>0</v>
      </c>
      <c r="Q48" s="43">
        <f t="shared" si="3"/>
        <v>0</v>
      </c>
      <c r="R48" s="155"/>
      <c r="S48" s="182"/>
      <c r="T48" s="155"/>
      <c r="U48" s="156"/>
      <c r="V48" s="156"/>
      <c r="W48" s="156"/>
      <c r="X48" s="156"/>
      <c r="Y48" s="156"/>
    </row>
    <row r="49" spans="1:28" s="30" customFormat="1" ht="15" customHeight="1">
      <c r="A49" s="156" t="s">
        <v>3382</v>
      </c>
      <c r="B49" s="38" t="s">
        <v>731</v>
      </c>
      <c r="C49" s="38" t="s">
        <v>29</v>
      </c>
      <c r="D49" s="38" t="s">
        <v>2065</v>
      </c>
      <c r="E49" s="39" t="s">
        <v>2066</v>
      </c>
      <c r="F49" s="122" t="s">
        <v>2781</v>
      </c>
      <c r="G49" s="40" t="s">
        <v>2064</v>
      </c>
      <c r="H49" s="41" t="s">
        <v>652</v>
      </c>
      <c r="I49" s="41">
        <v>40</v>
      </c>
      <c r="J49" s="186">
        <v>3.09</v>
      </c>
      <c r="K49" s="185">
        <f t="shared" si="4"/>
        <v>324.54269999999997</v>
      </c>
      <c r="L49" s="136" t="s">
        <v>3219</v>
      </c>
      <c r="M49" s="121" t="s">
        <v>3385</v>
      </c>
      <c r="N49" s="65"/>
      <c r="O49" s="40" t="str">
        <f t="shared" si="1"/>
        <v>-</v>
      </c>
      <c r="P49" s="42">
        <f t="shared" si="2"/>
        <v>0</v>
      </c>
      <c r="Q49" s="43">
        <f t="shared" si="3"/>
        <v>0</v>
      </c>
      <c r="R49" s="206"/>
      <c r="S49" s="216"/>
      <c r="T49" s="155"/>
      <c r="U49" s="156"/>
      <c r="V49" s="156"/>
      <c r="W49" s="156"/>
      <c r="X49" s="156"/>
      <c r="Y49" s="156"/>
      <c r="Z49" s="156"/>
      <c r="AA49" s="156"/>
      <c r="AB49" s="156"/>
    </row>
    <row r="50" spans="1:28" s="30" customFormat="1" ht="15" customHeight="1">
      <c r="A50" s="156" t="s">
        <v>3382</v>
      </c>
      <c r="B50" s="38" t="s">
        <v>732</v>
      </c>
      <c r="C50" s="38" t="s">
        <v>29</v>
      </c>
      <c r="D50" s="38" t="s">
        <v>2065</v>
      </c>
      <c r="E50" s="39" t="s">
        <v>2066</v>
      </c>
      <c r="F50" s="122" t="s">
        <v>2782</v>
      </c>
      <c r="G50" s="40" t="s">
        <v>2064</v>
      </c>
      <c r="H50" s="41" t="s">
        <v>652</v>
      </c>
      <c r="I50" s="41">
        <v>40</v>
      </c>
      <c r="J50" s="186">
        <v>3.09</v>
      </c>
      <c r="K50" s="185">
        <f t="shared" si="4"/>
        <v>324.54269999999997</v>
      </c>
      <c r="L50" s="136" t="s">
        <v>3219</v>
      </c>
      <c r="M50" s="121" t="s">
        <v>3385</v>
      </c>
      <c r="N50" s="65"/>
      <c r="O50" s="40" t="str">
        <f t="shared" si="1"/>
        <v>-</v>
      </c>
      <c r="P50" s="42">
        <f t="shared" si="2"/>
        <v>0</v>
      </c>
      <c r="Q50" s="43">
        <f t="shared" si="3"/>
        <v>0</v>
      </c>
      <c r="R50" s="206"/>
      <c r="S50" s="216"/>
      <c r="T50" s="155"/>
      <c r="U50" s="156"/>
      <c r="V50" s="156"/>
      <c r="W50" s="156"/>
      <c r="X50" s="156"/>
      <c r="Y50" s="156"/>
      <c r="Z50" s="156"/>
      <c r="AA50" s="156"/>
      <c r="AB50" s="156"/>
    </row>
    <row r="51" spans="1:28" s="30" customFormat="1" ht="15" customHeight="1">
      <c r="A51" s="156" t="s">
        <v>3382</v>
      </c>
      <c r="B51" s="38" t="s">
        <v>733</v>
      </c>
      <c r="C51" s="38" t="s">
        <v>29</v>
      </c>
      <c r="D51" s="38" t="s">
        <v>2065</v>
      </c>
      <c r="E51" s="39" t="s">
        <v>2066</v>
      </c>
      <c r="F51" s="122" t="s">
        <v>2783</v>
      </c>
      <c r="G51" s="40" t="s">
        <v>2064</v>
      </c>
      <c r="H51" s="41" t="s">
        <v>652</v>
      </c>
      <c r="I51" s="41">
        <v>40</v>
      </c>
      <c r="J51" s="186">
        <v>3.09</v>
      </c>
      <c r="K51" s="185">
        <f t="shared" si="4"/>
        <v>324.54269999999997</v>
      </c>
      <c r="L51" s="136" t="s">
        <v>3219</v>
      </c>
      <c r="M51" s="121" t="s">
        <v>3385</v>
      </c>
      <c r="N51" s="65"/>
      <c r="O51" s="40" t="str">
        <f t="shared" si="1"/>
        <v>-</v>
      </c>
      <c r="P51" s="42">
        <f t="shared" si="2"/>
        <v>0</v>
      </c>
      <c r="Q51" s="43">
        <f t="shared" si="3"/>
        <v>0</v>
      </c>
      <c r="R51" s="206"/>
      <c r="S51" s="216"/>
      <c r="T51" s="155"/>
      <c r="U51" s="156"/>
      <c r="V51" s="156"/>
      <c r="W51" s="156"/>
      <c r="X51" s="156"/>
      <c r="Y51" s="156"/>
      <c r="Z51" s="156"/>
      <c r="AA51" s="156"/>
      <c r="AB51" s="156"/>
    </row>
    <row r="52" spans="1:28" s="30" customFormat="1" ht="15" customHeight="1">
      <c r="A52" s="156" t="s">
        <v>3382</v>
      </c>
      <c r="B52" s="38" t="s">
        <v>734</v>
      </c>
      <c r="C52" s="38" t="s">
        <v>29</v>
      </c>
      <c r="D52" s="38" t="s">
        <v>2065</v>
      </c>
      <c r="E52" s="39" t="s">
        <v>2066</v>
      </c>
      <c r="F52" s="122" t="s">
        <v>2784</v>
      </c>
      <c r="G52" s="40" t="s">
        <v>2064</v>
      </c>
      <c r="H52" s="41" t="s">
        <v>652</v>
      </c>
      <c r="I52" s="41">
        <v>40</v>
      </c>
      <c r="J52" s="186">
        <v>3.09</v>
      </c>
      <c r="K52" s="185">
        <f t="shared" si="4"/>
        <v>324.54269999999997</v>
      </c>
      <c r="L52" s="136" t="s">
        <v>3219</v>
      </c>
      <c r="M52" s="121" t="s">
        <v>3385</v>
      </c>
      <c r="N52" s="65"/>
      <c r="O52" s="40" t="str">
        <f t="shared" si="1"/>
        <v>-</v>
      </c>
      <c r="P52" s="42">
        <f t="shared" si="2"/>
        <v>0</v>
      </c>
      <c r="Q52" s="43">
        <f t="shared" si="3"/>
        <v>0</v>
      </c>
      <c r="R52" s="206"/>
      <c r="S52" s="216"/>
      <c r="T52" s="155"/>
      <c r="U52" s="156"/>
      <c r="V52" s="156"/>
      <c r="W52" s="156"/>
      <c r="X52" s="156"/>
      <c r="Y52" s="156"/>
      <c r="Z52" s="156"/>
      <c r="AA52" s="156"/>
      <c r="AB52" s="156"/>
    </row>
    <row r="53" spans="1:28" s="30" customFormat="1" ht="15" customHeight="1">
      <c r="A53" s="156" t="s">
        <v>3382</v>
      </c>
      <c r="B53" s="38" t="s">
        <v>735</v>
      </c>
      <c r="C53" s="38" t="s">
        <v>29</v>
      </c>
      <c r="D53" s="38" t="s">
        <v>2065</v>
      </c>
      <c r="E53" s="39" t="s">
        <v>2066</v>
      </c>
      <c r="F53" s="122" t="s">
        <v>2785</v>
      </c>
      <c r="G53" s="40" t="s">
        <v>2064</v>
      </c>
      <c r="H53" s="41" t="s">
        <v>652</v>
      </c>
      <c r="I53" s="41">
        <v>40</v>
      </c>
      <c r="J53" s="186">
        <v>3.09</v>
      </c>
      <c r="K53" s="185">
        <f t="shared" si="4"/>
        <v>324.54269999999997</v>
      </c>
      <c r="L53" s="136" t="s">
        <v>3219</v>
      </c>
      <c r="M53" s="121" t="s">
        <v>3385</v>
      </c>
      <c r="N53" s="65"/>
      <c r="O53" s="40" t="str">
        <f t="shared" si="1"/>
        <v>-</v>
      </c>
      <c r="P53" s="42">
        <f t="shared" si="2"/>
        <v>0</v>
      </c>
      <c r="Q53" s="43">
        <f t="shared" si="3"/>
        <v>0</v>
      </c>
      <c r="R53" s="206"/>
      <c r="S53" s="216"/>
      <c r="T53" s="155"/>
      <c r="U53" s="156"/>
      <c r="V53" s="156"/>
      <c r="W53" s="156"/>
      <c r="X53" s="156"/>
      <c r="Y53" s="156"/>
      <c r="Z53" s="156"/>
      <c r="AA53" s="156"/>
      <c r="AB53" s="156"/>
    </row>
    <row r="54" spans="1:28" s="30" customFormat="1" ht="15" customHeight="1">
      <c r="A54" s="156" t="s">
        <v>3382</v>
      </c>
      <c r="B54" s="38" t="s">
        <v>736</v>
      </c>
      <c r="C54" s="38" t="s">
        <v>29</v>
      </c>
      <c r="D54" s="38" t="s">
        <v>2065</v>
      </c>
      <c r="E54" s="39" t="s">
        <v>2066</v>
      </c>
      <c r="F54" s="122" t="s">
        <v>2786</v>
      </c>
      <c r="G54" s="40" t="s">
        <v>2064</v>
      </c>
      <c r="H54" s="41" t="s">
        <v>652</v>
      </c>
      <c r="I54" s="41">
        <v>40</v>
      </c>
      <c r="J54" s="186">
        <v>3.09</v>
      </c>
      <c r="K54" s="185">
        <f t="shared" si="4"/>
        <v>324.54269999999997</v>
      </c>
      <c r="L54" s="136" t="s">
        <v>3219</v>
      </c>
      <c r="M54" s="121" t="s">
        <v>3385</v>
      </c>
      <c r="N54" s="65"/>
      <c r="O54" s="40" t="str">
        <f t="shared" si="1"/>
        <v>-</v>
      </c>
      <c r="P54" s="42">
        <f t="shared" si="2"/>
        <v>0</v>
      </c>
      <c r="Q54" s="43">
        <f t="shared" si="3"/>
        <v>0</v>
      </c>
      <c r="R54" s="206"/>
      <c r="S54" s="216"/>
      <c r="T54" s="155"/>
      <c r="U54" s="156"/>
      <c r="V54" s="156"/>
      <c r="W54" s="156"/>
      <c r="X54" s="156"/>
      <c r="Y54" s="156"/>
      <c r="Z54" s="156"/>
      <c r="AA54" s="156"/>
      <c r="AB54" s="156"/>
    </row>
    <row r="55" spans="1:28" s="30" customFormat="1" ht="15" customHeight="1">
      <c r="A55" s="156" t="s">
        <v>3382</v>
      </c>
      <c r="B55" s="38" t="s">
        <v>737</v>
      </c>
      <c r="C55" s="38" t="s">
        <v>29</v>
      </c>
      <c r="D55" s="38" t="s">
        <v>2065</v>
      </c>
      <c r="E55" s="39" t="s">
        <v>2066</v>
      </c>
      <c r="F55" s="122" t="s">
        <v>2787</v>
      </c>
      <c r="G55" s="40" t="s">
        <v>2064</v>
      </c>
      <c r="H55" s="41" t="s">
        <v>652</v>
      </c>
      <c r="I55" s="41">
        <v>40</v>
      </c>
      <c r="J55" s="186">
        <v>3.09</v>
      </c>
      <c r="K55" s="185">
        <f t="shared" si="4"/>
        <v>324.54269999999997</v>
      </c>
      <c r="L55" s="136" t="s">
        <v>3219</v>
      </c>
      <c r="M55" s="121" t="s">
        <v>3385</v>
      </c>
      <c r="N55" s="65"/>
      <c r="O55" s="40" t="str">
        <f t="shared" si="1"/>
        <v>-</v>
      </c>
      <c r="P55" s="42">
        <f t="shared" si="2"/>
        <v>0</v>
      </c>
      <c r="Q55" s="43">
        <f t="shared" si="3"/>
        <v>0</v>
      </c>
      <c r="R55" s="206"/>
      <c r="S55" s="216"/>
      <c r="T55" s="155"/>
      <c r="U55" s="156"/>
      <c r="V55" s="156"/>
      <c r="W55" s="156"/>
      <c r="X55" s="156"/>
      <c r="Y55" s="156"/>
      <c r="Z55" s="156"/>
      <c r="AA55" s="156"/>
      <c r="AB55" s="156"/>
    </row>
    <row r="56" spans="1:28" s="30" customFormat="1" ht="15" customHeight="1">
      <c r="A56" s="156" t="s">
        <v>3382</v>
      </c>
      <c r="B56" s="38" t="s">
        <v>738</v>
      </c>
      <c r="C56" s="38" t="s">
        <v>29</v>
      </c>
      <c r="D56" s="38" t="s">
        <v>2065</v>
      </c>
      <c r="E56" s="39" t="s">
        <v>2066</v>
      </c>
      <c r="F56" s="122" t="s">
        <v>2788</v>
      </c>
      <c r="G56" s="40" t="s">
        <v>2064</v>
      </c>
      <c r="H56" s="41" t="s">
        <v>652</v>
      </c>
      <c r="I56" s="41">
        <v>40</v>
      </c>
      <c r="J56" s="186">
        <v>3.09</v>
      </c>
      <c r="K56" s="185">
        <f t="shared" si="4"/>
        <v>324.54269999999997</v>
      </c>
      <c r="L56" s="136" t="s">
        <v>3219</v>
      </c>
      <c r="M56" s="121" t="s">
        <v>3385</v>
      </c>
      <c r="N56" s="65"/>
      <c r="O56" s="40" t="str">
        <f t="shared" si="1"/>
        <v>-</v>
      </c>
      <c r="P56" s="42">
        <f t="shared" si="2"/>
        <v>0</v>
      </c>
      <c r="Q56" s="43">
        <f t="shared" si="3"/>
        <v>0</v>
      </c>
      <c r="R56" s="206"/>
      <c r="S56" s="216"/>
      <c r="T56" s="155"/>
      <c r="U56" s="156"/>
      <c r="V56" s="156"/>
      <c r="W56" s="156"/>
      <c r="X56" s="156"/>
      <c r="Y56" s="156"/>
      <c r="Z56" s="156"/>
      <c r="AA56" s="156"/>
      <c r="AB56" s="156"/>
    </row>
    <row r="57" spans="1:28" s="30" customFormat="1" ht="15" customHeight="1">
      <c r="A57" s="156" t="s">
        <v>3382</v>
      </c>
      <c r="B57" s="38" t="s">
        <v>739</v>
      </c>
      <c r="C57" s="38" t="s">
        <v>29</v>
      </c>
      <c r="D57" s="38" t="s">
        <v>2065</v>
      </c>
      <c r="E57" s="39" t="s">
        <v>2066</v>
      </c>
      <c r="F57" s="122" t="s">
        <v>2789</v>
      </c>
      <c r="G57" s="40" t="s">
        <v>2064</v>
      </c>
      <c r="H57" s="41" t="s">
        <v>652</v>
      </c>
      <c r="I57" s="41">
        <v>40</v>
      </c>
      <c r="J57" s="186">
        <v>3.09</v>
      </c>
      <c r="K57" s="185">
        <f t="shared" si="4"/>
        <v>324.54269999999997</v>
      </c>
      <c r="L57" s="136" t="s">
        <v>3219</v>
      </c>
      <c r="M57" s="121" t="s">
        <v>3385</v>
      </c>
      <c r="N57" s="65"/>
      <c r="O57" s="40" t="str">
        <f t="shared" si="1"/>
        <v>-</v>
      </c>
      <c r="P57" s="42">
        <f t="shared" si="2"/>
        <v>0</v>
      </c>
      <c r="Q57" s="43">
        <f t="shared" si="3"/>
        <v>0</v>
      </c>
      <c r="R57" s="206"/>
      <c r="S57" s="216"/>
      <c r="T57" s="155"/>
      <c r="U57" s="156"/>
      <c r="V57" s="156"/>
      <c r="W57" s="156"/>
      <c r="X57" s="156"/>
      <c r="Y57" s="156"/>
      <c r="Z57" s="156"/>
      <c r="AA57" s="156"/>
      <c r="AB57" s="156"/>
    </row>
    <row r="58" spans="1:28" s="30" customFormat="1" ht="15" customHeight="1">
      <c r="A58" s="156" t="s">
        <v>3382</v>
      </c>
      <c r="B58" s="38" t="s">
        <v>740</v>
      </c>
      <c r="C58" s="38" t="s">
        <v>29</v>
      </c>
      <c r="D58" s="38" t="s">
        <v>2065</v>
      </c>
      <c r="E58" s="39" t="s">
        <v>2066</v>
      </c>
      <c r="F58" s="122" t="s">
        <v>2790</v>
      </c>
      <c r="G58" s="40" t="s">
        <v>2064</v>
      </c>
      <c r="H58" s="41" t="s">
        <v>652</v>
      </c>
      <c r="I58" s="41">
        <v>40</v>
      </c>
      <c r="J58" s="186">
        <v>3.09</v>
      </c>
      <c r="K58" s="185">
        <f t="shared" si="4"/>
        <v>324.54269999999997</v>
      </c>
      <c r="L58" s="136" t="s">
        <v>3219</v>
      </c>
      <c r="M58" s="121" t="s">
        <v>3385</v>
      </c>
      <c r="N58" s="65"/>
      <c r="O58" s="40" t="str">
        <f t="shared" si="1"/>
        <v>-</v>
      </c>
      <c r="P58" s="42">
        <f t="shared" si="2"/>
        <v>0</v>
      </c>
      <c r="Q58" s="43">
        <f t="shared" si="3"/>
        <v>0</v>
      </c>
      <c r="R58" s="206"/>
      <c r="S58" s="216"/>
      <c r="T58" s="155"/>
      <c r="U58" s="156"/>
      <c r="V58" s="156"/>
      <c r="W58" s="156"/>
      <c r="X58" s="156"/>
      <c r="Y58" s="156"/>
      <c r="Z58" s="156"/>
      <c r="AA58" s="156"/>
      <c r="AB58" s="156"/>
    </row>
    <row r="59" spans="1:28" s="30" customFormat="1" ht="15" customHeight="1">
      <c r="A59" s="156" t="s">
        <v>3382</v>
      </c>
      <c r="B59" s="38" t="s">
        <v>741</v>
      </c>
      <c r="C59" s="38" t="s">
        <v>29</v>
      </c>
      <c r="D59" s="38" t="s">
        <v>2065</v>
      </c>
      <c r="E59" s="39" t="s">
        <v>2066</v>
      </c>
      <c r="F59" s="122" t="s">
        <v>2791</v>
      </c>
      <c r="G59" s="40" t="s">
        <v>2064</v>
      </c>
      <c r="H59" s="41" t="s">
        <v>652</v>
      </c>
      <c r="I59" s="41">
        <v>40</v>
      </c>
      <c r="J59" s="186">
        <v>3.09</v>
      </c>
      <c r="K59" s="185">
        <f t="shared" si="4"/>
        <v>324.54269999999997</v>
      </c>
      <c r="L59" s="136" t="s">
        <v>3219</v>
      </c>
      <c r="M59" s="121" t="s">
        <v>3385</v>
      </c>
      <c r="N59" s="65"/>
      <c r="O59" s="40" t="str">
        <f t="shared" si="1"/>
        <v>-</v>
      </c>
      <c r="P59" s="42">
        <f t="shared" si="2"/>
        <v>0</v>
      </c>
      <c r="Q59" s="43">
        <f t="shared" si="3"/>
        <v>0</v>
      </c>
      <c r="R59" s="206"/>
      <c r="S59" s="216"/>
      <c r="T59" s="155"/>
      <c r="U59" s="156"/>
      <c r="V59" s="156"/>
      <c r="W59" s="156"/>
      <c r="X59" s="156"/>
      <c r="Y59" s="156"/>
      <c r="Z59" s="156"/>
      <c r="AA59" s="156"/>
      <c r="AB59" s="156"/>
    </row>
    <row r="60" spans="1:28" s="30" customFormat="1" ht="15" customHeight="1">
      <c r="A60" s="156" t="s">
        <v>3382</v>
      </c>
      <c r="B60" s="38" t="s">
        <v>742</v>
      </c>
      <c r="C60" s="38" t="s">
        <v>29</v>
      </c>
      <c r="D60" s="38" t="s">
        <v>2065</v>
      </c>
      <c r="E60" s="39" t="s">
        <v>2066</v>
      </c>
      <c r="F60" s="122" t="s">
        <v>2792</v>
      </c>
      <c r="G60" s="40" t="s">
        <v>2064</v>
      </c>
      <c r="H60" s="41" t="s">
        <v>652</v>
      </c>
      <c r="I60" s="41">
        <v>40</v>
      </c>
      <c r="J60" s="186">
        <v>3.09</v>
      </c>
      <c r="K60" s="185">
        <f t="shared" si="4"/>
        <v>324.54269999999997</v>
      </c>
      <c r="L60" s="136" t="s">
        <v>3219</v>
      </c>
      <c r="M60" s="121" t="s">
        <v>3385</v>
      </c>
      <c r="N60" s="65"/>
      <c r="O60" s="40" t="str">
        <f t="shared" si="1"/>
        <v>-</v>
      </c>
      <c r="P60" s="42">
        <f t="shared" si="2"/>
        <v>0</v>
      </c>
      <c r="Q60" s="43">
        <f t="shared" si="3"/>
        <v>0</v>
      </c>
      <c r="R60" s="206"/>
      <c r="S60" s="216"/>
      <c r="T60" s="155"/>
      <c r="U60" s="156"/>
      <c r="V60" s="156"/>
      <c r="W60" s="156"/>
      <c r="X60" s="156"/>
      <c r="Y60" s="156"/>
      <c r="Z60" s="156"/>
      <c r="AA60" s="156"/>
      <c r="AB60" s="156"/>
    </row>
    <row r="61" spans="1:28" s="30" customFormat="1" ht="15" customHeight="1">
      <c r="A61" s="156" t="s">
        <v>3382</v>
      </c>
      <c r="B61" s="38" t="s">
        <v>743</v>
      </c>
      <c r="C61" s="38" t="s">
        <v>29</v>
      </c>
      <c r="D61" s="38" t="s">
        <v>2065</v>
      </c>
      <c r="E61" s="39" t="s">
        <v>2066</v>
      </c>
      <c r="F61" s="122" t="s">
        <v>2793</v>
      </c>
      <c r="G61" s="40" t="s">
        <v>2064</v>
      </c>
      <c r="H61" s="41" t="s">
        <v>652</v>
      </c>
      <c r="I61" s="41">
        <v>40</v>
      </c>
      <c r="J61" s="186">
        <v>3.09</v>
      </c>
      <c r="K61" s="185">
        <f t="shared" si="4"/>
        <v>324.54269999999997</v>
      </c>
      <c r="L61" s="136" t="s">
        <v>3219</v>
      </c>
      <c r="M61" s="121" t="s">
        <v>3385</v>
      </c>
      <c r="N61" s="65"/>
      <c r="O61" s="40" t="str">
        <f t="shared" si="1"/>
        <v>-</v>
      </c>
      <c r="P61" s="42">
        <f t="shared" si="2"/>
        <v>0</v>
      </c>
      <c r="Q61" s="43">
        <f t="shared" si="3"/>
        <v>0</v>
      </c>
      <c r="R61" s="206"/>
      <c r="S61" s="216"/>
      <c r="T61" s="155"/>
      <c r="U61" s="156"/>
      <c r="V61" s="156"/>
      <c r="W61" s="156"/>
      <c r="X61" s="156"/>
      <c r="Y61" s="156"/>
      <c r="Z61" s="156"/>
      <c r="AA61" s="156"/>
      <c r="AB61" s="156"/>
    </row>
    <row r="62" spans="1:28" s="30" customFormat="1" ht="15" customHeight="1">
      <c r="A62" s="156" t="s">
        <v>3382</v>
      </c>
      <c r="B62" s="38" t="s">
        <v>744</v>
      </c>
      <c r="C62" s="38" t="s">
        <v>29</v>
      </c>
      <c r="D62" s="38" t="s">
        <v>2065</v>
      </c>
      <c r="E62" s="39" t="s">
        <v>2066</v>
      </c>
      <c r="F62" s="122" t="s">
        <v>2794</v>
      </c>
      <c r="G62" s="40" t="s">
        <v>2064</v>
      </c>
      <c r="H62" s="41" t="s">
        <v>652</v>
      </c>
      <c r="I62" s="41">
        <v>40</v>
      </c>
      <c r="J62" s="186">
        <v>3.09</v>
      </c>
      <c r="K62" s="185">
        <f t="shared" si="4"/>
        <v>324.54269999999997</v>
      </c>
      <c r="L62" s="136" t="s">
        <v>3219</v>
      </c>
      <c r="M62" s="121" t="s">
        <v>3385</v>
      </c>
      <c r="N62" s="65"/>
      <c r="O62" s="40" t="str">
        <f t="shared" si="1"/>
        <v>-</v>
      </c>
      <c r="P62" s="42">
        <f t="shared" si="2"/>
        <v>0</v>
      </c>
      <c r="Q62" s="43">
        <f t="shared" si="3"/>
        <v>0</v>
      </c>
      <c r="R62" s="206"/>
      <c r="S62" s="216"/>
      <c r="T62" s="155"/>
      <c r="U62" s="156"/>
      <c r="V62" s="156"/>
      <c r="W62" s="156"/>
      <c r="X62" s="156"/>
      <c r="Y62" s="156"/>
      <c r="Z62" s="156"/>
      <c r="AA62" s="156"/>
      <c r="AB62" s="156"/>
    </row>
    <row r="63" spans="1:28" s="30" customFormat="1" ht="15" customHeight="1">
      <c r="A63" s="156" t="s">
        <v>3382</v>
      </c>
      <c r="B63" s="38" t="s">
        <v>745</v>
      </c>
      <c r="C63" s="38" t="s">
        <v>29</v>
      </c>
      <c r="D63" s="38" t="s">
        <v>2065</v>
      </c>
      <c r="E63" s="39" t="s">
        <v>2066</v>
      </c>
      <c r="F63" s="122" t="s">
        <v>2795</v>
      </c>
      <c r="G63" s="40" t="s">
        <v>2064</v>
      </c>
      <c r="H63" s="41" t="s">
        <v>652</v>
      </c>
      <c r="I63" s="41">
        <v>40</v>
      </c>
      <c r="J63" s="186">
        <v>3.09</v>
      </c>
      <c r="K63" s="185">
        <f t="shared" si="4"/>
        <v>324.54269999999997</v>
      </c>
      <c r="L63" s="136" t="s">
        <v>3219</v>
      </c>
      <c r="M63" s="121" t="s">
        <v>3385</v>
      </c>
      <c r="N63" s="65"/>
      <c r="O63" s="40" t="str">
        <f t="shared" si="1"/>
        <v>-</v>
      </c>
      <c r="P63" s="42">
        <f t="shared" si="2"/>
        <v>0</v>
      </c>
      <c r="Q63" s="43">
        <f t="shared" si="3"/>
        <v>0</v>
      </c>
      <c r="R63" s="206"/>
      <c r="S63" s="216"/>
      <c r="T63" s="155"/>
      <c r="U63" s="156"/>
      <c r="V63" s="156"/>
      <c r="W63" s="156"/>
      <c r="X63" s="156"/>
      <c r="Y63" s="156"/>
      <c r="Z63" s="156"/>
      <c r="AA63" s="156"/>
      <c r="AB63" s="156"/>
    </row>
    <row r="64" spans="1:28" s="30" customFormat="1" ht="15" customHeight="1">
      <c r="A64" s="156" t="s">
        <v>3382</v>
      </c>
      <c r="B64" s="38" t="s">
        <v>746</v>
      </c>
      <c r="C64" s="38" t="s">
        <v>29</v>
      </c>
      <c r="D64" s="38" t="s">
        <v>2065</v>
      </c>
      <c r="E64" s="39" t="s">
        <v>2066</v>
      </c>
      <c r="F64" s="122" t="s">
        <v>2796</v>
      </c>
      <c r="G64" s="40" t="s">
        <v>2064</v>
      </c>
      <c r="H64" s="41" t="s">
        <v>652</v>
      </c>
      <c r="I64" s="41">
        <v>40</v>
      </c>
      <c r="J64" s="186">
        <v>3.09</v>
      </c>
      <c r="K64" s="185">
        <f t="shared" si="4"/>
        <v>324.54269999999997</v>
      </c>
      <c r="L64" s="136" t="s">
        <v>3219</v>
      </c>
      <c r="M64" s="121" t="s">
        <v>3385</v>
      </c>
      <c r="N64" s="65"/>
      <c r="O64" s="40" t="str">
        <f t="shared" si="1"/>
        <v>-</v>
      </c>
      <c r="P64" s="42">
        <f t="shared" si="2"/>
        <v>0</v>
      </c>
      <c r="Q64" s="43">
        <f t="shared" si="3"/>
        <v>0</v>
      </c>
      <c r="R64" s="206"/>
      <c r="S64" s="216"/>
      <c r="T64" s="155"/>
      <c r="U64" s="156"/>
      <c r="V64" s="156"/>
      <c r="W64" s="156"/>
      <c r="X64" s="156"/>
      <c r="Y64" s="156"/>
      <c r="Z64" s="156"/>
      <c r="AA64" s="156"/>
      <c r="AB64" s="156"/>
    </row>
    <row r="65" spans="1:28" s="30" customFormat="1" ht="15" customHeight="1">
      <c r="A65" s="156" t="s">
        <v>3382</v>
      </c>
      <c r="B65" s="38" t="s">
        <v>747</v>
      </c>
      <c r="C65" s="38" t="s">
        <v>29</v>
      </c>
      <c r="D65" s="38" t="s">
        <v>2065</v>
      </c>
      <c r="E65" s="39" t="s">
        <v>2066</v>
      </c>
      <c r="F65" s="122" t="s">
        <v>2797</v>
      </c>
      <c r="G65" s="40" t="s">
        <v>2064</v>
      </c>
      <c r="H65" s="41" t="s">
        <v>652</v>
      </c>
      <c r="I65" s="41">
        <v>40</v>
      </c>
      <c r="J65" s="186">
        <v>3.09</v>
      </c>
      <c r="K65" s="185">
        <f t="shared" si="4"/>
        <v>324.54269999999997</v>
      </c>
      <c r="L65" s="136" t="s">
        <v>3219</v>
      </c>
      <c r="M65" s="121" t="s">
        <v>3385</v>
      </c>
      <c r="N65" s="65"/>
      <c r="O65" s="40" t="str">
        <f t="shared" si="1"/>
        <v>-</v>
      </c>
      <c r="P65" s="42">
        <f t="shared" si="2"/>
        <v>0</v>
      </c>
      <c r="Q65" s="43">
        <f t="shared" si="3"/>
        <v>0</v>
      </c>
      <c r="R65" s="206"/>
      <c r="S65" s="216"/>
      <c r="T65" s="155"/>
      <c r="U65" s="156"/>
      <c r="V65" s="156"/>
      <c r="W65" s="156"/>
      <c r="X65" s="156"/>
      <c r="Y65" s="156"/>
      <c r="Z65" s="156"/>
      <c r="AA65" s="156"/>
      <c r="AB65" s="156"/>
    </row>
    <row r="66" spans="1:28" s="30" customFormat="1" ht="15" customHeight="1">
      <c r="A66" s="156" t="s">
        <v>3382</v>
      </c>
      <c r="B66" s="38" t="s">
        <v>748</v>
      </c>
      <c r="C66" s="38" t="s">
        <v>29</v>
      </c>
      <c r="D66" s="38" t="s">
        <v>2067</v>
      </c>
      <c r="E66" s="39" t="s">
        <v>2068</v>
      </c>
      <c r="F66" s="39" t="s">
        <v>3333</v>
      </c>
      <c r="G66" s="40" t="s">
        <v>2064</v>
      </c>
      <c r="H66" s="41" t="s">
        <v>652</v>
      </c>
      <c r="I66" s="41">
        <v>40</v>
      </c>
      <c r="J66" s="186">
        <v>3.55</v>
      </c>
      <c r="K66" s="185">
        <f t="shared" si="4"/>
        <v>372.85649999999998</v>
      </c>
      <c r="L66" s="136" t="s">
        <v>3219</v>
      </c>
      <c r="M66" s="121" t="s">
        <v>3385</v>
      </c>
      <c r="N66" s="65"/>
      <c r="O66" s="40" t="str">
        <f t="shared" si="1"/>
        <v>-</v>
      </c>
      <c r="P66" s="42">
        <f t="shared" si="2"/>
        <v>0</v>
      </c>
      <c r="Q66" s="43">
        <f t="shared" si="3"/>
        <v>0</v>
      </c>
      <c r="R66" s="206"/>
      <c r="S66" s="216"/>
      <c r="T66" s="155"/>
      <c r="U66" s="156"/>
      <c r="V66" s="156"/>
      <c r="W66" s="156"/>
      <c r="X66" s="156"/>
      <c r="Y66" s="156"/>
      <c r="Z66" s="156"/>
      <c r="AA66" s="156"/>
      <c r="AB66" s="156"/>
    </row>
    <row r="67" spans="1:28" s="30" customFormat="1" ht="15" hidden="1" customHeight="1">
      <c r="A67" s="156" t="s">
        <v>3382</v>
      </c>
      <c r="B67" s="160" t="s">
        <v>749</v>
      </c>
      <c r="C67" s="160" t="s">
        <v>29</v>
      </c>
      <c r="D67" s="160" t="s">
        <v>2069</v>
      </c>
      <c r="E67" s="161" t="s">
        <v>2070</v>
      </c>
      <c r="F67" s="161" t="s">
        <v>2071</v>
      </c>
      <c r="G67" s="162" t="s">
        <v>26</v>
      </c>
      <c r="H67" s="163" t="s">
        <v>652</v>
      </c>
      <c r="I67" s="163">
        <v>40</v>
      </c>
      <c r="J67" s="190">
        <v>3.42</v>
      </c>
      <c r="K67" s="191">
        <f t="shared" si="4"/>
        <v>359.20260000000002</v>
      </c>
      <c r="L67" s="164" t="s">
        <v>3238</v>
      </c>
      <c r="M67" s="164" t="s">
        <v>3238</v>
      </c>
      <c r="N67" s="165"/>
      <c r="O67" s="162" t="str">
        <f t="shared" si="1"/>
        <v>-</v>
      </c>
      <c r="P67" s="166">
        <f t="shared" si="2"/>
        <v>0</v>
      </c>
      <c r="Q67" s="167">
        <f t="shared" si="3"/>
        <v>0</v>
      </c>
      <c r="R67" s="155"/>
      <c r="S67" s="182"/>
      <c r="T67" s="156"/>
      <c r="U67" s="156"/>
      <c r="V67" s="156"/>
      <c r="W67" s="156"/>
      <c r="X67" s="156"/>
      <c r="Y67" s="156"/>
    </row>
    <row r="68" spans="1:28" s="30" customFormat="1" ht="15" customHeight="1">
      <c r="A68" s="156" t="s">
        <v>3382</v>
      </c>
      <c r="B68" s="38" t="s">
        <v>750</v>
      </c>
      <c r="C68" s="38" t="s">
        <v>29</v>
      </c>
      <c r="D68" s="38" t="s">
        <v>2069</v>
      </c>
      <c r="E68" s="39" t="s">
        <v>2070</v>
      </c>
      <c r="F68" s="122" t="s">
        <v>2798</v>
      </c>
      <c r="G68" s="40" t="s">
        <v>26</v>
      </c>
      <c r="H68" s="41" t="s">
        <v>652</v>
      </c>
      <c r="I68" s="41">
        <v>40</v>
      </c>
      <c r="J68" s="186">
        <v>3.42</v>
      </c>
      <c r="K68" s="185">
        <f t="shared" si="4"/>
        <v>359.20260000000002</v>
      </c>
      <c r="L68" s="136" t="s">
        <v>3219</v>
      </c>
      <c r="M68" s="121" t="s">
        <v>3385</v>
      </c>
      <c r="N68" s="65"/>
      <c r="O68" s="40" t="str">
        <f t="shared" si="1"/>
        <v>-</v>
      </c>
      <c r="P68" s="42">
        <f t="shared" si="2"/>
        <v>0</v>
      </c>
      <c r="Q68" s="43">
        <f t="shared" si="3"/>
        <v>0</v>
      </c>
      <c r="R68" s="206"/>
      <c r="S68" s="216"/>
      <c r="T68" s="155"/>
      <c r="U68" s="156"/>
      <c r="V68" s="156"/>
      <c r="W68" s="156"/>
      <c r="X68" s="156"/>
      <c r="Y68" s="156"/>
      <c r="Z68" s="156"/>
      <c r="AA68" s="156"/>
      <c r="AB68" s="156"/>
    </row>
    <row r="69" spans="1:28" s="30" customFormat="1" ht="15" customHeight="1">
      <c r="A69" s="156" t="s">
        <v>3382</v>
      </c>
      <c r="B69" s="38" t="s">
        <v>751</v>
      </c>
      <c r="C69" s="38" t="s">
        <v>29</v>
      </c>
      <c r="D69" s="38" t="s">
        <v>2072</v>
      </c>
      <c r="E69" s="39" t="s">
        <v>2073</v>
      </c>
      <c r="F69" s="122" t="s">
        <v>2799</v>
      </c>
      <c r="G69" s="40" t="s">
        <v>26</v>
      </c>
      <c r="H69" s="41" t="s">
        <v>652</v>
      </c>
      <c r="I69" s="41">
        <v>40</v>
      </c>
      <c r="J69" s="186">
        <v>3.6599999999999997</v>
      </c>
      <c r="K69" s="185">
        <f t="shared" si="4"/>
        <v>384.40979999999996</v>
      </c>
      <c r="L69" s="136" t="s">
        <v>3219</v>
      </c>
      <c r="M69" s="121" t="s">
        <v>3385</v>
      </c>
      <c r="N69" s="65"/>
      <c r="O69" s="40" t="str">
        <f t="shared" si="1"/>
        <v>-</v>
      </c>
      <c r="P69" s="42">
        <f t="shared" si="2"/>
        <v>0</v>
      </c>
      <c r="Q69" s="43">
        <f t="shared" si="3"/>
        <v>0</v>
      </c>
      <c r="R69" s="206"/>
      <c r="S69" s="216"/>
      <c r="T69" s="155"/>
      <c r="U69" s="156"/>
      <c r="V69" s="156"/>
      <c r="W69" s="156"/>
      <c r="X69" s="156"/>
      <c r="Y69" s="156"/>
      <c r="Z69" s="156"/>
      <c r="AA69" s="156"/>
      <c r="AB69" s="156"/>
    </row>
    <row r="70" spans="1:28" s="30" customFormat="1" ht="15" customHeight="1">
      <c r="A70" s="156" t="s">
        <v>3382</v>
      </c>
      <c r="B70" s="38" t="s">
        <v>752</v>
      </c>
      <c r="C70" s="38" t="s">
        <v>29</v>
      </c>
      <c r="D70" s="38" t="s">
        <v>2072</v>
      </c>
      <c r="E70" s="39" t="s">
        <v>2073</v>
      </c>
      <c r="F70" s="122" t="s">
        <v>2800</v>
      </c>
      <c r="G70" s="40" t="s">
        <v>26</v>
      </c>
      <c r="H70" s="41" t="s">
        <v>652</v>
      </c>
      <c r="I70" s="41">
        <v>40</v>
      </c>
      <c r="J70" s="186">
        <v>3.6599999999999997</v>
      </c>
      <c r="K70" s="185">
        <f t="shared" si="4"/>
        <v>384.40979999999996</v>
      </c>
      <c r="L70" s="136" t="s">
        <v>3219</v>
      </c>
      <c r="M70" s="121" t="s">
        <v>3385</v>
      </c>
      <c r="N70" s="65"/>
      <c r="O70" s="40" t="str">
        <f t="shared" si="1"/>
        <v>-</v>
      </c>
      <c r="P70" s="42">
        <f t="shared" si="2"/>
        <v>0</v>
      </c>
      <c r="Q70" s="43">
        <f t="shared" si="3"/>
        <v>0</v>
      </c>
      <c r="R70" s="206"/>
      <c r="S70" s="216"/>
      <c r="T70" s="155"/>
      <c r="U70" s="156"/>
      <c r="V70" s="156"/>
      <c r="W70" s="156"/>
      <c r="X70" s="156"/>
      <c r="Y70" s="156"/>
      <c r="Z70" s="156"/>
      <c r="AA70" s="156"/>
      <c r="AB70" s="156"/>
    </row>
    <row r="71" spans="1:28" s="30" customFormat="1" ht="15" customHeight="1">
      <c r="A71" s="156" t="s">
        <v>3382</v>
      </c>
      <c r="B71" s="38" t="s">
        <v>753</v>
      </c>
      <c r="C71" s="38" t="s">
        <v>29</v>
      </c>
      <c r="D71" s="38" t="s">
        <v>2074</v>
      </c>
      <c r="E71" s="39" t="s">
        <v>2075</v>
      </c>
      <c r="F71" s="132" t="s">
        <v>2774</v>
      </c>
      <c r="G71" s="40" t="s">
        <v>26</v>
      </c>
      <c r="H71" s="41" t="s">
        <v>652</v>
      </c>
      <c r="I71" s="41">
        <v>40</v>
      </c>
      <c r="J71" s="186">
        <v>3.6399999999999997</v>
      </c>
      <c r="K71" s="185">
        <f t="shared" si="4"/>
        <v>382.30919999999998</v>
      </c>
      <c r="L71" s="136" t="s">
        <v>3219</v>
      </c>
      <c r="M71" s="121" t="s">
        <v>3385</v>
      </c>
      <c r="N71" s="65"/>
      <c r="O71" s="40" t="str">
        <f t="shared" si="1"/>
        <v>-</v>
      </c>
      <c r="P71" s="42">
        <f t="shared" si="2"/>
        <v>0</v>
      </c>
      <c r="Q71" s="43">
        <f t="shared" si="3"/>
        <v>0</v>
      </c>
      <c r="R71" s="206"/>
      <c r="S71" s="216"/>
      <c r="T71" s="155"/>
      <c r="U71" s="156"/>
      <c r="V71" s="156"/>
      <c r="W71" s="156"/>
      <c r="X71" s="156"/>
      <c r="Y71" s="156"/>
      <c r="Z71" s="156"/>
      <c r="AA71" s="156"/>
      <c r="AB71" s="156"/>
    </row>
    <row r="72" spans="1:28" s="30" customFormat="1" ht="15" hidden="1" customHeight="1">
      <c r="A72" s="156" t="s">
        <v>3382</v>
      </c>
      <c r="B72" s="160" t="s">
        <v>754</v>
      </c>
      <c r="C72" s="160" t="s">
        <v>29</v>
      </c>
      <c r="D72" s="160" t="s">
        <v>2074</v>
      </c>
      <c r="E72" s="161" t="s">
        <v>2075</v>
      </c>
      <c r="F72" s="161" t="s">
        <v>3313</v>
      </c>
      <c r="G72" s="162" t="s">
        <v>26</v>
      </c>
      <c r="H72" s="163" t="s">
        <v>652</v>
      </c>
      <c r="I72" s="163">
        <v>40</v>
      </c>
      <c r="J72" s="190">
        <v>3.6599999999999997</v>
      </c>
      <c r="K72" s="191">
        <f t="shared" si="4"/>
        <v>384.40979999999996</v>
      </c>
      <c r="L72" s="164" t="s">
        <v>3238</v>
      </c>
      <c r="M72" s="164" t="s">
        <v>3238</v>
      </c>
      <c r="N72" s="165"/>
      <c r="O72" s="162" t="str">
        <f t="shared" si="1"/>
        <v>-</v>
      </c>
      <c r="P72" s="166">
        <f t="shared" si="2"/>
        <v>0</v>
      </c>
      <c r="Q72" s="167">
        <f t="shared" si="3"/>
        <v>0</v>
      </c>
      <c r="R72" s="29"/>
      <c r="S72" s="123"/>
      <c r="T72" s="29"/>
      <c r="V72" s="156"/>
    </row>
    <row r="73" spans="1:28" s="30" customFormat="1" ht="15" hidden="1" customHeight="1">
      <c r="A73" s="156" t="s">
        <v>3382</v>
      </c>
      <c r="B73" s="160" t="s">
        <v>755</v>
      </c>
      <c r="C73" s="160" t="s">
        <v>29</v>
      </c>
      <c r="D73" s="160" t="s">
        <v>2069</v>
      </c>
      <c r="E73" s="161" t="s">
        <v>2076</v>
      </c>
      <c r="F73" s="161" t="s">
        <v>3376</v>
      </c>
      <c r="G73" s="162" t="s">
        <v>26</v>
      </c>
      <c r="H73" s="163" t="s">
        <v>652</v>
      </c>
      <c r="I73" s="163">
        <v>40</v>
      </c>
      <c r="J73" s="190">
        <v>3.42</v>
      </c>
      <c r="K73" s="191">
        <f t="shared" si="4"/>
        <v>359.20260000000002</v>
      </c>
      <c r="L73" s="164" t="s">
        <v>3238</v>
      </c>
      <c r="M73" s="164" t="s">
        <v>3238</v>
      </c>
      <c r="N73" s="165"/>
      <c r="O73" s="162" t="str">
        <f t="shared" si="1"/>
        <v>-</v>
      </c>
      <c r="P73" s="166">
        <f t="shared" si="2"/>
        <v>0</v>
      </c>
      <c r="Q73" s="167">
        <f t="shared" si="3"/>
        <v>0</v>
      </c>
      <c r="R73" s="155"/>
      <c r="S73" s="182"/>
      <c r="T73" s="155"/>
      <c r="U73" s="156"/>
      <c r="V73" s="156"/>
      <c r="W73" s="156"/>
      <c r="X73" s="156"/>
      <c r="Y73" s="156"/>
    </row>
    <row r="74" spans="1:28" s="30" customFormat="1" ht="15" customHeight="1">
      <c r="A74" s="156" t="s">
        <v>3382</v>
      </c>
      <c r="B74" s="38" t="s">
        <v>756</v>
      </c>
      <c r="C74" s="38" t="s">
        <v>29</v>
      </c>
      <c r="D74" s="38" t="s">
        <v>2069</v>
      </c>
      <c r="E74" s="39" t="s">
        <v>2076</v>
      </c>
      <c r="F74" s="122" t="s">
        <v>2801</v>
      </c>
      <c r="G74" s="40" t="s">
        <v>26</v>
      </c>
      <c r="H74" s="41" t="s">
        <v>652</v>
      </c>
      <c r="I74" s="41">
        <v>40</v>
      </c>
      <c r="J74" s="186">
        <v>3.42</v>
      </c>
      <c r="K74" s="185">
        <f t="shared" si="4"/>
        <v>359.20260000000002</v>
      </c>
      <c r="L74" s="136" t="s">
        <v>3219</v>
      </c>
      <c r="M74" s="121" t="s">
        <v>3385</v>
      </c>
      <c r="N74" s="65"/>
      <c r="O74" s="40" t="str">
        <f t="shared" si="1"/>
        <v>-</v>
      </c>
      <c r="P74" s="42">
        <f t="shared" si="2"/>
        <v>0</v>
      </c>
      <c r="Q74" s="43">
        <f t="shared" si="3"/>
        <v>0</v>
      </c>
      <c r="R74" s="206"/>
      <c r="S74" s="216"/>
      <c r="T74" s="155"/>
      <c r="U74" s="156"/>
      <c r="V74" s="156"/>
      <c r="W74" s="156"/>
      <c r="X74" s="156"/>
      <c r="Y74" s="156"/>
      <c r="Z74" s="156"/>
      <c r="AA74" s="156"/>
      <c r="AB74" s="156"/>
    </row>
    <row r="75" spans="1:28" s="30" customFormat="1" ht="15" customHeight="1">
      <c r="A75" s="156" t="s">
        <v>3382</v>
      </c>
      <c r="B75" s="38" t="s">
        <v>757</v>
      </c>
      <c r="C75" s="38" t="s">
        <v>29</v>
      </c>
      <c r="D75" s="38" t="s">
        <v>2069</v>
      </c>
      <c r="E75" s="39" t="s">
        <v>2076</v>
      </c>
      <c r="F75" s="122" t="s">
        <v>2802</v>
      </c>
      <c r="G75" s="40" t="s">
        <v>26</v>
      </c>
      <c r="H75" s="41" t="s">
        <v>652</v>
      </c>
      <c r="I75" s="41">
        <v>40</v>
      </c>
      <c r="J75" s="186">
        <v>3.42</v>
      </c>
      <c r="K75" s="185">
        <f t="shared" si="4"/>
        <v>359.20260000000002</v>
      </c>
      <c r="L75" s="136" t="s">
        <v>3219</v>
      </c>
      <c r="M75" s="121" t="s">
        <v>3385</v>
      </c>
      <c r="N75" s="65"/>
      <c r="O75" s="40" t="str">
        <f t="shared" si="1"/>
        <v>-</v>
      </c>
      <c r="P75" s="42">
        <f t="shared" si="2"/>
        <v>0</v>
      </c>
      <c r="Q75" s="43">
        <f t="shared" si="3"/>
        <v>0</v>
      </c>
      <c r="R75" s="206"/>
      <c r="S75" s="216"/>
      <c r="T75" s="155"/>
      <c r="U75" s="156"/>
      <c r="V75" s="156"/>
      <c r="W75" s="156"/>
      <c r="X75" s="156"/>
      <c r="Y75" s="156"/>
      <c r="Z75" s="156"/>
      <c r="AA75" s="156"/>
      <c r="AB75" s="156"/>
    </row>
    <row r="76" spans="1:28" s="30" customFormat="1" ht="15" customHeight="1">
      <c r="A76" s="156" t="s">
        <v>3382</v>
      </c>
      <c r="B76" s="38" t="s">
        <v>758</v>
      </c>
      <c r="C76" s="38" t="s">
        <v>29</v>
      </c>
      <c r="D76" s="38" t="s">
        <v>2069</v>
      </c>
      <c r="E76" s="39" t="s">
        <v>2076</v>
      </c>
      <c r="F76" s="122" t="s">
        <v>2803</v>
      </c>
      <c r="G76" s="40" t="s">
        <v>26</v>
      </c>
      <c r="H76" s="41" t="s">
        <v>652</v>
      </c>
      <c r="I76" s="41">
        <v>40</v>
      </c>
      <c r="J76" s="186">
        <v>3.42</v>
      </c>
      <c r="K76" s="185">
        <f t="shared" si="4"/>
        <v>359.20260000000002</v>
      </c>
      <c r="L76" s="136" t="s">
        <v>3219</v>
      </c>
      <c r="M76" s="121" t="s">
        <v>3385</v>
      </c>
      <c r="N76" s="65"/>
      <c r="O76" s="40" t="str">
        <f t="shared" si="1"/>
        <v>-</v>
      </c>
      <c r="P76" s="42">
        <f t="shared" si="2"/>
        <v>0</v>
      </c>
      <c r="Q76" s="43">
        <f t="shared" si="3"/>
        <v>0</v>
      </c>
      <c r="R76" s="206"/>
      <c r="S76" s="216"/>
      <c r="T76" s="155"/>
      <c r="U76" s="156"/>
      <c r="V76" s="156"/>
      <c r="W76" s="156"/>
      <c r="X76" s="156"/>
      <c r="Y76" s="156"/>
      <c r="Z76" s="156"/>
      <c r="AA76" s="156"/>
      <c r="AB76" s="156"/>
    </row>
    <row r="77" spans="1:28" s="30" customFormat="1" ht="15" customHeight="1">
      <c r="A77" s="156" t="s">
        <v>3382</v>
      </c>
      <c r="B77" s="38" t="s">
        <v>759</v>
      </c>
      <c r="C77" s="38" t="s">
        <v>29</v>
      </c>
      <c r="D77" s="38" t="s">
        <v>2069</v>
      </c>
      <c r="E77" s="39" t="s">
        <v>2076</v>
      </c>
      <c r="F77" s="122" t="s">
        <v>2804</v>
      </c>
      <c r="G77" s="40" t="s">
        <v>26</v>
      </c>
      <c r="H77" s="41" t="s">
        <v>652</v>
      </c>
      <c r="I77" s="41">
        <v>40</v>
      </c>
      <c r="J77" s="186">
        <v>3.42</v>
      </c>
      <c r="K77" s="185">
        <f t="shared" si="4"/>
        <v>359.20260000000002</v>
      </c>
      <c r="L77" s="136" t="s">
        <v>3219</v>
      </c>
      <c r="M77" s="121" t="s">
        <v>3385</v>
      </c>
      <c r="N77" s="65"/>
      <c r="O77" s="40" t="str">
        <f t="shared" si="1"/>
        <v>-</v>
      </c>
      <c r="P77" s="42">
        <f t="shared" si="2"/>
        <v>0</v>
      </c>
      <c r="Q77" s="43">
        <f t="shared" si="3"/>
        <v>0</v>
      </c>
      <c r="R77" s="206"/>
      <c r="S77" s="216"/>
      <c r="T77" s="155"/>
      <c r="U77" s="156"/>
      <c r="V77" s="156"/>
      <c r="W77" s="156"/>
      <c r="X77" s="156"/>
      <c r="Y77" s="156"/>
      <c r="Z77" s="156"/>
      <c r="AA77" s="156"/>
      <c r="AB77" s="156"/>
    </row>
    <row r="78" spans="1:28" s="30" customFormat="1" ht="15" customHeight="1">
      <c r="A78" s="156" t="s">
        <v>3382</v>
      </c>
      <c r="B78" s="38" t="s">
        <v>760</v>
      </c>
      <c r="C78" s="38" t="s">
        <v>29</v>
      </c>
      <c r="D78" s="38" t="s">
        <v>2069</v>
      </c>
      <c r="E78" s="39" t="s">
        <v>2076</v>
      </c>
      <c r="F78" s="122" t="s">
        <v>2805</v>
      </c>
      <c r="G78" s="40" t="s">
        <v>26</v>
      </c>
      <c r="H78" s="41" t="s">
        <v>652</v>
      </c>
      <c r="I78" s="41">
        <v>40</v>
      </c>
      <c r="J78" s="186">
        <v>3.42</v>
      </c>
      <c r="K78" s="185">
        <f t="shared" si="4"/>
        <v>359.20260000000002</v>
      </c>
      <c r="L78" s="136" t="s">
        <v>3219</v>
      </c>
      <c r="M78" s="121" t="s">
        <v>3385</v>
      </c>
      <c r="N78" s="65"/>
      <c r="O78" s="40" t="str">
        <f t="shared" si="1"/>
        <v>-</v>
      </c>
      <c r="P78" s="42">
        <f t="shared" si="2"/>
        <v>0</v>
      </c>
      <c r="Q78" s="43">
        <f t="shared" si="3"/>
        <v>0</v>
      </c>
      <c r="R78" s="206"/>
      <c r="S78" s="216"/>
      <c r="T78" s="155"/>
      <c r="U78" s="156"/>
      <c r="V78" s="156"/>
      <c r="W78" s="156"/>
      <c r="X78" s="156"/>
      <c r="Y78" s="156"/>
      <c r="Z78" s="156"/>
      <c r="AA78" s="156"/>
      <c r="AB78" s="156"/>
    </row>
    <row r="79" spans="1:28" s="30" customFormat="1" ht="15" hidden="1" customHeight="1">
      <c r="A79" s="156" t="s">
        <v>3382</v>
      </c>
      <c r="B79" s="160" t="s">
        <v>761</v>
      </c>
      <c r="C79" s="160" t="s">
        <v>29</v>
      </c>
      <c r="D79" s="160" t="s">
        <v>2074</v>
      </c>
      <c r="E79" s="161" t="s">
        <v>2077</v>
      </c>
      <c r="F79" s="161" t="s">
        <v>3256</v>
      </c>
      <c r="G79" s="162" t="s">
        <v>26</v>
      </c>
      <c r="H79" s="163" t="s">
        <v>652</v>
      </c>
      <c r="I79" s="163">
        <v>40</v>
      </c>
      <c r="J79" s="190">
        <v>3.6599999999999997</v>
      </c>
      <c r="K79" s="191">
        <f t="shared" si="4"/>
        <v>384.40979999999996</v>
      </c>
      <c r="L79" s="164" t="s">
        <v>3238</v>
      </c>
      <c r="M79" s="164" t="s">
        <v>3238</v>
      </c>
      <c r="N79" s="165"/>
      <c r="O79" s="162" t="str">
        <f t="shared" si="1"/>
        <v>-</v>
      </c>
      <c r="P79" s="166">
        <f t="shared" si="2"/>
        <v>0</v>
      </c>
      <c r="Q79" s="167">
        <f t="shared" si="3"/>
        <v>0</v>
      </c>
      <c r="R79" s="29"/>
      <c r="S79" s="123"/>
      <c r="T79" s="29"/>
      <c r="V79" s="156"/>
    </row>
    <row r="80" spans="1:28" s="30" customFormat="1" ht="15" customHeight="1">
      <c r="A80" s="156" t="s">
        <v>3382</v>
      </c>
      <c r="B80" s="38" t="s">
        <v>762</v>
      </c>
      <c r="C80" s="38" t="s">
        <v>29</v>
      </c>
      <c r="D80" s="38" t="s">
        <v>2078</v>
      </c>
      <c r="E80" s="39" t="s">
        <v>2079</v>
      </c>
      <c r="F80" s="122" t="s">
        <v>2777</v>
      </c>
      <c r="G80" s="40" t="s">
        <v>26</v>
      </c>
      <c r="H80" s="41" t="s">
        <v>652</v>
      </c>
      <c r="I80" s="41">
        <v>40</v>
      </c>
      <c r="J80" s="186">
        <v>2.8099999999999996</v>
      </c>
      <c r="K80" s="185">
        <f t="shared" si="4"/>
        <v>295.13429999999994</v>
      </c>
      <c r="L80" s="136" t="s">
        <v>3219</v>
      </c>
      <c r="M80" s="121" t="s">
        <v>3385</v>
      </c>
      <c r="N80" s="65"/>
      <c r="O80" s="40" t="str">
        <f t="shared" si="1"/>
        <v>-</v>
      </c>
      <c r="P80" s="42">
        <f t="shared" si="2"/>
        <v>0</v>
      </c>
      <c r="Q80" s="43">
        <f t="shared" si="3"/>
        <v>0</v>
      </c>
      <c r="R80" s="206"/>
      <c r="S80" s="216"/>
      <c r="T80" s="155"/>
      <c r="U80" s="156"/>
      <c r="V80" s="156"/>
      <c r="W80" s="156"/>
      <c r="X80" s="156"/>
      <c r="Y80" s="156"/>
      <c r="Z80" s="156"/>
      <c r="AA80" s="156"/>
      <c r="AB80" s="156"/>
    </row>
    <row r="81" spans="1:30" s="30" customFormat="1" ht="15" customHeight="1">
      <c r="A81" s="156" t="s">
        <v>3382</v>
      </c>
      <c r="B81" s="38" t="s">
        <v>764</v>
      </c>
      <c r="C81" s="38" t="s">
        <v>29</v>
      </c>
      <c r="D81" s="38" t="s">
        <v>2080</v>
      </c>
      <c r="E81" s="39" t="s">
        <v>2081</v>
      </c>
      <c r="F81" s="122" t="s">
        <v>2807</v>
      </c>
      <c r="G81" s="40" t="s">
        <v>26</v>
      </c>
      <c r="H81" s="41" t="s">
        <v>652</v>
      </c>
      <c r="I81" s="41">
        <v>40</v>
      </c>
      <c r="J81" s="186">
        <v>2.8899999999999997</v>
      </c>
      <c r="K81" s="185">
        <f t="shared" si="4"/>
        <v>303.5367</v>
      </c>
      <c r="L81" s="136" t="s">
        <v>3219</v>
      </c>
      <c r="M81" s="121" t="s">
        <v>3385</v>
      </c>
      <c r="N81" s="65"/>
      <c r="O81" s="40" t="str">
        <f t="shared" si="1"/>
        <v>-</v>
      </c>
      <c r="P81" s="42">
        <f t="shared" si="2"/>
        <v>0</v>
      </c>
      <c r="Q81" s="43">
        <f t="shared" si="3"/>
        <v>0</v>
      </c>
      <c r="R81" s="206"/>
      <c r="S81" s="216"/>
      <c r="T81" s="155"/>
      <c r="U81" s="156"/>
      <c r="V81" s="156"/>
      <c r="W81" s="156"/>
      <c r="X81" s="156"/>
      <c r="Y81" s="156"/>
      <c r="Z81" s="156"/>
      <c r="AA81" s="156"/>
      <c r="AB81" s="156"/>
      <c r="AC81" s="156"/>
      <c r="AD81" s="156"/>
    </row>
    <row r="82" spans="1:30" s="30" customFormat="1" ht="15" customHeight="1">
      <c r="A82" s="156" t="s">
        <v>3382</v>
      </c>
      <c r="B82" s="38" t="s">
        <v>763</v>
      </c>
      <c r="C82" s="38" t="s">
        <v>25</v>
      </c>
      <c r="D82" s="38" t="s">
        <v>2080</v>
      </c>
      <c r="E82" s="39" t="s">
        <v>2081</v>
      </c>
      <c r="F82" s="122" t="s">
        <v>2806</v>
      </c>
      <c r="G82" s="40" t="s">
        <v>161</v>
      </c>
      <c r="H82" s="41" t="s">
        <v>27</v>
      </c>
      <c r="I82" s="41">
        <v>24</v>
      </c>
      <c r="J82" s="187">
        <f>K82/курс</f>
        <v>2.3707512139388744</v>
      </c>
      <c r="K82" s="184">
        <v>249</v>
      </c>
      <c r="L82" s="136" t="s">
        <v>3219</v>
      </c>
      <c r="M82" s="121" t="s">
        <v>3221</v>
      </c>
      <c r="N82" s="65"/>
      <c r="O82" s="40" t="str">
        <f t="shared" si="1"/>
        <v>-</v>
      </c>
      <c r="P82" s="42">
        <f t="shared" si="2"/>
        <v>0</v>
      </c>
      <c r="Q82" s="43">
        <f t="shared" si="3"/>
        <v>0</v>
      </c>
      <c r="R82" s="206"/>
      <c r="S82" s="216"/>
      <c r="T82" s="155"/>
      <c r="U82" s="156"/>
      <c r="V82" s="156"/>
      <c r="W82" s="156"/>
      <c r="X82" s="156"/>
      <c r="Y82" s="156"/>
      <c r="Z82" s="156"/>
      <c r="AA82" s="156"/>
      <c r="AB82" s="156"/>
    </row>
    <row r="83" spans="1:30" s="30" customFormat="1" ht="15" customHeight="1">
      <c r="A83" s="156" t="s">
        <v>3382</v>
      </c>
      <c r="B83" s="38" t="s">
        <v>765</v>
      </c>
      <c r="C83" s="38" t="s">
        <v>29</v>
      </c>
      <c r="D83" s="38" t="s">
        <v>2082</v>
      </c>
      <c r="E83" s="39" t="s">
        <v>2083</v>
      </c>
      <c r="F83" s="122" t="s">
        <v>2084</v>
      </c>
      <c r="G83" s="40" t="s">
        <v>26</v>
      </c>
      <c r="H83" s="41" t="s">
        <v>652</v>
      </c>
      <c r="I83" s="41">
        <v>40</v>
      </c>
      <c r="J83" s="186">
        <v>2.7899999999999996</v>
      </c>
      <c r="K83" s="185">
        <f t="shared" ref="K83:K89" si="5">J83*курс</f>
        <v>293.03369999999995</v>
      </c>
      <c r="L83" s="136" t="s">
        <v>3219</v>
      </c>
      <c r="M83" s="121" t="s">
        <v>3385</v>
      </c>
      <c r="N83" s="65"/>
      <c r="O83" s="40" t="str">
        <f t="shared" si="1"/>
        <v>-</v>
      </c>
      <c r="P83" s="42">
        <f t="shared" si="2"/>
        <v>0</v>
      </c>
      <c r="Q83" s="43">
        <f t="shared" si="3"/>
        <v>0</v>
      </c>
      <c r="R83" s="206"/>
      <c r="S83" s="216"/>
      <c r="T83" s="156"/>
      <c r="U83" s="156"/>
      <c r="V83" s="156"/>
      <c r="W83" s="156"/>
      <c r="X83" s="156"/>
      <c r="Y83" s="156"/>
      <c r="Z83" s="156"/>
      <c r="AA83" s="156"/>
      <c r="AB83" s="156"/>
    </row>
    <row r="84" spans="1:30" s="30" customFormat="1" ht="15" customHeight="1">
      <c r="A84" s="156" t="s">
        <v>3382</v>
      </c>
      <c r="B84" s="38" t="s">
        <v>766</v>
      </c>
      <c r="C84" s="38" t="s">
        <v>29</v>
      </c>
      <c r="D84" s="38" t="s">
        <v>2085</v>
      </c>
      <c r="E84" s="39" t="s">
        <v>2086</v>
      </c>
      <c r="F84" s="132" t="s">
        <v>2774</v>
      </c>
      <c r="G84" s="40" t="s">
        <v>26</v>
      </c>
      <c r="H84" s="41" t="s">
        <v>652</v>
      </c>
      <c r="I84" s="41">
        <v>40</v>
      </c>
      <c r="J84" s="186">
        <v>3.5799999999999996</v>
      </c>
      <c r="K84" s="185">
        <f t="shared" si="5"/>
        <v>376.00739999999996</v>
      </c>
      <c r="L84" s="136" t="s">
        <v>3219</v>
      </c>
      <c r="M84" s="121" t="s">
        <v>3385</v>
      </c>
      <c r="N84" s="65"/>
      <c r="O84" s="40" t="str">
        <f t="shared" si="1"/>
        <v>-</v>
      </c>
      <c r="P84" s="42">
        <f t="shared" si="2"/>
        <v>0</v>
      </c>
      <c r="Q84" s="43">
        <f t="shared" si="3"/>
        <v>0</v>
      </c>
      <c r="R84" s="206"/>
      <c r="S84" s="216"/>
      <c r="T84" s="155"/>
      <c r="U84" s="156"/>
      <c r="V84" s="156"/>
      <c r="W84" s="156"/>
      <c r="X84" s="156"/>
      <c r="Y84" s="156"/>
      <c r="Z84" s="156"/>
      <c r="AA84" s="156"/>
      <c r="AB84" s="156"/>
    </row>
    <row r="85" spans="1:30" s="30" customFormat="1" ht="15" customHeight="1">
      <c r="A85" s="156" t="s">
        <v>3382</v>
      </c>
      <c r="B85" s="38" t="s">
        <v>503</v>
      </c>
      <c r="C85" s="38" t="s">
        <v>29</v>
      </c>
      <c r="D85" s="38" t="s">
        <v>505</v>
      </c>
      <c r="E85" s="39" t="s">
        <v>2087</v>
      </c>
      <c r="F85" s="132" t="s">
        <v>2774</v>
      </c>
      <c r="G85" s="40" t="s">
        <v>26</v>
      </c>
      <c r="H85" s="41" t="s">
        <v>652</v>
      </c>
      <c r="I85" s="41">
        <v>40</v>
      </c>
      <c r="J85" s="186">
        <v>2.59</v>
      </c>
      <c r="K85" s="185">
        <f t="shared" si="5"/>
        <v>272.02769999999998</v>
      </c>
      <c r="L85" s="136" t="s">
        <v>3219</v>
      </c>
      <c r="M85" s="121" t="s">
        <v>3385</v>
      </c>
      <c r="N85" s="65"/>
      <c r="O85" s="40" t="str">
        <f t="shared" si="1"/>
        <v>-</v>
      </c>
      <c r="P85" s="42">
        <f t="shared" si="2"/>
        <v>0</v>
      </c>
      <c r="Q85" s="43">
        <f t="shared" si="3"/>
        <v>0</v>
      </c>
      <c r="R85" s="206"/>
      <c r="S85" s="216"/>
      <c r="T85" s="155"/>
      <c r="U85" s="156"/>
      <c r="V85" s="156"/>
      <c r="W85" s="156"/>
      <c r="X85" s="156"/>
      <c r="Y85" s="156"/>
      <c r="Z85" s="156"/>
      <c r="AA85" s="156"/>
      <c r="AB85" s="156"/>
    </row>
    <row r="86" spans="1:30" s="30" customFormat="1" ht="15" customHeight="1">
      <c r="A86" s="156" t="s">
        <v>3382</v>
      </c>
      <c r="B86" s="38" t="s">
        <v>767</v>
      </c>
      <c r="C86" s="38" t="s">
        <v>29</v>
      </c>
      <c r="D86" s="38" t="s">
        <v>505</v>
      </c>
      <c r="E86" s="39" t="s">
        <v>2087</v>
      </c>
      <c r="F86" s="122" t="s">
        <v>2808</v>
      </c>
      <c r="G86" s="40" t="s">
        <v>26</v>
      </c>
      <c r="H86" s="41" t="s">
        <v>652</v>
      </c>
      <c r="I86" s="41">
        <v>40</v>
      </c>
      <c r="J86" s="186">
        <v>2.59</v>
      </c>
      <c r="K86" s="185">
        <f t="shared" si="5"/>
        <v>272.02769999999998</v>
      </c>
      <c r="L86" s="136" t="s">
        <v>3219</v>
      </c>
      <c r="M86" s="121" t="s">
        <v>3385</v>
      </c>
      <c r="N86" s="65"/>
      <c r="O86" s="40" t="str">
        <f t="shared" si="1"/>
        <v>-</v>
      </c>
      <c r="P86" s="42">
        <f t="shared" si="2"/>
        <v>0</v>
      </c>
      <c r="Q86" s="43">
        <f t="shared" si="3"/>
        <v>0</v>
      </c>
      <c r="R86" s="206"/>
      <c r="S86" s="216"/>
      <c r="T86" s="155"/>
      <c r="U86" s="156"/>
      <c r="V86" s="156"/>
      <c r="W86" s="156"/>
      <c r="X86" s="156"/>
      <c r="Y86" s="156"/>
      <c r="Z86" s="156"/>
      <c r="AA86" s="156"/>
      <c r="AB86" s="156"/>
    </row>
    <row r="87" spans="1:30" s="30" customFormat="1" ht="15" hidden="1" customHeight="1">
      <c r="A87" s="156" t="s">
        <v>3382</v>
      </c>
      <c r="B87" s="160" t="s">
        <v>504</v>
      </c>
      <c r="C87" s="160" t="s">
        <v>29</v>
      </c>
      <c r="D87" s="160" t="s">
        <v>30</v>
      </c>
      <c r="E87" s="161" t="s">
        <v>31</v>
      </c>
      <c r="F87" s="161" t="s">
        <v>3314</v>
      </c>
      <c r="G87" s="162" t="s">
        <v>26</v>
      </c>
      <c r="H87" s="163" t="s">
        <v>652</v>
      </c>
      <c r="I87" s="163">
        <v>40</v>
      </c>
      <c r="J87" s="190">
        <v>2.65</v>
      </c>
      <c r="K87" s="191">
        <f t="shared" si="5"/>
        <v>278.3295</v>
      </c>
      <c r="L87" s="164" t="s">
        <v>3238</v>
      </c>
      <c r="M87" s="164" t="s">
        <v>3238</v>
      </c>
      <c r="N87" s="165"/>
      <c r="O87" s="162" t="str">
        <f t="shared" si="1"/>
        <v>-</v>
      </c>
      <c r="P87" s="166">
        <f t="shared" si="2"/>
        <v>0</v>
      </c>
      <c r="Q87" s="167">
        <f t="shared" si="3"/>
        <v>0</v>
      </c>
      <c r="R87" s="29"/>
      <c r="S87" s="123"/>
      <c r="T87" s="29"/>
      <c r="V87" s="156"/>
    </row>
    <row r="88" spans="1:30" s="30" customFormat="1" ht="15" customHeight="1">
      <c r="A88" s="156" t="s">
        <v>3382</v>
      </c>
      <c r="B88" s="38" t="s">
        <v>33</v>
      </c>
      <c r="C88" s="38" t="s">
        <v>29</v>
      </c>
      <c r="D88" s="38" t="s">
        <v>30</v>
      </c>
      <c r="E88" s="39" t="s">
        <v>31</v>
      </c>
      <c r="F88" s="122" t="s">
        <v>34</v>
      </c>
      <c r="G88" s="40" t="s">
        <v>26</v>
      </c>
      <c r="H88" s="41" t="s">
        <v>652</v>
      </c>
      <c r="I88" s="41">
        <v>40</v>
      </c>
      <c r="J88" s="186">
        <v>2.67</v>
      </c>
      <c r="K88" s="185">
        <f t="shared" si="5"/>
        <v>280.43009999999998</v>
      </c>
      <c r="L88" s="136" t="s">
        <v>3219</v>
      </c>
      <c r="M88" s="121" t="s">
        <v>3385</v>
      </c>
      <c r="N88" s="65"/>
      <c r="O88" s="40" t="str">
        <f t="shared" si="1"/>
        <v>-</v>
      </c>
      <c r="P88" s="42">
        <f t="shared" si="2"/>
        <v>0</v>
      </c>
      <c r="Q88" s="43">
        <f t="shared" si="3"/>
        <v>0</v>
      </c>
      <c r="R88" s="206"/>
      <c r="S88" s="216"/>
      <c r="T88" s="156"/>
      <c r="U88" s="156"/>
      <c r="V88" s="156"/>
      <c r="W88" s="156"/>
      <c r="X88" s="156"/>
      <c r="Y88" s="156"/>
      <c r="Z88" s="156"/>
      <c r="AA88" s="156"/>
      <c r="AB88" s="156"/>
    </row>
    <row r="89" spans="1:30" s="30" customFormat="1" ht="15" customHeight="1">
      <c r="A89" s="156" t="s">
        <v>3382</v>
      </c>
      <c r="B89" s="38" t="s">
        <v>514</v>
      </c>
      <c r="C89" s="38" t="s">
        <v>29</v>
      </c>
      <c r="D89" s="38" t="s">
        <v>35</v>
      </c>
      <c r="E89" s="39" t="s">
        <v>36</v>
      </c>
      <c r="F89" s="122" t="s">
        <v>516</v>
      </c>
      <c r="G89" s="40" t="s">
        <v>26</v>
      </c>
      <c r="H89" s="41" t="s">
        <v>652</v>
      </c>
      <c r="I89" s="41">
        <v>40</v>
      </c>
      <c r="J89" s="186">
        <v>3.4699999999999998</v>
      </c>
      <c r="K89" s="185">
        <f t="shared" si="5"/>
        <v>364.45409999999998</v>
      </c>
      <c r="L89" s="136" t="s">
        <v>3219</v>
      </c>
      <c r="M89" s="121" t="s">
        <v>3385</v>
      </c>
      <c r="N89" s="65"/>
      <c r="O89" s="40" t="str">
        <f t="shared" si="1"/>
        <v>-</v>
      </c>
      <c r="P89" s="42">
        <f t="shared" si="2"/>
        <v>0</v>
      </c>
      <c r="Q89" s="43">
        <f t="shared" si="3"/>
        <v>0</v>
      </c>
      <c r="R89" s="206"/>
      <c r="S89" s="216"/>
      <c r="T89" s="156"/>
      <c r="U89" s="156"/>
      <c r="V89" s="156"/>
      <c r="W89" s="156"/>
      <c r="X89" s="156"/>
      <c r="Y89" s="156"/>
      <c r="Z89" s="156"/>
      <c r="AA89" s="156"/>
      <c r="AB89" s="156"/>
    </row>
    <row r="90" spans="1:30" s="30" customFormat="1" ht="15" hidden="1" customHeight="1">
      <c r="A90" s="156" t="s">
        <v>3382</v>
      </c>
      <c r="B90" s="160" t="s">
        <v>772</v>
      </c>
      <c r="C90" s="160" t="s">
        <v>25</v>
      </c>
      <c r="D90" s="160" t="s">
        <v>35</v>
      </c>
      <c r="E90" s="161" t="s">
        <v>36</v>
      </c>
      <c r="F90" s="161" t="s">
        <v>37</v>
      </c>
      <c r="G90" s="162" t="s">
        <v>26</v>
      </c>
      <c r="H90" s="163" t="s">
        <v>27</v>
      </c>
      <c r="I90" s="163">
        <v>24</v>
      </c>
      <c r="J90" s="188">
        <f>K90/курс</f>
        <v>2.0660763591354852</v>
      </c>
      <c r="K90" s="189">
        <v>217</v>
      </c>
      <c r="L90" s="164" t="s">
        <v>3238</v>
      </c>
      <c r="M90" s="164" t="s">
        <v>3238</v>
      </c>
      <c r="N90" s="165"/>
      <c r="O90" s="162" t="str">
        <f t="shared" si="1"/>
        <v>-</v>
      </c>
      <c r="P90" s="166">
        <f t="shared" si="2"/>
        <v>0</v>
      </c>
      <c r="Q90" s="167">
        <f t="shared" si="3"/>
        <v>0</v>
      </c>
      <c r="R90" s="29"/>
      <c r="S90" s="182"/>
      <c r="V90" s="156"/>
    </row>
    <row r="91" spans="1:30" s="30" customFormat="1" ht="15" customHeight="1">
      <c r="A91" s="156" t="s">
        <v>3382</v>
      </c>
      <c r="B91" s="38" t="s">
        <v>3307</v>
      </c>
      <c r="C91" s="38" t="s">
        <v>25</v>
      </c>
      <c r="D91" s="38" t="s">
        <v>35</v>
      </c>
      <c r="E91" s="39" t="s">
        <v>36</v>
      </c>
      <c r="F91" s="39" t="s">
        <v>37</v>
      </c>
      <c r="G91" s="40" t="s">
        <v>26</v>
      </c>
      <c r="H91" s="41" t="s">
        <v>27</v>
      </c>
      <c r="I91" s="41">
        <v>24</v>
      </c>
      <c r="J91" s="187">
        <f>K91/курс</f>
        <v>2.0660763591354852</v>
      </c>
      <c r="K91" s="184">
        <v>217</v>
      </c>
      <c r="L91" s="136" t="s">
        <v>3219</v>
      </c>
      <c r="M91" s="121" t="s">
        <v>3221</v>
      </c>
      <c r="N91" s="65"/>
      <c r="O91" s="40" t="str">
        <f t="shared" si="1"/>
        <v>-</v>
      </c>
      <c r="P91" s="42">
        <f t="shared" si="2"/>
        <v>0</v>
      </c>
      <c r="Q91" s="43">
        <f t="shared" si="3"/>
        <v>0</v>
      </c>
      <c r="R91" s="206"/>
      <c r="S91" s="216"/>
      <c r="T91" s="156"/>
      <c r="U91" s="156"/>
      <c r="V91" s="156"/>
      <c r="W91" s="156"/>
      <c r="X91" s="156"/>
      <c r="Y91" s="156"/>
      <c r="Z91" s="156"/>
      <c r="AA91" s="156"/>
      <c r="AB91" s="156"/>
    </row>
    <row r="92" spans="1:30" s="30" customFormat="1" ht="15" customHeight="1">
      <c r="A92" s="156" t="s">
        <v>3382</v>
      </c>
      <c r="B92" s="38" t="s">
        <v>773</v>
      </c>
      <c r="C92" s="38" t="s">
        <v>25</v>
      </c>
      <c r="D92" s="38" t="s">
        <v>35</v>
      </c>
      <c r="E92" s="39" t="s">
        <v>36</v>
      </c>
      <c r="F92" s="122" t="s">
        <v>37</v>
      </c>
      <c r="G92" s="40" t="s">
        <v>26</v>
      </c>
      <c r="H92" s="41" t="s">
        <v>652</v>
      </c>
      <c r="I92" s="41">
        <v>40</v>
      </c>
      <c r="J92" s="187">
        <f>K92/курс</f>
        <v>2.3897933923640866</v>
      </c>
      <c r="K92" s="184">
        <v>251</v>
      </c>
      <c r="L92" s="136" t="s">
        <v>3368</v>
      </c>
      <c r="M92" s="121" t="s">
        <v>3221</v>
      </c>
      <c r="N92" s="65"/>
      <c r="O92" s="40" t="str">
        <f t="shared" si="1"/>
        <v>-</v>
      </c>
      <c r="P92" s="42">
        <f t="shared" si="2"/>
        <v>0</v>
      </c>
      <c r="Q92" s="43">
        <f t="shared" si="3"/>
        <v>0</v>
      </c>
      <c r="R92" s="206"/>
      <c r="S92" s="21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</row>
    <row r="93" spans="1:30" s="30" customFormat="1" ht="15" customHeight="1">
      <c r="A93" s="156" t="s">
        <v>3382</v>
      </c>
      <c r="B93" s="38" t="s">
        <v>769</v>
      </c>
      <c r="C93" s="38" t="s">
        <v>29</v>
      </c>
      <c r="D93" s="38" t="s">
        <v>35</v>
      </c>
      <c r="E93" s="39" t="s">
        <v>36</v>
      </c>
      <c r="F93" s="39" t="s">
        <v>2089</v>
      </c>
      <c r="G93" s="40" t="s">
        <v>26</v>
      </c>
      <c r="H93" s="41" t="s">
        <v>652</v>
      </c>
      <c r="I93" s="41">
        <v>40</v>
      </c>
      <c r="J93" s="186">
        <v>2.6799999999999997</v>
      </c>
      <c r="K93" s="185">
        <f t="shared" ref="K93:K99" si="6">J93*курс</f>
        <v>281.48039999999997</v>
      </c>
      <c r="L93" s="136" t="s">
        <v>3219</v>
      </c>
      <c r="M93" s="159" t="s">
        <v>3385</v>
      </c>
      <c r="N93" s="65"/>
      <c r="O93" s="40" t="str">
        <f t="shared" si="1"/>
        <v>-</v>
      </c>
      <c r="P93" s="42">
        <f t="shared" si="2"/>
        <v>0</v>
      </c>
      <c r="Q93" s="43">
        <f t="shared" si="3"/>
        <v>0</v>
      </c>
      <c r="R93" s="206"/>
      <c r="S93" s="216"/>
      <c r="T93" s="156"/>
      <c r="U93" s="156"/>
      <c r="V93" s="156"/>
      <c r="W93" s="156"/>
      <c r="X93" s="156"/>
      <c r="Y93" s="156"/>
      <c r="Z93" s="156"/>
      <c r="AA93" s="156"/>
      <c r="AB93" s="156"/>
      <c r="AC93" s="156"/>
      <c r="AD93" s="156"/>
    </row>
    <row r="94" spans="1:30" s="30" customFormat="1" ht="15" customHeight="1">
      <c r="A94" s="156" t="s">
        <v>3382</v>
      </c>
      <c r="B94" s="38" t="s">
        <v>38</v>
      </c>
      <c r="C94" s="38" t="s">
        <v>29</v>
      </c>
      <c r="D94" s="38" t="s">
        <v>35</v>
      </c>
      <c r="E94" s="39" t="s">
        <v>36</v>
      </c>
      <c r="F94" s="122" t="s">
        <v>39</v>
      </c>
      <c r="G94" s="40" t="s">
        <v>26</v>
      </c>
      <c r="H94" s="41" t="s">
        <v>652</v>
      </c>
      <c r="I94" s="41">
        <v>40</v>
      </c>
      <c r="J94" s="186">
        <v>2.5999999999999996</v>
      </c>
      <c r="K94" s="185">
        <f t="shared" si="6"/>
        <v>273.07799999999997</v>
      </c>
      <c r="L94" s="136" t="s">
        <v>3219</v>
      </c>
      <c r="M94" s="159" t="s">
        <v>3385</v>
      </c>
      <c r="N94" s="65"/>
      <c r="O94" s="40" t="str">
        <f t="shared" si="1"/>
        <v>-</v>
      </c>
      <c r="P94" s="42">
        <f t="shared" si="2"/>
        <v>0</v>
      </c>
      <c r="Q94" s="43">
        <f t="shared" si="3"/>
        <v>0</v>
      </c>
      <c r="R94" s="206"/>
      <c r="S94" s="216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</row>
    <row r="95" spans="1:30" s="30" customFormat="1" ht="15" customHeight="1">
      <c r="A95" s="156" t="s">
        <v>3382</v>
      </c>
      <c r="B95" s="38" t="s">
        <v>40</v>
      </c>
      <c r="C95" s="38" t="s">
        <v>29</v>
      </c>
      <c r="D95" s="38" t="s">
        <v>35</v>
      </c>
      <c r="E95" s="39" t="s">
        <v>36</v>
      </c>
      <c r="F95" s="122" t="s">
        <v>41</v>
      </c>
      <c r="G95" s="40" t="s">
        <v>26</v>
      </c>
      <c r="H95" s="41" t="s">
        <v>652</v>
      </c>
      <c r="I95" s="41">
        <v>40</v>
      </c>
      <c r="J95" s="186">
        <v>2.5999999999999996</v>
      </c>
      <c r="K95" s="185">
        <f t="shared" si="6"/>
        <v>273.07799999999997</v>
      </c>
      <c r="L95" s="136" t="s">
        <v>3219</v>
      </c>
      <c r="M95" s="159" t="s">
        <v>3385</v>
      </c>
      <c r="N95" s="65"/>
      <c r="O95" s="40" t="str">
        <f t="shared" si="1"/>
        <v>-</v>
      </c>
      <c r="P95" s="42">
        <f t="shared" si="2"/>
        <v>0</v>
      </c>
      <c r="Q95" s="43">
        <f t="shared" si="3"/>
        <v>0</v>
      </c>
      <c r="R95" s="206"/>
      <c r="S95" s="216"/>
      <c r="T95" s="156"/>
      <c r="U95" s="156"/>
      <c r="V95" s="156"/>
      <c r="W95" s="156"/>
      <c r="X95" s="156"/>
      <c r="Y95" s="156"/>
      <c r="Z95" s="156"/>
      <c r="AA95" s="156"/>
      <c r="AB95" s="156"/>
    </row>
    <row r="96" spans="1:30" s="30" customFormat="1" ht="15" customHeight="1">
      <c r="A96" s="156" t="s">
        <v>3382</v>
      </c>
      <c r="B96" s="38" t="s">
        <v>776</v>
      </c>
      <c r="C96" s="38" t="s">
        <v>29</v>
      </c>
      <c r="D96" s="38" t="s">
        <v>35</v>
      </c>
      <c r="E96" s="39" t="s">
        <v>36</v>
      </c>
      <c r="F96" s="122" t="s">
        <v>43</v>
      </c>
      <c r="G96" s="40" t="s">
        <v>26</v>
      </c>
      <c r="H96" s="41" t="s">
        <v>652</v>
      </c>
      <c r="I96" s="41">
        <v>40</v>
      </c>
      <c r="J96" s="186">
        <v>2.5999999999999996</v>
      </c>
      <c r="K96" s="185">
        <f t="shared" si="6"/>
        <v>273.07799999999997</v>
      </c>
      <c r="L96" s="136" t="s">
        <v>3219</v>
      </c>
      <c r="M96" s="121" t="s">
        <v>3385</v>
      </c>
      <c r="N96" s="65"/>
      <c r="O96" s="40" t="str">
        <f t="shared" si="1"/>
        <v>-</v>
      </c>
      <c r="P96" s="42">
        <f t="shared" si="2"/>
        <v>0</v>
      </c>
      <c r="Q96" s="43">
        <f t="shared" si="3"/>
        <v>0</v>
      </c>
      <c r="R96" s="206"/>
      <c r="S96" s="216"/>
      <c r="T96" s="156"/>
      <c r="U96" s="156"/>
      <c r="V96" s="156"/>
      <c r="W96" s="156"/>
      <c r="X96" s="156"/>
      <c r="Y96" s="156"/>
      <c r="Z96" s="156"/>
      <c r="AA96" s="156"/>
      <c r="AB96" s="156"/>
      <c r="AC96" s="156"/>
      <c r="AD96" s="156"/>
    </row>
    <row r="97" spans="1:30" s="30" customFormat="1" ht="15" customHeight="1">
      <c r="A97" s="156" t="s">
        <v>3382</v>
      </c>
      <c r="B97" s="38" t="s">
        <v>44</v>
      </c>
      <c r="C97" s="38" t="s">
        <v>29</v>
      </c>
      <c r="D97" s="38" t="s">
        <v>35</v>
      </c>
      <c r="E97" s="39" t="s">
        <v>36</v>
      </c>
      <c r="F97" s="122" t="s">
        <v>45</v>
      </c>
      <c r="G97" s="40" t="s">
        <v>26</v>
      </c>
      <c r="H97" s="41" t="s">
        <v>652</v>
      </c>
      <c r="I97" s="41">
        <v>40</v>
      </c>
      <c r="J97" s="186">
        <v>3.4699999999999998</v>
      </c>
      <c r="K97" s="185">
        <f t="shared" si="6"/>
        <v>364.45409999999998</v>
      </c>
      <c r="L97" s="136" t="s">
        <v>3219</v>
      </c>
      <c r="M97" s="159" t="s">
        <v>3385</v>
      </c>
      <c r="N97" s="65"/>
      <c r="O97" s="40" t="str">
        <f t="shared" si="1"/>
        <v>-</v>
      </c>
      <c r="P97" s="42">
        <f t="shared" si="2"/>
        <v>0</v>
      </c>
      <c r="Q97" s="43">
        <f t="shared" si="3"/>
        <v>0</v>
      </c>
      <c r="R97" s="206"/>
      <c r="S97" s="216"/>
      <c r="T97" s="156"/>
      <c r="U97" s="156"/>
      <c r="V97" s="156"/>
      <c r="W97" s="156"/>
      <c r="X97" s="156"/>
      <c r="Y97" s="156"/>
      <c r="Z97" s="156"/>
      <c r="AA97" s="156"/>
      <c r="AB97" s="156"/>
    </row>
    <row r="98" spans="1:30" s="30" customFormat="1" ht="15" customHeight="1">
      <c r="A98" s="156" t="s">
        <v>3382</v>
      </c>
      <c r="B98" s="38" t="s">
        <v>777</v>
      </c>
      <c r="C98" s="38" t="s">
        <v>29</v>
      </c>
      <c r="D98" s="38" t="s">
        <v>35</v>
      </c>
      <c r="E98" s="39" t="s">
        <v>36</v>
      </c>
      <c r="F98" s="122" t="s">
        <v>46</v>
      </c>
      <c r="G98" s="40" t="s">
        <v>26</v>
      </c>
      <c r="H98" s="41" t="s">
        <v>652</v>
      </c>
      <c r="I98" s="41">
        <v>40</v>
      </c>
      <c r="J98" s="186">
        <v>3.4699999999999998</v>
      </c>
      <c r="K98" s="185">
        <f t="shared" si="6"/>
        <v>364.45409999999998</v>
      </c>
      <c r="L98" s="136" t="s">
        <v>3219</v>
      </c>
      <c r="M98" s="159" t="s">
        <v>3385</v>
      </c>
      <c r="N98" s="65"/>
      <c r="O98" s="40" t="str">
        <f t="shared" si="1"/>
        <v>-</v>
      </c>
      <c r="P98" s="42">
        <f t="shared" si="2"/>
        <v>0</v>
      </c>
      <c r="Q98" s="43">
        <f t="shared" si="3"/>
        <v>0</v>
      </c>
      <c r="R98" s="206"/>
      <c r="S98" s="216"/>
      <c r="T98" s="156"/>
      <c r="U98" s="156"/>
      <c r="V98" s="156"/>
      <c r="W98" s="156"/>
      <c r="X98" s="156"/>
      <c r="Y98" s="156"/>
      <c r="Z98" s="156"/>
      <c r="AA98" s="156"/>
      <c r="AB98" s="156"/>
      <c r="AC98" s="156"/>
      <c r="AD98" s="156"/>
    </row>
    <row r="99" spans="1:30" s="30" customFormat="1" ht="15" customHeight="1">
      <c r="A99" s="156" t="s">
        <v>3382</v>
      </c>
      <c r="B99" s="38" t="s">
        <v>47</v>
      </c>
      <c r="C99" s="38" t="s">
        <v>29</v>
      </c>
      <c r="D99" s="38" t="s">
        <v>35</v>
      </c>
      <c r="E99" s="39" t="s">
        <v>36</v>
      </c>
      <c r="F99" s="122" t="s">
        <v>48</v>
      </c>
      <c r="G99" s="40" t="s">
        <v>26</v>
      </c>
      <c r="H99" s="41" t="s">
        <v>652</v>
      </c>
      <c r="I99" s="41">
        <v>40</v>
      </c>
      <c r="J99" s="186">
        <v>2.5999999999999996</v>
      </c>
      <c r="K99" s="185">
        <f t="shared" si="6"/>
        <v>273.07799999999997</v>
      </c>
      <c r="L99" s="136" t="s">
        <v>3219</v>
      </c>
      <c r="M99" s="159" t="s">
        <v>3385</v>
      </c>
      <c r="N99" s="65"/>
      <c r="O99" s="40" t="str">
        <f t="shared" si="1"/>
        <v>-</v>
      </c>
      <c r="P99" s="42">
        <f t="shared" si="2"/>
        <v>0</v>
      </c>
      <c r="Q99" s="43">
        <f t="shared" si="3"/>
        <v>0</v>
      </c>
      <c r="R99" s="206"/>
      <c r="S99" s="216"/>
      <c r="T99" s="156"/>
      <c r="U99" s="156"/>
      <c r="V99" s="156"/>
      <c r="W99" s="156"/>
      <c r="X99" s="156"/>
      <c r="Y99" s="156"/>
      <c r="Z99" s="156"/>
      <c r="AA99" s="156"/>
      <c r="AB99" s="156"/>
    </row>
    <row r="100" spans="1:30" s="30" customFormat="1" ht="15" customHeight="1">
      <c r="A100" s="156" t="s">
        <v>3382</v>
      </c>
      <c r="B100" s="38" t="s">
        <v>778</v>
      </c>
      <c r="C100" s="38" t="s">
        <v>25</v>
      </c>
      <c r="D100" s="38" t="s">
        <v>35</v>
      </c>
      <c r="E100" s="39" t="s">
        <v>36</v>
      </c>
      <c r="F100" s="39" t="s">
        <v>48</v>
      </c>
      <c r="G100" s="40" t="s">
        <v>26</v>
      </c>
      <c r="H100" s="41" t="s">
        <v>27</v>
      </c>
      <c r="I100" s="41">
        <v>24</v>
      </c>
      <c r="J100" s="187">
        <f>K100/курс</f>
        <v>1.9899076454346376</v>
      </c>
      <c r="K100" s="184">
        <v>209</v>
      </c>
      <c r="L100" s="136" t="s">
        <v>3219</v>
      </c>
      <c r="M100" s="159" t="s">
        <v>3221</v>
      </c>
      <c r="N100" s="65"/>
      <c r="O100" s="40" t="str">
        <f t="shared" si="1"/>
        <v>-</v>
      </c>
      <c r="P100" s="42">
        <f t="shared" si="2"/>
        <v>0</v>
      </c>
      <c r="Q100" s="43">
        <f t="shared" si="3"/>
        <v>0</v>
      </c>
      <c r="R100" s="206"/>
      <c r="S100" s="216"/>
      <c r="T100" s="156"/>
      <c r="U100" s="156"/>
      <c r="V100" s="156"/>
      <c r="W100" s="156"/>
      <c r="X100" s="156"/>
      <c r="Y100" s="156"/>
      <c r="Z100" s="156"/>
      <c r="AA100" s="156"/>
      <c r="AB100" s="156"/>
      <c r="AC100" s="156"/>
      <c r="AD100" s="156"/>
    </row>
    <row r="101" spans="1:30" s="30" customFormat="1" ht="15" hidden="1" customHeight="1">
      <c r="A101" s="156" t="s">
        <v>3382</v>
      </c>
      <c r="B101" s="160" t="s">
        <v>49</v>
      </c>
      <c r="C101" s="160" t="s">
        <v>29</v>
      </c>
      <c r="D101" s="160" t="s">
        <v>35</v>
      </c>
      <c r="E101" s="161" t="s">
        <v>36</v>
      </c>
      <c r="F101" s="161" t="s">
        <v>50</v>
      </c>
      <c r="G101" s="162" t="s">
        <v>26</v>
      </c>
      <c r="H101" s="163" t="s">
        <v>652</v>
      </c>
      <c r="I101" s="163">
        <v>40</v>
      </c>
      <c r="J101" s="190">
        <v>4.2</v>
      </c>
      <c r="K101" s="191">
        <f t="shared" ref="K101:K116" si="7">J101*курс</f>
        <v>441.12600000000003</v>
      </c>
      <c r="L101" s="164" t="s">
        <v>3238</v>
      </c>
      <c r="M101" s="164" t="s">
        <v>3238</v>
      </c>
      <c r="N101" s="165"/>
      <c r="O101" s="162" t="str">
        <f t="shared" si="1"/>
        <v>-</v>
      </c>
      <c r="P101" s="166">
        <f t="shared" si="2"/>
        <v>0</v>
      </c>
      <c r="Q101" s="167">
        <f t="shared" si="3"/>
        <v>0</v>
      </c>
      <c r="R101" s="29"/>
      <c r="S101" s="182"/>
      <c r="T101" s="156"/>
      <c r="U101" s="156"/>
      <c r="V101" s="156"/>
      <c r="W101" s="156"/>
      <c r="X101" s="156"/>
      <c r="Y101" s="156"/>
    </row>
    <row r="102" spans="1:30" s="30" customFormat="1" ht="15" customHeight="1">
      <c r="A102" s="156" t="s">
        <v>3382</v>
      </c>
      <c r="B102" s="38" t="s">
        <v>51</v>
      </c>
      <c r="C102" s="38" t="s">
        <v>29</v>
      </c>
      <c r="D102" s="38" t="s">
        <v>35</v>
      </c>
      <c r="E102" s="39" t="s">
        <v>36</v>
      </c>
      <c r="F102" s="122" t="s">
        <v>52</v>
      </c>
      <c r="G102" s="40" t="s">
        <v>26</v>
      </c>
      <c r="H102" s="41" t="s">
        <v>652</v>
      </c>
      <c r="I102" s="41">
        <v>40</v>
      </c>
      <c r="J102" s="186">
        <v>2.5999999999999996</v>
      </c>
      <c r="K102" s="185">
        <f t="shared" si="7"/>
        <v>273.07799999999997</v>
      </c>
      <c r="L102" s="136" t="s">
        <v>3219</v>
      </c>
      <c r="M102" s="159" t="s">
        <v>3385</v>
      </c>
      <c r="N102" s="65"/>
      <c r="O102" s="40" t="str">
        <f t="shared" si="1"/>
        <v>-</v>
      </c>
      <c r="P102" s="42">
        <f t="shared" si="2"/>
        <v>0</v>
      </c>
      <c r="Q102" s="43">
        <f t="shared" si="3"/>
        <v>0</v>
      </c>
      <c r="R102" s="206"/>
      <c r="S102" s="216"/>
      <c r="T102" s="156"/>
      <c r="U102" s="156"/>
      <c r="V102" s="156"/>
      <c r="W102" s="156"/>
      <c r="X102" s="156"/>
      <c r="Y102" s="156"/>
      <c r="Z102" s="156"/>
      <c r="AA102" s="156"/>
      <c r="AB102" s="156"/>
    </row>
    <row r="103" spans="1:30" s="30" customFormat="1" ht="15" customHeight="1">
      <c r="A103" s="156" t="s">
        <v>3382</v>
      </c>
      <c r="B103" s="38" t="s">
        <v>53</v>
      </c>
      <c r="C103" s="38" t="s">
        <v>29</v>
      </c>
      <c r="D103" s="38" t="s">
        <v>35</v>
      </c>
      <c r="E103" s="39" t="s">
        <v>36</v>
      </c>
      <c r="F103" s="122" t="s">
        <v>54</v>
      </c>
      <c r="G103" s="40" t="s">
        <v>26</v>
      </c>
      <c r="H103" s="41" t="s">
        <v>652</v>
      </c>
      <c r="I103" s="41">
        <v>40</v>
      </c>
      <c r="J103" s="186">
        <v>2.5999999999999996</v>
      </c>
      <c r="K103" s="185">
        <f t="shared" si="7"/>
        <v>273.07799999999997</v>
      </c>
      <c r="L103" s="136" t="s">
        <v>3219</v>
      </c>
      <c r="M103" s="121" t="s">
        <v>3385</v>
      </c>
      <c r="N103" s="65"/>
      <c r="O103" s="40" t="str">
        <f t="shared" si="1"/>
        <v>-</v>
      </c>
      <c r="P103" s="42">
        <f t="shared" si="2"/>
        <v>0</v>
      </c>
      <c r="Q103" s="43">
        <f t="shared" si="3"/>
        <v>0</v>
      </c>
      <c r="R103" s="206"/>
      <c r="S103" s="216"/>
      <c r="T103" s="156"/>
      <c r="U103" s="156"/>
      <c r="V103" s="156"/>
      <c r="W103" s="156"/>
      <c r="X103" s="156"/>
      <c r="Y103" s="156"/>
      <c r="Z103" s="156"/>
      <c r="AA103" s="156"/>
      <c r="AB103" s="156"/>
    </row>
    <row r="104" spans="1:30" s="30" customFormat="1" ht="15" customHeight="1">
      <c r="A104" s="156" t="s">
        <v>3382</v>
      </c>
      <c r="B104" s="38" t="s">
        <v>780</v>
      </c>
      <c r="C104" s="38" t="s">
        <v>29</v>
      </c>
      <c r="D104" s="38" t="s">
        <v>35</v>
      </c>
      <c r="E104" s="39" t="s">
        <v>36</v>
      </c>
      <c r="F104" s="122" t="s">
        <v>56</v>
      </c>
      <c r="G104" s="40" t="s">
        <v>26</v>
      </c>
      <c r="H104" s="41" t="s">
        <v>652</v>
      </c>
      <c r="I104" s="41">
        <v>40</v>
      </c>
      <c r="J104" s="186">
        <v>2.5999999999999996</v>
      </c>
      <c r="K104" s="185">
        <f t="shared" si="7"/>
        <v>273.07799999999997</v>
      </c>
      <c r="L104" s="136" t="s">
        <v>3219</v>
      </c>
      <c r="M104" s="121" t="s">
        <v>3385</v>
      </c>
      <c r="N104" s="65"/>
      <c r="O104" s="40" t="str">
        <f t="shared" si="1"/>
        <v>-</v>
      </c>
      <c r="P104" s="42">
        <f t="shared" si="2"/>
        <v>0</v>
      </c>
      <c r="Q104" s="43">
        <f t="shared" si="3"/>
        <v>0</v>
      </c>
      <c r="R104" s="206"/>
      <c r="S104" s="216"/>
      <c r="T104" s="156"/>
      <c r="U104" s="156"/>
      <c r="V104" s="156"/>
      <c r="W104" s="156"/>
      <c r="X104" s="156"/>
      <c r="Y104" s="156"/>
      <c r="Z104" s="156"/>
      <c r="AA104" s="156"/>
      <c r="AB104" s="156"/>
    </row>
    <row r="105" spans="1:30" s="30" customFormat="1" ht="15" customHeight="1">
      <c r="A105" s="156" t="s">
        <v>3382</v>
      </c>
      <c r="B105" s="38" t="s">
        <v>782</v>
      </c>
      <c r="C105" s="38" t="s">
        <v>29</v>
      </c>
      <c r="D105" s="38" t="s">
        <v>35</v>
      </c>
      <c r="E105" s="39" t="s">
        <v>36</v>
      </c>
      <c r="F105" s="122" t="s">
        <v>57</v>
      </c>
      <c r="G105" s="40" t="s">
        <v>26</v>
      </c>
      <c r="H105" s="41" t="s">
        <v>652</v>
      </c>
      <c r="I105" s="41">
        <v>40</v>
      </c>
      <c r="J105" s="186">
        <v>3.63</v>
      </c>
      <c r="K105" s="185">
        <f t="shared" si="7"/>
        <v>381.25889999999998</v>
      </c>
      <c r="L105" s="136" t="s">
        <v>3219</v>
      </c>
      <c r="M105" s="159" t="s">
        <v>3385</v>
      </c>
      <c r="N105" s="65"/>
      <c r="O105" s="40" t="str">
        <f t="shared" si="1"/>
        <v>-</v>
      </c>
      <c r="P105" s="42">
        <f t="shared" si="2"/>
        <v>0</v>
      </c>
      <c r="Q105" s="43">
        <f t="shared" si="3"/>
        <v>0</v>
      </c>
      <c r="R105" s="206"/>
      <c r="S105" s="216"/>
      <c r="T105" s="156"/>
      <c r="U105" s="156"/>
      <c r="V105" s="156"/>
      <c r="W105" s="156"/>
      <c r="X105" s="156"/>
      <c r="Y105" s="156"/>
      <c r="Z105" s="156"/>
      <c r="AA105" s="156"/>
      <c r="AB105" s="156"/>
    </row>
    <row r="106" spans="1:30" s="30" customFormat="1" ht="15" hidden="1" customHeight="1">
      <c r="A106" s="156" t="s">
        <v>3382</v>
      </c>
      <c r="B106" s="160" t="s">
        <v>783</v>
      </c>
      <c r="C106" s="160" t="s">
        <v>29</v>
      </c>
      <c r="D106" s="160" t="s">
        <v>35</v>
      </c>
      <c r="E106" s="161" t="s">
        <v>36</v>
      </c>
      <c r="F106" s="161" t="s">
        <v>58</v>
      </c>
      <c r="G106" s="162" t="s">
        <v>26</v>
      </c>
      <c r="H106" s="163" t="s">
        <v>652</v>
      </c>
      <c r="I106" s="163">
        <v>40</v>
      </c>
      <c r="J106" s="190">
        <v>3.4699999999999998</v>
      </c>
      <c r="K106" s="191">
        <f t="shared" si="7"/>
        <v>364.45409999999998</v>
      </c>
      <c r="L106" s="164" t="s">
        <v>3238</v>
      </c>
      <c r="M106" s="164" t="s">
        <v>3238</v>
      </c>
      <c r="N106" s="165"/>
      <c r="O106" s="162" t="str">
        <f t="shared" si="1"/>
        <v>-</v>
      </c>
      <c r="P106" s="166">
        <f t="shared" si="2"/>
        <v>0</v>
      </c>
      <c r="Q106" s="167">
        <f t="shared" si="3"/>
        <v>0</v>
      </c>
      <c r="R106" s="155"/>
      <c r="S106" s="182"/>
      <c r="T106" s="156"/>
      <c r="U106" s="156"/>
      <c r="V106" s="156"/>
      <c r="W106" s="156"/>
      <c r="X106" s="156"/>
      <c r="Y106" s="156"/>
    </row>
    <row r="107" spans="1:30" s="30" customFormat="1" ht="15" hidden="1" customHeight="1">
      <c r="A107" s="156" t="s">
        <v>3382</v>
      </c>
      <c r="B107" s="160" t="s">
        <v>59</v>
      </c>
      <c r="C107" s="160" t="s">
        <v>29</v>
      </c>
      <c r="D107" s="160" t="s">
        <v>35</v>
      </c>
      <c r="E107" s="161" t="s">
        <v>36</v>
      </c>
      <c r="F107" s="161" t="s">
        <v>60</v>
      </c>
      <c r="G107" s="162" t="s">
        <v>26</v>
      </c>
      <c r="H107" s="163" t="s">
        <v>652</v>
      </c>
      <c r="I107" s="163">
        <v>40</v>
      </c>
      <c r="J107" s="190">
        <v>2.6799999999999997</v>
      </c>
      <c r="K107" s="191">
        <f t="shared" si="7"/>
        <v>281.48039999999997</v>
      </c>
      <c r="L107" s="164" t="s">
        <v>3238</v>
      </c>
      <c r="M107" s="164" t="s">
        <v>3238</v>
      </c>
      <c r="N107" s="165"/>
      <c r="O107" s="162" t="str">
        <f t="shared" ref="O107:O170" si="8">IF(N107="","-",N107/I107)</f>
        <v>-</v>
      </c>
      <c r="P107" s="166">
        <f t="shared" ref="P107:P170" si="9">J107*N107</f>
        <v>0</v>
      </c>
      <c r="Q107" s="167">
        <f t="shared" ref="Q107:Q170" si="10">K107*N107</f>
        <v>0</v>
      </c>
      <c r="R107" s="29"/>
      <c r="S107" s="182"/>
      <c r="T107" s="156"/>
      <c r="U107" s="156"/>
      <c r="V107" s="156"/>
      <c r="W107" s="156"/>
      <c r="X107" s="156"/>
      <c r="Y107" s="156"/>
    </row>
    <row r="108" spans="1:30" s="30" customFormat="1" ht="15" hidden="1" customHeight="1">
      <c r="A108" s="156" t="s">
        <v>3382</v>
      </c>
      <c r="B108" s="160" t="s">
        <v>784</v>
      </c>
      <c r="C108" s="160" t="s">
        <v>29</v>
      </c>
      <c r="D108" s="160" t="s">
        <v>35</v>
      </c>
      <c r="E108" s="161" t="s">
        <v>36</v>
      </c>
      <c r="F108" s="161" t="s">
        <v>3257</v>
      </c>
      <c r="G108" s="162" t="s">
        <v>26</v>
      </c>
      <c r="H108" s="163" t="s">
        <v>652</v>
      </c>
      <c r="I108" s="163">
        <v>40</v>
      </c>
      <c r="J108" s="190">
        <v>2.5999999999999996</v>
      </c>
      <c r="K108" s="191">
        <f t="shared" si="7"/>
        <v>273.07799999999997</v>
      </c>
      <c r="L108" s="164" t="s">
        <v>3238</v>
      </c>
      <c r="M108" s="164" t="s">
        <v>3238</v>
      </c>
      <c r="N108" s="165"/>
      <c r="O108" s="162" t="str">
        <f t="shared" si="8"/>
        <v>-</v>
      </c>
      <c r="P108" s="166">
        <f t="shared" si="9"/>
        <v>0</v>
      </c>
      <c r="Q108" s="167">
        <f t="shared" si="10"/>
        <v>0</v>
      </c>
      <c r="R108" s="29"/>
      <c r="S108" s="182"/>
      <c r="T108" s="156"/>
      <c r="U108" s="156"/>
      <c r="V108" s="156"/>
      <c r="W108" s="156"/>
      <c r="X108" s="156"/>
      <c r="Y108" s="156"/>
    </row>
    <row r="109" spans="1:30" s="30" customFormat="1" ht="15" customHeight="1">
      <c r="A109" s="156" t="s">
        <v>3382</v>
      </c>
      <c r="B109" s="38" t="s">
        <v>785</v>
      </c>
      <c r="C109" s="38" t="s">
        <v>29</v>
      </c>
      <c r="D109" s="38" t="s">
        <v>35</v>
      </c>
      <c r="E109" s="39" t="s">
        <v>36</v>
      </c>
      <c r="F109" s="122" t="s">
        <v>61</v>
      </c>
      <c r="G109" s="40" t="s">
        <v>26</v>
      </c>
      <c r="H109" s="41" t="s">
        <v>652</v>
      </c>
      <c r="I109" s="41">
        <v>40</v>
      </c>
      <c r="J109" s="186">
        <v>3.4699999999999998</v>
      </c>
      <c r="K109" s="185">
        <f t="shared" si="7"/>
        <v>364.45409999999998</v>
      </c>
      <c r="L109" s="136" t="s">
        <v>3219</v>
      </c>
      <c r="M109" s="159" t="s">
        <v>3385</v>
      </c>
      <c r="N109" s="65"/>
      <c r="O109" s="40" t="str">
        <f t="shared" si="8"/>
        <v>-</v>
      </c>
      <c r="P109" s="42">
        <f t="shared" si="9"/>
        <v>0</v>
      </c>
      <c r="Q109" s="43">
        <f t="shared" si="10"/>
        <v>0</v>
      </c>
      <c r="R109" s="206"/>
      <c r="S109" s="216"/>
      <c r="T109" s="156"/>
      <c r="U109" s="156"/>
      <c r="V109" s="156"/>
      <c r="W109" s="156"/>
      <c r="X109" s="156"/>
      <c r="Y109" s="156"/>
      <c r="Z109" s="156"/>
      <c r="AA109" s="156"/>
      <c r="AB109" s="156"/>
    </row>
    <row r="110" spans="1:30" s="30" customFormat="1" ht="15" customHeight="1">
      <c r="A110" s="156" t="s">
        <v>3382</v>
      </c>
      <c r="B110" s="38" t="s">
        <v>62</v>
      </c>
      <c r="C110" s="38" t="s">
        <v>29</v>
      </c>
      <c r="D110" s="38" t="s">
        <v>35</v>
      </c>
      <c r="E110" s="39" t="s">
        <v>36</v>
      </c>
      <c r="F110" s="39" t="s">
        <v>63</v>
      </c>
      <c r="G110" s="40" t="s">
        <v>26</v>
      </c>
      <c r="H110" s="41" t="s">
        <v>652</v>
      </c>
      <c r="I110" s="41">
        <v>40</v>
      </c>
      <c r="J110" s="186">
        <v>2.5999999999999996</v>
      </c>
      <c r="K110" s="185">
        <f t="shared" si="7"/>
        <v>273.07799999999997</v>
      </c>
      <c r="L110" s="136" t="s">
        <v>3219</v>
      </c>
      <c r="M110" s="159" t="s">
        <v>3385</v>
      </c>
      <c r="N110" s="65"/>
      <c r="O110" s="40" t="str">
        <f t="shared" si="8"/>
        <v>-</v>
      </c>
      <c r="P110" s="42">
        <f t="shared" si="9"/>
        <v>0</v>
      </c>
      <c r="Q110" s="43">
        <f t="shared" si="10"/>
        <v>0</v>
      </c>
      <c r="R110" s="206"/>
      <c r="S110" s="216"/>
      <c r="T110" s="156"/>
      <c r="U110" s="156"/>
      <c r="V110" s="156"/>
      <c r="W110" s="156"/>
      <c r="X110" s="156"/>
      <c r="Y110" s="156"/>
      <c r="Z110" s="156"/>
      <c r="AA110" s="156"/>
      <c r="AB110" s="156"/>
    </row>
    <row r="111" spans="1:30" s="30" customFormat="1" ht="15" customHeight="1">
      <c r="A111" s="156" t="s">
        <v>3382</v>
      </c>
      <c r="B111" s="38" t="s">
        <v>64</v>
      </c>
      <c r="C111" s="38" t="s">
        <v>29</v>
      </c>
      <c r="D111" s="38" t="s">
        <v>35</v>
      </c>
      <c r="E111" s="39" t="s">
        <v>36</v>
      </c>
      <c r="F111" s="122" t="s">
        <v>65</v>
      </c>
      <c r="G111" s="40" t="s">
        <v>26</v>
      </c>
      <c r="H111" s="41" t="s">
        <v>652</v>
      </c>
      <c r="I111" s="41">
        <v>40</v>
      </c>
      <c r="J111" s="186">
        <v>2.5999999999999996</v>
      </c>
      <c r="K111" s="185">
        <f t="shared" si="7"/>
        <v>273.07799999999997</v>
      </c>
      <c r="L111" s="136" t="s">
        <v>3219</v>
      </c>
      <c r="M111" s="159" t="s">
        <v>3385</v>
      </c>
      <c r="N111" s="65"/>
      <c r="O111" s="40" t="str">
        <f t="shared" si="8"/>
        <v>-</v>
      </c>
      <c r="P111" s="42">
        <f t="shared" si="9"/>
        <v>0</v>
      </c>
      <c r="Q111" s="43">
        <f t="shared" si="10"/>
        <v>0</v>
      </c>
      <c r="R111" s="206"/>
      <c r="S111" s="216"/>
      <c r="T111" s="156"/>
      <c r="U111" s="156"/>
      <c r="V111" s="156"/>
      <c r="W111" s="156"/>
      <c r="X111" s="156"/>
      <c r="Y111" s="156"/>
      <c r="Z111" s="156"/>
      <c r="AA111" s="156"/>
      <c r="AB111" s="156"/>
    </row>
    <row r="112" spans="1:30" s="30" customFormat="1" ht="15" customHeight="1">
      <c r="A112" s="156" t="s">
        <v>3382</v>
      </c>
      <c r="B112" s="38" t="s">
        <v>66</v>
      </c>
      <c r="C112" s="38" t="s">
        <v>29</v>
      </c>
      <c r="D112" s="38" t="s">
        <v>35</v>
      </c>
      <c r="E112" s="39" t="s">
        <v>36</v>
      </c>
      <c r="F112" s="39" t="s">
        <v>67</v>
      </c>
      <c r="G112" s="40" t="s">
        <v>26</v>
      </c>
      <c r="H112" s="41" t="s">
        <v>652</v>
      </c>
      <c r="I112" s="41">
        <v>40</v>
      </c>
      <c r="J112" s="186">
        <v>3.4699999999999998</v>
      </c>
      <c r="K112" s="185">
        <f t="shared" si="7"/>
        <v>364.45409999999998</v>
      </c>
      <c r="L112" s="136" t="s">
        <v>3219</v>
      </c>
      <c r="M112" s="159" t="s">
        <v>3385</v>
      </c>
      <c r="N112" s="65"/>
      <c r="O112" s="40" t="str">
        <f t="shared" si="8"/>
        <v>-</v>
      </c>
      <c r="P112" s="42">
        <f t="shared" si="9"/>
        <v>0</v>
      </c>
      <c r="Q112" s="43">
        <f t="shared" si="10"/>
        <v>0</v>
      </c>
      <c r="R112" s="206"/>
      <c r="S112" s="216"/>
      <c r="T112" s="156"/>
      <c r="U112" s="156"/>
      <c r="V112" s="156"/>
      <c r="W112" s="156"/>
      <c r="X112" s="156"/>
      <c r="Y112" s="156"/>
      <c r="Z112" s="156"/>
      <c r="AA112" s="156"/>
      <c r="AB112" s="156"/>
    </row>
    <row r="113" spans="1:30" s="30" customFormat="1" ht="15" customHeight="1">
      <c r="A113" s="156" t="s">
        <v>3382</v>
      </c>
      <c r="B113" s="38" t="s">
        <v>786</v>
      </c>
      <c r="C113" s="38" t="s">
        <v>29</v>
      </c>
      <c r="D113" s="38" t="s">
        <v>35</v>
      </c>
      <c r="E113" s="39" t="s">
        <v>36</v>
      </c>
      <c r="F113" s="122" t="s">
        <v>2090</v>
      </c>
      <c r="G113" s="40" t="s">
        <v>26</v>
      </c>
      <c r="H113" s="41" t="s">
        <v>652</v>
      </c>
      <c r="I113" s="41">
        <v>40</v>
      </c>
      <c r="J113" s="186">
        <v>2.6199999999999997</v>
      </c>
      <c r="K113" s="185">
        <f t="shared" si="7"/>
        <v>275.17859999999996</v>
      </c>
      <c r="L113" s="136" t="s">
        <v>3219</v>
      </c>
      <c r="M113" s="121" t="s">
        <v>3385</v>
      </c>
      <c r="N113" s="65"/>
      <c r="O113" s="40" t="str">
        <f t="shared" si="8"/>
        <v>-</v>
      </c>
      <c r="P113" s="42">
        <f t="shared" si="9"/>
        <v>0</v>
      </c>
      <c r="Q113" s="43">
        <f t="shared" si="10"/>
        <v>0</v>
      </c>
      <c r="R113" s="206"/>
      <c r="S113" s="216"/>
      <c r="T113" s="155"/>
      <c r="U113" s="156"/>
      <c r="V113" s="156"/>
      <c r="W113" s="156"/>
      <c r="X113" s="156"/>
      <c r="Y113" s="156"/>
      <c r="Z113" s="156"/>
      <c r="AA113" s="156"/>
      <c r="AB113" s="156"/>
    </row>
    <row r="114" spans="1:30" s="30" customFormat="1" ht="15" hidden="1" customHeight="1">
      <c r="A114" s="156" t="s">
        <v>3382</v>
      </c>
      <c r="B114" s="160" t="s">
        <v>68</v>
      </c>
      <c r="C114" s="160" t="s">
        <v>29</v>
      </c>
      <c r="D114" s="160" t="s">
        <v>35</v>
      </c>
      <c r="E114" s="161" t="s">
        <v>36</v>
      </c>
      <c r="F114" s="161" t="s">
        <v>69</v>
      </c>
      <c r="G114" s="162" t="s">
        <v>26</v>
      </c>
      <c r="H114" s="163" t="s">
        <v>652</v>
      </c>
      <c r="I114" s="163">
        <v>40</v>
      </c>
      <c r="J114" s="190">
        <v>2.5999999999999996</v>
      </c>
      <c r="K114" s="191">
        <f t="shared" si="7"/>
        <v>273.07799999999997</v>
      </c>
      <c r="L114" s="164" t="s">
        <v>3238</v>
      </c>
      <c r="M114" s="164" t="s">
        <v>3238</v>
      </c>
      <c r="N114" s="165"/>
      <c r="O114" s="162" t="str">
        <f t="shared" si="8"/>
        <v>-</v>
      </c>
      <c r="P114" s="166">
        <f t="shared" si="9"/>
        <v>0</v>
      </c>
      <c r="Q114" s="167">
        <f t="shared" si="10"/>
        <v>0</v>
      </c>
      <c r="R114" s="29"/>
      <c r="S114" s="182"/>
      <c r="T114" s="156"/>
      <c r="U114" s="156"/>
      <c r="V114" s="156"/>
      <c r="W114" s="156"/>
      <c r="X114" s="156"/>
      <c r="Y114" s="156"/>
    </row>
    <row r="115" spans="1:30" s="30" customFormat="1" ht="15" customHeight="1">
      <c r="A115" s="156" t="s">
        <v>3382</v>
      </c>
      <c r="B115" s="38" t="s">
        <v>787</v>
      </c>
      <c r="C115" s="38" t="s">
        <v>29</v>
      </c>
      <c r="D115" s="38" t="s">
        <v>35</v>
      </c>
      <c r="E115" s="39" t="s">
        <v>36</v>
      </c>
      <c r="F115" s="122" t="s">
        <v>2091</v>
      </c>
      <c r="G115" s="40" t="s">
        <v>26</v>
      </c>
      <c r="H115" s="41" t="s">
        <v>652</v>
      </c>
      <c r="I115" s="41">
        <v>40</v>
      </c>
      <c r="J115" s="186">
        <v>2.5999999999999996</v>
      </c>
      <c r="K115" s="185">
        <f t="shared" si="7"/>
        <v>273.07799999999997</v>
      </c>
      <c r="L115" s="136" t="s">
        <v>3219</v>
      </c>
      <c r="M115" s="121" t="s">
        <v>3385</v>
      </c>
      <c r="N115" s="65"/>
      <c r="O115" s="40" t="str">
        <f t="shared" si="8"/>
        <v>-</v>
      </c>
      <c r="P115" s="42">
        <f t="shared" si="9"/>
        <v>0</v>
      </c>
      <c r="Q115" s="43">
        <f t="shared" si="10"/>
        <v>0</v>
      </c>
      <c r="R115" s="206"/>
      <c r="S115" s="216"/>
      <c r="T115" s="156"/>
      <c r="U115" s="156"/>
      <c r="V115" s="156"/>
      <c r="W115" s="156"/>
      <c r="X115" s="156"/>
      <c r="Y115" s="156"/>
      <c r="Z115" s="156"/>
      <c r="AA115" s="156"/>
      <c r="AB115" s="156"/>
    </row>
    <row r="116" spans="1:30" s="30" customFormat="1" ht="15" customHeight="1">
      <c r="A116" s="156" t="s">
        <v>3382</v>
      </c>
      <c r="B116" s="38" t="s">
        <v>70</v>
      </c>
      <c r="C116" s="38" t="s">
        <v>29</v>
      </c>
      <c r="D116" s="38" t="s">
        <v>35</v>
      </c>
      <c r="E116" s="39" t="s">
        <v>36</v>
      </c>
      <c r="F116" s="39" t="s">
        <v>71</v>
      </c>
      <c r="G116" s="40" t="s">
        <v>26</v>
      </c>
      <c r="H116" s="41" t="s">
        <v>652</v>
      </c>
      <c r="I116" s="41">
        <v>40</v>
      </c>
      <c r="J116" s="186">
        <v>2.5999999999999996</v>
      </c>
      <c r="K116" s="185">
        <f t="shared" si="7"/>
        <v>273.07799999999997</v>
      </c>
      <c r="L116" s="136" t="s">
        <v>3219</v>
      </c>
      <c r="M116" s="121" t="s">
        <v>3385</v>
      </c>
      <c r="N116" s="65"/>
      <c r="O116" s="40" t="str">
        <f t="shared" si="8"/>
        <v>-</v>
      </c>
      <c r="P116" s="42">
        <f t="shared" si="9"/>
        <v>0</v>
      </c>
      <c r="Q116" s="43">
        <f t="shared" si="10"/>
        <v>0</v>
      </c>
      <c r="R116" s="206"/>
      <c r="S116" s="216"/>
      <c r="T116" s="156"/>
      <c r="U116" s="156"/>
      <c r="V116" s="156"/>
      <c r="W116" s="156"/>
      <c r="X116" s="156"/>
      <c r="Y116" s="156"/>
      <c r="Z116" s="156"/>
      <c r="AA116" s="156"/>
      <c r="AB116" s="156"/>
    </row>
    <row r="117" spans="1:30" s="30" customFormat="1" ht="15" customHeight="1">
      <c r="A117" s="156" t="s">
        <v>3382</v>
      </c>
      <c r="B117" s="38" t="s">
        <v>789</v>
      </c>
      <c r="C117" s="38" t="s">
        <v>25</v>
      </c>
      <c r="D117" s="38" t="s">
        <v>35</v>
      </c>
      <c r="E117" s="39" t="s">
        <v>36</v>
      </c>
      <c r="F117" s="122" t="s">
        <v>71</v>
      </c>
      <c r="G117" s="40" t="s">
        <v>26</v>
      </c>
      <c r="H117" s="41" t="s">
        <v>652</v>
      </c>
      <c r="I117" s="41">
        <v>40</v>
      </c>
      <c r="J117" s="187">
        <f>K117/курс</f>
        <v>2.4469199276397218</v>
      </c>
      <c r="K117" s="184">
        <v>257</v>
      </c>
      <c r="L117" s="136" t="s">
        <v>3368</v>
      </c>
      <c r="M117" s="121" t="s">
        <v>3221</v>
      </c>
      <c r="N117" s="65"/>
      <c r="O117" s="40" t="str">
        <f t="shared" si="8"/>
        <v>-</v>
      </c>
      <c r="P117" s="42">
        <f t="shared" si="9"/>
        <v>0</v>
      </c>
      <c r="Q117" s="43">
        <f t="shared" si="10"/>
        <v>0</v>
      </c>
      <c r="R117" s="206"/>
      <c r="S117" s="216"/>
      <c r="T117" s="156"/>
      <c r="U117" s="156"/>
      <c r="V117" s="156"/>
      <c r="W117" s="156"/>
      <c r="X117" s="156"/>
      <c r="Y117" s="156"/>
      <c r="Z117" s="156"/>
      <c r="AA117" s="156"/>
      <c r="AB117" s="156"/>
    </row>
    <row r="118" spans="1:30" s="30" customFormat="1" ht="15" hidden="1" customHeight="1">
      <c r="A118" s="156" t="s">
        <v>3382</v>
      </c>
      <c r="B118" s="160" t="s">
        <v>72</v>
      </c>
      <c r="C118" s="160" t="s">
        <v>29</v>
      </c>
      <c r="D118" s="160" t="s">
        <v>35</v>
      </c>
      <c r="E118" s="161" t="s">
        <v>36</v>
      </c>
      <c r="F118" s="161" t="s">
        <v>73</v>
      </c>
      <c r="G118" s="162" t="s">
        <v>26</v>
      </c>
      <c r="H118" s="163" t="s">
        <v>652</v>
      </c>
      <c r="I118" s="163">
        <v>40</v>
      </c>
      <c r="J118" s="190">
        <v>2.5999999999999996</v>
      </c>
      <c r="K118" s="191">
        <f t="shared" ref="K118:K130" si="11">J118*курс</f>
        <v>273.07799999999997</v>
      </c>
      <c r="L118" s="164" t="s">
        <v>3238</v>
      </c>
      <c r="M118" s="164" t="s">
        <v>3238</v>
      </c>
      <c r="N118" s="165"/>
      <c r="O118" s="162" t="str">
        <f t="shared" si="8"/>
        <v>-</v>
      </c>
      <c r="P118" s="166">
        <f t="shared" si="9"/>
        <v>0</v>
      </c>
      <c r="Q118" s="167">
        <f t="shared" si="10"/>
        <v>0</v>
      </c>
      <c r="R118" s="155"/>
      <c r="S118" s="182"/>
      <c r="T118" s="156"/>
      <c r="U118" s="156"/>
      <c r="V118" s="156"/>
      <c r="W118" s="156"/>
      <c r="X118" s="156"/>
      <c r="Y118" s="156"/>
    </row>
    <row r="119" spans="1:30" s="30" customFormat="1" ht="15" customHeight="1">
      <c r="A119" s="156" t="s">
        <v>3382</v>
      </c>
      <c r="B119" s="38" t="s">
        <v>790</v>
      </c>
      <c r="C119" s="38" t="s">
        <v>29</v>
      </c>
      <c r="D119" s="38" t="s">
        <v>35</v>
      </c>
      <c r="E119" s="39" t="s">
        <v>36</v>
      </c>
      <c r="F119" s="122" t="s">
        <v>74</v>
      </c>
      <c r="G119" s="40" t="s">
        <v>26</v>
      </c>
      <c r="H119" s="41" t="s">
        <v>652</v>
      </c>
      <c r="I119" s="41">
        <v>40</v>
      </c>
      <c r="J119" s="186">
        <v>2.5999999999999996</v>
      </c>
      <c r="K119" s="185">
        <f t="shared" si="11"/>
        <v>273.07799999999997</v>
      </c>
      <c r="L119" s="136" t="s">
        <v>3219</v>
      </c>
      <c r="M119" s="121" t="s">
        <v>3385</v>
      </c>
      <c r="N119" s="65"/>
      <c r="O119" s="40" t="str">
        <f t="shared" si="8"/>
        <v>-</v>
      </c>
      <c r="P119" s="42">
        <f t="shared" si="9"/>
        <v>0</v>
      </c>
      <c r="Q119" s="43">
        <f t="shared" si="10"/>
        <v>0</v>
      </c>
      <c r="R119" s="206"/>
      <c r="S119" s="216"/>
      <c r="T119" s="156"/>
      <c r="U119" s="156"/>
      <c r="V119" s="156"/>
      <c r="W119" s="156"/>
      <c r="X119" s="156"/>
      <c r="Y119" s="156"/>
      <c r="Z119" s="156"/>
      <c r="AA119" s="156"/>
      <c r="AB119" s="156"/>
    </row>
    <row r="120" spans="1:30" s="30" customFormat="1" ht="15" customHeight="1">
      <c r="A120" s="156" t="s">
        <v>3382</v>
      </c>
      <c r="B120" s="38" t="s">
        <v>75</v>
      </c>
      <c r="C120" s="38" t="s">
        <v>29</v>
      </c>
      <c r="D120" s="38" t="s">
        <v>35</v>
      </c>
      <c r="E120" s="39" t="s">
        <v>36</v>
      </c>
      <c r="F120" s="39" t="s">
        <v>76</v>
      </c>
      <c r="G120" s="40" t="s">
        <v>26</v>
      </c>
      <c r="H120" s="41" t="s">
        <v>652</v>
      </c>
      <c r="I120" s="41">
        <v>40</v>
      </c>
      <c r="J120" s="186">
        <v>2.48</v>
      </c>
      <c r="K120" s="185">
        <f t="shared" si="11"/>
        <v>260.4744</v>
      </c>
      <c r="L120" s="136" t="s">
        <v>3219</v>
      </c>
      <c r="M120" s="121" t="s">
        <v>3385</v>
      </c>
      <c r="N120" s="65"/>
      <c r="O120" s="40" t="str">
        <f t="shared" si="8"/>
        <v>-</v>
      </c>
      <c r="P120" s="42">
        <f t="shared" si="9"/>
        <v>0</v>
      </c>
      <c r="Q120" s="43">
        <f t="shared" si="10"/>
        <v>0</v>
      </c>
      <c r="R120" s="206"/>
      <c r="S120" s="216"/>
      <c r="T120" s="156"/>
      <c r="U120" s="156"/>
      <c r="V120" s="156"/>
      <c r="W120" s="156"/>
      <c r="X120" s="156"/>
      <c r="Y120" s="156"/>
      <c r="Z120" s="156"/>
      <c r="AA120" s="156"/>
      <c r="AB120" s="156"/>
    </row>
    <row r="121" spans="1:30" s="30" customFormat="1" ht="15" customHeight="1">
      <c r="A121" s="156" t="s">
        <v>3382</v>
      </c>
      <c r="B121" s="38" t="s">
        <v>506</v>
      </c>
      <c r="C121" s="38" t="s">
        <v>29</v>
      </c>
      <c r="D121" s="38" t="s">
        <v>35</v>
      </c>
      <c r="E121" s="39" t="s">
        <v>36</v>
      </c>
      <c r="F121" s="39" t="s">
        <v>507</v>
      </c>
      <c r="G121" s="40" t="s">
        <v>26</v>
      </c>
      <c r="H121" s="41" t="s">
        <v>652</v>
      </c>
      <c r="I121" s="41">
        <v>40</v>
      </c>
      <c r="J121" s="186">
        <v>3.51</v>
      </c>
      <c r="K121" s="185">
        <f t="shared" si="11"/>
        <v>368.65529999999995</v>
      </c>
      <c r="L121" s="136" t="s">
        <v>3219</v>
      </c>
      <c r="M121" s="121" t="s">
        <v>3385</v>
      </c>
      <c r="N121" s="65"/>
      <c r="O121" s="40" t="str">
        <f t="shared" si="8"/>
        <v>-</v>
      </c>
      <c r="P121" s="42">
        <f t="shared" si="9"/>
        <v>0</v>
      </c>
      <c r="Q121" s="43">
        <f t="shared" si="10"/>
        <v>0</v>
      </c>
      <c r="R121" s="206"/>
      <c r="S121" s="216"/>
      <c r="T121" s="156"/>
      <c r="U121" s="156"/>
      <c r="V121" s="156"/>
      <c r="W121" s="156"/>
      <c r="X121" s="156"/>
      <c r="Y121" s="156"/>
      <c r="Z121" s="156"/>
      <c r="AA121" s="156"/>
      <c r="AB121" s="156"/>
    </row>
    <row r="122" spans="1:30" s="30" customFormat="1" ht="15" customHeight="1">
      <c r="A122" s="156" t="s">
        <v>3382</v>
      </c>
      <c r="B122" s="38" t="s">
        <v>42</v>
      </c>
      <c r="C122" s="38" t="s">
        <v>29</v>
      </c>
      <c r="D122" s="38" t="s">
        <v>35</v>
      </c>
      <c r="E122" s="39" t="s">
        <v>36</v>
      </c>
      <c r="F122" s="122" t="s">
        <v>508</v>
      </c>
      <c r="G122" s="40" t="s">
        <v>26</v>
      </c>
      <c r="H122" s="41" t="s">
        <v>652</v>
      </c>
      <c r="I122" s="41">
        <v>40</v>
      </c>
      <c r="J122" s="186">
        <v>4.49</v>
      </c>
      <c r="K122" s="185">
        <f t="shared" si="11"/>
        <v>471.58470000000005</v>
      </c>
      <c r="L122" s="136" t="s">
        <v>3219</v>
      </c>
      <c r="M122" s="159" t="s">
        <v>3385</v>
      </c>
      <c r="N122" s="65"/>
      <c r="O122" s="40" t="str">
        <f t="shared" si="8"/>
        <v>-</v>
      </c>
      <c r="P122" s="42">
        <f t="shared" si="9"/>
        <v>0</v>
      </c>
      <c r="Q122" s="43">
        <f t="shared" si="10"/>
        <v>0</v>
      </c>
      <c r="R122" s="206"/>
      <c r="S122" s="216"/>
      <c r="T122" s="156"/>
      <c r="U122" s="156"/>
      <c r="V122" s="156"/>
      <c r="W122" s="156"/>
      <c r="X122" s="156"/>
      <c r="Y122" s="156"/>
      <c r="Z122" s="156"/>
      <c r="AA122" s="156"/>
      <c r="AB122" s="156"/>
    </row>
    <row r="123" spans="1:30" s="30" customFormat="1" ht="15" customHeight="1">
      <c r="A123" s="156" t="s">
        <v>3382</v>
      </c>
      <c r="B123" s="38" t="s">
        <v>77</v>
      </c>
      <c r="C123" s="38" t="s">
        <v>29</v>
      </c>
      <c r="D123" s="38" t="s">
        <v>35</v>
      </c>
      <c r="E123" s="39" t="s">
        <v>36</v>
      </c>
      <c r="F123" s="122" t="s">
        <v>78</v>
      </c>
      <c r="G123" s="40" t="s">
        <v>26</v>
      </c>
      <c r="H123" s="41" t="s">
        <v>652</v>
      </c>
      <c r="I123" s="41">
        <v>40</v>
      </c>
      <c r="J123" s="186">
        <v>3.4699999999999998</v>
      </c>
      <c r="K123" s="185">
        <f t="shared" si="11"/>
        <v>364.45409999999998</v>
      </c>
      <c r="L123" s="136" t="s">
        <v>3219</v>
      </c>
      <c r="M123" s="159" t="s">
        <v>3385</v>
      </c>
      <c r="N123" s="65"/>
      <c r="O123" s="40" t="str">
        <f t="shared" si="8"/>
        <v>-</v>
      </c>
      <c r="P123" s="42">
        <f t="shared" si="9"/>
        <v>0</v>
      </c>
      <c r="Q123" s="43">
        <f t="shared" si="10"/>
        <v>0</v>
      </c>
      <c r="R123" s="206"/>
      <c r="S123" s="216"/>
      <c r="T123" s="156"/>
      <c r="U123" s="156"/>
      <c r="V123" s="156"/>
      <c r="W123" s="156"/>
      <c r="X123" s="156"/>
      <c r="Y123" s="156"/>
      <c r="Z123" s="156"/>
      <c r="AA123" s="156"/>
      <c r="AB123" s="156"/>
    </row>
    <row r="124" spans="1:30" s="30" customFormat="1" ht="15" customHeight="1">
      <c r="A124" s="156" t="s">
        <v>3382</v>
      </c>
      <c r="B124" s="38" t="s">
        <v>792</v>
      </c>
      <c r="C124" s="38" t="s">
        <v>29</v>
      </c>
      <c r="D124" s="38" t="s">
        <v>35</v>
      </c>
      <c r="E124" s="39" t="s">
        <v>36</v>
      </c>
      <c r="F124" s="122" t="s">
        <v>2809</v>
      </c>
      <c r="G124" s="40" t="s">
        <v>26</v>
      </c>
      <c r="H124" s="41" t="s">
        <v>652</v>
      </c>
      <c r="I124" s="41">
        <v>40</v>
      </c>
      <c r="J124" s="186">
        <v>2.5999999999999996</v>
      </c>
      <c r="K124" s="185">
        <f t="shared" si="11"/>
        <v>273.07799999999997</v>
      </c>
      <c r="L124" s="136" t="s">
        <v>3219</v>
      </c>
      <c r="M124" s="121" t="s">
        <v>3385</v>
      </c>
      <c r="N124" s="65"/>
      <c r="O124" s="40" t="str">
        <f t="shared" si="8"/>
        <v>-</v>
      </c>
      <c r="P124" s="42">
        <f t="shared" si="9"/>
        <v>0</v>
      </c>
      <c r="Q124" s="43">
        <f t="shared" si="10"/>
        <v>0</v>
      </c>
      <c r="R124" s="206"/>
      <c r="S124" s="216"/>
      <c r="T124" s="156"/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</row>
    <row r="125" spans="1:30" s="30" customFormat="1" ht="15" customHeight="1">
      <c r="A125" s="156" t="s">
        <v>3382</v>
      </c>
      <c r="B125" s="38" t="s">
        <v>81</v>
      </c>
      <c r="C125" s="38" t="s">
        <v>29</v>
      </c>
      <c r="D125" s="38" t="s">
        <v>35</v>
      </c>
      <c r="E125" s="39" t="s">
        <v>36</v>
      </c>
      <c r="F125" s="122" t="s">
        <v>82</v>
      </c>
      <c r="G125" s="40" t="s">
        <v>26</v>
      </c>
      <c r="H125" s="41" t="s">
        <v>652</v>
      </c>
      <c r="I125" s="41">
        <v>40</v>
      </c>
      <c r="J125" s="186">
        <v>3.4699999999999998</v>
      </c>
      <c r="K125" s="185">
        <f t="shared" si="11"/>
        <v>364.45409999999998</v>
      </c>
      <c r="L125" s="136" t="s">
        <v>3219</v>
      </c>
      <c r="M125" s="159" t="s">
        <v>3385</v>
      </c>
      <c r="N125" s="65"/>
      <c r="O125" s="40" t="str">
        <f t="shared" si="8"/>
        <v>-</v>
      </c>
      <c r="P125" s="42">
        <f t="shared" si="9"/>
        <v>0</v>
      </c>
      <c r="Q125" s="43">
        <f t="shared" si="10"/>
        <v>0</v>
      </c>
      <c r="R125" s="206"/>
      <c r="S125" s="216"/>
      <c r="T125" s="156"/>
      <c r="U125" s="156"/>
      <c r="V125" s="156"/>
      <c r="W125" s="156"/>
      <c r="X125" s="156"/>
      <c r="Y125" s="156"/>
      <c r="Z125" s="156"/>
      <c r="AA125" s="156"/>
      <c r="AB125" s="156"/>
      <c r="AC125" s="156"/>
      <c r="AD125" s="156"/>
    </row>
    <row r="126" spans="1:30" s="30" customFormat="1" ht="15" customHeight="1">
      <c r="A126" s="156" t="s">
        <v>3382</v>
      </c>
      <c r="B126" s="38" t="s">
        <v>83</v>
      </c>
      <c r="C126" s="38" t="s">
        <v>29</v>
      </c>
      <c r="D126" s="38" t="s">
        <v>35</v>
      </c>
      <c r="E126" s="39" t="s">
        <v>36</v>
      </c>
      <c r="F126" s="39" t="s">
        <v>84</v>
      </c>
      <c r="G126" s="40" t="s">
        <v>26</v>
      </c>
      <c r="H126" s="41" t="s">
        <v>652</v>
      </c>
      <c r="I126" s="41">
        <v>40</v>
      </c>
      <c r="J126" s="186">
        <v>3.4699999999999998</v>
      </c>
      <c r="K126" s="185">
        <f t="shared" si="11"/>
        <v>364.45409999999998</v>
      </c>
      <c r="L126" s="136" t="s">
        <v>3219</v>
      </c>
      <c r="M126" s="121" t="s">
        <v>3385</v>
      </c>
      <c r="N126" s="65"/>
      <c r="O126" s="40" t="str">
        <f t="shared" si="8"/>
        <v>-</v>
      </c>
      <c r="P126" s="42">
        <f t="shared" si="9"/>
        <v>0</v>
      </c>
      <c r="Q126" s="43">
        <f t="shared" si="10"/>
        <v>0</v>
      </c>
      <c r="R126" s="206"/>
      <c r="S126" s="216"/>
      <c r="T126" s="156"/>
      <c r="U126" s="156"/>
      <c r="V126" s="156"/>
      <c r="W126" s="156"/>
      <c r="X126" s="156"/>
      <c r="Y126" s="156"/>
      <c r="Z126" s="156"/>
      <c r="AA126" s="156"/>
      <c r="AB126" s="156"/>
    </row>
    <row r="127" spans="1:30" s="30" customFormat="1" ht="15" customHeight="1">
      <c r="A127" s="156" t="s">
        <v>3382</v>
      </c>
      <c r="B127" s="38" t="s">
        <v>85</v>
      </c>
      <c r="C127" s="38" t="s">
        <v>29</v>
      </c>
      <c r="D127" s="38" t="s">
        <v>35</v>
      </c>
      <c r="E127" s="39" t="s">
        <v>36</v>
      </c>
      <c r="F127" s="122" t="s">
        <v>86</v>
      </c>
      <c r="G127" s="40" t="s">
        <v>26</v>
      </c>
      <c r="H127" s="41" t="s">
        <v>652</v>
      </c>
      <c r="I127" s="41">
        <v>40</v>
      </c>
      <c r="J127" s="186">
        <v>3.4699999999999998</v>
      </c>
      <c r="K127" s="185">
        <f t="shared" si="11"/>
        <v>364.45409999999998</v>
      </c>
      <c r="L127" s="136" t="s">
        <v>3219</v>
      </c>
      <c r="M127" s="159" t="s">
        <v>3385</v>
      </c>
      <c r="N127" s="65"/>
      <c r="O127" s="40" t="str">
        <f t="shared" si="8"/>
        <v>-</v>
      </c>
      <c r="P127" s="42">
        <f t="shared" si="9"/>
        <v>0</v>
      </c>
      <c r="Q127" s="43">
        <f t="shared" si="10"/>
        <v>0</v>
      </c>
      <c r="R127" s="206"/>
      <c r="S127" s="216"/>
      <c r="T127" s="156"/>
      <c r="U127" s="156"/>
      <c r="V127" s="156"/>
      <c r="W127" s="156"/>
      <c r="X127" s="156"/>
      <c r="Y127" s="156"/>
      <c r="Z127" s="156"/>
      <c r="AA127" s="156"/>
      <c r="AB127" s="156"/>
    </row>
    <row r="128" spans="1:30" s="30" customFormat="1" ht="15" customHeight="1">
      <c r="A128" s="156" t="s">
        <v>3382</v>
      </c>
      <c r="B128" s="38" t="s">
        <v>87</v>
      </c>
      <c r="C128" s="38" t="s">
        <v>29</v>
      </c>
      <c r="D128" s="38" t="s">
        <v>35</v>
      </c>
      <c r="E128" s="39" t="s">
        <v>36</v>
      </c>
      <c r="F128" s="39" t="s">
        <v>88</v>
      </c>
      <c r="G128" s="40" t="s">
        <v>26</v>
      </c>
      <c r="H128" s="41" t="s">
        <v>652</v>
      </c>
      <c r="I128" s="41">
        <v>40</v>
      </c>
      <c r="J128" s="186">
        <v>3.4699999999999998</v>
      </c>
      <c r="K128" s="185">
        <f t="shared" si="11"/>
        <v>364.45409999999998</v>
      </c>
      <c r="L128" s="136" t="s">
        <v>3219</v>
      </c>
      <c r="M128" s="121" t="s">
        <v>3385</v>
      </c>
      <c r="N128" s="65"/>
      <c r="O128" s="40" t="str">
        <f t="shared" si="8"/>
        <v>-</v>
      </c>
      <c r="P128" s="42">
        <f t="shared" si="9"/>
        <v>0</v>
      </c>
      <c r="Q128" s="43">
        <f t="shared" si="10"/>
        <v>0</v>
      </c>
      <c r="R128" s="206"/>
      <c r="S128" s="216"/>
      <c r="T128" s="156"/>
      <c r="U128" s="156"/>
      <c r="V128" s="156"/>
      <c r="W128" s="156"/>
      <c r="X128" s="156"/>
      <c r="Y128" s="156"/>
      <c r="Z128" s="156"/>
      <c r="AA128" s="156"/>
      <c r="AB128" s="156"/>
    </row>
    <row r="129" spans="1:30" s="30" customFormat="1" ht="15" customHeight="1">
      <c r="A129" s="156" t="s">
        <v>3382</v>
      </c>
      <c r="B129" s="38" t="s">
        <v>89</v>
      </c>
      <c r="C129" s="38" t="s">
        <v>29</v>
      </c>
      <c r="D129" s="38" t="s">
        <v>35</v>
      </c>
      <c r="E129" s="39" t="s">
        <v>36</v>
      </c>
      <c r="F129" s="39" t="s">
        <v>90</v>
      </c>
      <c r="G129" s="40" t="s">
        <v>26</v>
      </c>
      <c r="H129" s="41" t="s">
        <v>652</v>
      </c>
      <c r="I129" s="41">
        <v>40</v>
      </c>
      <c r="J129" s="186">
        <v>2.5999999999999996</v>
      </c>
      <c r="K129" s="185">
        <f t="shared" si="11"/>
        <v>273.07799999999997</v>
      </c>
      <c r="L129" s="136" t="s">
        <v>3219</v>
      </c>
      <c r="M129" s="121" t="s">
        <v>3385</v>
      </c>
      <c r="N129" s="65"/>
      <c r="O129" s="40" t="str">
        <f t="shared" si="8"/>
        <v>-</v>
      </c>
      <c r="P129" s="42">
        <f t="shared" si="9"/>
        <v>0</v>
      </c>
      <c r="Q129" s="43">
        <f t="shared" si="10"/>
        <v>0</v>
      </c>
      <c r="R129" s="206"/>
      <c r="S129" s="216"/>
      <c r="T129" s="156"/>
      <c r="U129" s="156"/>
      <c r="V129" s="156"/>
      <c r="W129" s="156"/>
      <c r="X129" s="156"/>
      <c r="Y129" s="156"/>
      <c r="Z129" s="156"/>
      <c r="AA129" s="156"/>
      <c r="AB129" s="156"/>
    </row>
    <row r="130" spans="1:30" s="30" customFormat="1" ht="15" customHeight="1">
      <c r="A130" s="156" t="s">
        <v>3382</v>
      </c>
      <c r="B130" s="38" t="s">
        <v>91</v>
      </c>
      <c r="C130" s="38" t="s">
        <v>29</v>
      </c>
      <c r="D130" s="38" t="s">
        <v>35</v>
      </c>
      <c r="E130" s="39" t="s">
        <v>36</v>
      </c>
      <c r="F130" s="39" t="s">
        <v>3387</v>
      </c>
      <c r="G130" s="40" t="s">
        <v>26</v>
      </c>
      <c r="H130" s="41" t="s">
        <v>652</v>
      </c>
      <c r="I130" s="41">
        <v>40</v>
      </c>
      <c r="J130" s="186">
        <v>3.1999999999999997</v>
      </c>
      <c r="K130" s="185">
        <f t="shared" si="11"/>
        <v>336.096</v>
      </c>
      <c r="L130" s="136" t="s">
        <v>3219</v>
      </c>
      <c r="M130" s="121" t="s">
        <v>3385</v>
      </c>
      <c r="N130" s="65"/>
      <c r="O130" s="40" t="str">
        <f t="shared" si="8"/>
        <v>-</v>
      </c>
      <c r="P130" s="42">
        <f t="shared" si="9"/>
        <v>0</v>
      </c>
      <c r="Q130" s="43">
        <f t="shared" si="10"/>
        <v>0</v>
      </c>
      <c r="R130" s="206"/>
      <c r="S130" s="216"/>
      <c r="T130" s="156"/>
      <c r="U130" s="156"/>
      <c r="V130" s="156"/>
      <c r="W130" s="156"/>
      <c r="X130" s="156"/>
      <c r="Y130" s="156"/>
      <c r="Z130" s="156"/>
      <c r="AA130" s="156"/>
      <c r="AB130" s="156"/>
    </row>
    <row r="131" spans="1:30" s="30" customFormat="1" ht="15" hidden="1" customHeight="1">
      <c r="A131" s="156" t="s">
        <v>3382</v>
      </c>
      <c r="B131" s="160" t="s">
        <v>793</v>
      </c>
      <c r="C131" s="160" t="s">
        <v>25</v>
      </c>
      <c r="D131" s="160" t="s">
        <v>35</v>
      </c>
      <c r="E131" s="161" t="s">
        <v>36</v>
      </c>
      <c r="F131" s="161" t="s">
        <v>3287</v>
      </c>
      <c r="G131" s="162" t="s">
        <v>161</v>
      </c>
      <c r="H131" s="163" t="s">
        <v>27</v>
      </c>
      <c r="I131" s="163">
        <v>24</v>
      </c>
      <c r="J131" s="188">
        <f>K131/курс</f>
        <v>3.2466914214986193</v>
      </c>
      <c r="K131" s="189">
        <v>341</v>
      </c>
      <c r="L131" s="164" t="s">
        <v>3238</v>
      </c>
      <c r="M131" s="164" t="s">
        <v>3238</v>
      </c>
      <c r="N131" s="165"/>
      <c r="O131" s="162" t="str">
        <f t="shared" si="8"/>
        <v>-</v>
      </c>
      <c r="P131" s="166">
        <f t="shared" si="9"/>
        <v>0</v>
      </c>
      <c r="Q131" s="167">
        <f t="shared" si="10"/>
        <v>0</v>
      </c>
      <c r="R131" s="29"/>
      <c r="S131" s="182"/>
      <c r="T131" s="156"/>
      <c r="U131" s="156"/>
      <c r="V131" s="156"/>
      <c r="W131" s="156"/>
      <c r="X131" s="156"/>
      <c r="Y131" s="156"/>
    </row>
    <row r="132" spans="1:30" s="30" customFormat="1" ht="15" customHeight="1">
      <c r="A132" s="156" t="s">
        <v>3382</v>
      </c>
      <c r="B132" s="38" t="s">
        <v>509</v>
      </c>
      <c r="C132" s="38" t="s">
        <v>29</v>
      </c>
      <c r="D132" s="38" t="s">
        <v>35</v>
      </c>
      <c r="E132" s="39" t="s">
        <v>36</v>
      </c>
      <c r="F132" s="122" t="s">
        <v>510</v>
      </c>
      <c r="G132" s="40" t="s">
        <v>26</v>
      </c>
      <c r="H132" s="41" t="s">
        <v>652</v>
      </c>
      <c r="I132" s="41">
        <v>40</v>
      </c>
      <c r="J132" s="186">
        <v>3.55</v>
      </c>
      <c r="K132" s="185">
        <f t="shared" ref="K132:K153" si="12">J132*курс</f>
        <v>372.85649999999998</v>
      </c>
      <c r="L132" s="136" t="s">
        <v>3219</v>
      </c>
      <c r="M132" s="159" t="s">
        <v>3385</v>
      </c>
      <c r="N132" s="65"/>
      <c r="O132" s="40" t="str">
        <f t="shared" si="8"/>
        <v>-</v>
      </c>
      <c r="P132" s="42">
        <f t="shared" si="9"/>
        <v>0</v>
      </c>
      <c r="Q132" s="43">
        <f t="shared" si="10"/>
        <v>0</v>
      </c>
      <c r="R132" s="206"/>
      <c r="S132" s="216"/>
      <c r="T132" s="155"/>
      <c r="U132" s="156"/>
      <c r="V132" s="156"/>
      <c r="W132" s="156"/>
      <c r="X132" s="156"/>
      <c r="Y132" s="156"/>
      <c r="Z132" s="156"/>
      <c r="AA132" s="156"/>
      <c r="AB132" s="156"/>
    </row>
    <row r="133" spans="1:30" s="30" customFormat="1" ht="15" customHeight="1">
      <c r="A133" s="156" t="s">
        <v>3382</v>
      </c>
      <c r="B133" s="38" t="s">
        <v>92</v>
      </c>
      <c r="C133" s="38" t="s">
        <v>29</v>
      </c>
      <c r="D133" s="38" t="s">
        <v>35</v>
      </c>
      <c r="E133" s="39" t="s">
        <v>36</v>
      </c>
      <c r="F133" s="122" t="s">
        <v>93</v>
      </c>
      <c r="G133" s="40" t="s">
        <v>26</v>
      </c>
      <c r="H133" s="41" t="s">
        <v>652</v>
      </c>
      <c r="I133" s="41">
        <v>40</v>
      </c>
      <c r="J133" s="186">
        <v>2.5999999999999996</v>
      </c>
      <c r="K133" s="185">
        <f t="shared" si="12"/>
        <v>273.07799999999997</v>
      </c>
      <c r="L133" s="136" t="s">
        <v>3219</v>
      </c>
      <c r="M133" s="121" t="s">
        <v>3385</v>
      </c>
      <c r="N133" s="65"/>
      <c r="O133" s="40" t="str">
        <f t="shared" si="8"/>
        <v>-</v>
      </c>
      <c r="P133" s="42">
        <f t="shared" si="9"/>
        <v>0</v>
      </c>
      <c r="Q133" s="43">
        <f t="shared" si="10"/>
        <v>0</v>
      </c>
      <c r="R133" s="206"/>
      <c r="S133" s="216"/>
      <c r="T133" s="156"/>
      <c r="U133" s="156"/>
      <c r="V133" s="156"/>
      <c r="W133" s="156"/>
      <c r="X133" s="156"/>
      <c r="Y133" s="156"/>
      <c r="Z133" s="156"/>
      <c r="AA133" s="156"/>
      <c r="AB133" s="156"/>
      <c r="AC133" s="156"/>
      <c r="AD133" s="156"/>
    </row>
    <row r="134" spans="1:30" s="30" customFormat="1" ht="15" customHeight="1">
      <c r="A134" s="156" t="s">
        <v>3382</v>
      </c>
      <c r="B134" s="38" t="s">
        <v>794</v>
      </c>
      <c r="C134" s="38" t="s">
        <v>29</v>
      </c>
      <c r="D134" s="38" t="s">
        <v>35</v>
      </c>
      <c r="E134" s="39" t="s">
        <v>36</v>
      </c>
      <c r="F134" s="39" t="s">
        <v>3241</v>
      </c>
      <c r="G134" s="40" t="s">
        <v>26</v>
      </c>
      <c r="H134" s="41" t="s">
        <v>652</v>
      </c>
      <c r="I134" s="41">
        <v>40</v>
      </c>
      <c r="J134" s="186">
        <v>3.55</v>
      </c>
      <c r="K134" s="185">
        <f t="shared" si="12"/>
        <v>372.85649999999998</v>
      </c>
      <c r="L134" s="136" t="s">
        <v>3219</v>
      </c>
      <c r="M134" s="121" t="s">
        <v>3385</v>
      </c>
      <c r="N134" s="65"/>
      <c r="O134" s="40" t="str">
        <f t="shared" si="8"/>
        <v>-</v>
      </c>
      <c r="P134" s="42">
        <f t="shared" si="9"/>
        <v>0</v>
      </c>
      <c r="Q134" s="43">
        <f t="shared" si="10"/>
        <v>0</v>
      </c>
      <c r="R134" s="206"/>
      <c r="S134" s="216"/>
      <c r="T134" s="156"/>
      <c r="U134" s="156"/>
      <c r="V134" s="156"/>
      <c r="W134" s="156"/>
      <c r="X134" s="156"/>
      <c r="Y134" s="156"/>
      <c r="Z134" s="156"/>
      <c r="AA134" s="156"/>
      <c r="AB134" s="156"/>
    </row>
    <row r="135" spans="1:30" s="30" customFormat="1" ht="15" customHeight="1">
      <c r="A135" s="156" t="s">
        <v>3382</v>
      </c>
      <c r="B135" s="38" t="s">
        <v>795</v>
      </c>
      <c r="C135" s="38" t="s">
        <v>29</v>
      </c>
      <c r="D135" s="38" t="s">
        <v>35</v>
      </c>
      <c r="E135" s="39" t="s">
        <v>36</v>
      </c>
      <c r="F135" s="122" t="s">
        <v>2092</v>
      </c>
      <c r="G135" s="40" t="s">
        <v>26</v>
      </c>
      <c r="H135" s="41" t="s">
        <v>652</v>
      </c>
      <c r="I135" s="41">
        <v>40</v>
      </c>
      <c r="J135" s="186">
        <v>2.5999999999999996</v>
      </c>
      <c r="K135" s="185">
        <f t="shared" si="12"/>
        <v>273.07799999999997</v>
      </c>
      <c r="L135" s="136" t="s">
        <v>3219</v>
      </c>
      <c r="M135" s="121" t="s">
        <v>3385</v>
      </c>
      <c r="N135" s="65"/>
      <c r="O135" s="40" t="str">
        <f t="shared" si="8"/>
        <v>-</v>
      </c>
      <c r="P135" s="42">
        <f t="shared" si="9"/>
        <v>0</v>
      </c>
      <c r="Q135" s="43">
        <f t="shared" si="10"/>
        <v>0</v>
      </c>
      <c r="R135" s="206"/>
      <c r="S135" s="216"/>
      <c r="T135" s="156"/>
      <c r="U135" s="156"/>
      <c r="V135" s="156"/>
      <c r="W135" s="156"/>
      <c r="X135" s="156"/>
      <c r="Y135" s="156"/>
      <c r="Z135" s="156"/>
      <c r="AA135" s="156"/>
      <c r="AB135" s="156"/>
    </row>
    <row r="136" spans="1:30" s="30" customFormat="1" ht="15" customHeight="1">
      <c r="A136" s="156" t="s">
        <v>3382</v>
      </c>
      <c r="B136" s="38" t="s">
        <v>94</v>
      </c>
      <c r="C136" s="38" t="s">
        <v>29</v>
      </c>
      <c r="D136" s="38" t="s">
        <v>35</v>
      </c>
      <c r="E136" s="39" t="s">
        <v>36</v>
      </c>
      <c r="F136" s="122" t="s">
        <v>95</v>
      </c>
      <c r="G136" s="40" t="s">
        <v>26</v>
      </c>
      <c r="H136" s="41" t="s">
        <v>652</v>
      </c>
      <c r="I136" s="41">
        <v>40</v>
      </c>
      <c r="J136" s="186">
        <v>2.5999999999999996</v>
      </c>
      <c r="K136" s="185">
        <f t="shared" si="12"/>
        <v>273.07799999999997</v>
      </c>
      <c r="L136" s="136" t="s">
        <v>3219</v>
      </c>
      <c r="M136" s="121" t="s">
        <v>3385</v>
      </c>
      <c r="N136" s="65"/>
      <c r="O136" s="40" t="str">
        <f t="shared" si="8"/>
        <v>-</v>
      </c>
      <c r="P136" s="42">
        <f t="shared" si="9"/>
        <v>0</v>
      </c>
      <c r="Q136" s="43">
        <f t="shared" si="10"/>
        <v>0</v>
      </c>
      <c r="R136" s="206"/>
      <c r="S136" s="216"/>
      <c r="T136" s="156"/>
      <c r="U136" s="156"/>
      <c r="V136" s="156"/>
      <c r="W136" s="156"/>
      <c r="X136" s="156"/>
      <c r="Y136" s="156"/>
      <c r="Z136" s="156"/>
      <c r="AA136" s="156"/>
      <c r="AB136" s="156"/>
    </row>
    <row r="137" spans="1:30" s="30" customFormat="1" ht="15" hidden="1" customHeight="1">
      <c r="A137" s="156" t="s">
        <v>3382</v>
      </c>
      <c r="B137" s="160" t="s">
        <v>96</v>
      </c>
      <c r="C137" s="160" t="s">
        <v>29</v>
      </c>
      <c r="D137" s="160" t="s">
        <v>35</v>
      </c>
      <c r="E137" s="161" t="s">
        <v>36</v>
      </c>
      <c r="F137" s="161" t="s">
        <v>511</v>
      </c>
      <c r="G137" s="162" t="s">
        <v>26</v>
      </c>
      <c r="H137" s="163" t="s">
        <v>652</v>
      </c>
      <c r="I137" s="163">
        <v>40</v>
      </c>
      <c r="J137" s="190">
        <v>3.4699999999999998</v>
      </c>
      <c r="K137" s="191">
        <f t="shared" si="12"/>
        <v>364.45409999999998</v>
      </c>
      <c r="L137" s="164" t="s">
        <v>3238</v>
      </c>
      <c r="M137" s="164" t="s">
        <v>3238</v>
      </c>
      <c r="N137" s="165"/>
      <c r="O137" s="162" t="str">
        <f t="shared" si="8"/>
        <v>-</v>
      </c>
      <c r="P137" s="166">
        <f t="shared" si="9"/>
        <v>0</v>
      </c>
      <c r="Q137" s="167">
        <f t="shared" si="10"/>
        <v>0</v>
      </c>
      <c r="R137" s="29"/>
      <c r="S137" s="55"/>
      <c r="V137" s="156"/>
    </row>
    <row r="138" spans="1:30" s="30" customFormat="1" ht="15" customHeight="1">
      <c r="A138" s="156" t="s">
        <v>3382</v>
      </c>
      <c r="B138" s="38" t="s">
        <v>97</v>
      </c>
      <c r="C138" s="38" t="s">
        <v>29</v>
      </c>
      <c r="D138" s="38" t="s">
        <v>35</v>
      </c>
      <c r="E138" s="39" t="s">
        <v>36</v>
      </c>
      <c r="F138" s="122" t="s">
        <v>98</v>
      </c>
      <c r="G138" s="40" t="s">
        <v>26</v>
      </c>
      <c r="H138" s="41" t="s">
        <v>652</v>
      </c>
      <c r="I138" s="41">
        <v>40</v>
      </c>
      <c r="J138" s="186">
        <v>2.5999999999999996</v>
      </c>
      <c r="K138" s="185">
        <f t="shared" si="12"/>
        <v>273.07799999999997</v>
      </c>
      <c r="L138" s="136" t="s">
        <v>3219</v>
      </c>
      <c r="M138" s="121" t="s">
        <v>3385</v>
      </c>
      <c r="N138" s="65"/>
      <c r="O138" s="40" t="str">
        <f t="shared" si="8"/>
        <v>-</v>
      </c>
      <c r="P138" s="42">
        <f t="shared" si="9"/>
        <v>0</v>
      </c>
      <c r="Q138" s="43">
        <f t="shared" si="10"/>
        <v>0</v>
      </c>
      <c r="R138" s="206"/>
      <c r="S138" s="206"/>
      <c r="T138" s="156"/>
      <c r="U138" s="156"/>
      <c r="V138" s="156"/>
      <c r="W138" s="156"/>
      <c r="X138" s="156"/>
      <c r="Y138" s="156"/>
      <c r="Z138" s="156"/>
      <c r="AA138" s="156"/>
      <c r="AB138" s="156"/>
    </row>
    <row r="139" spans="1:30" s="30" customFormat="1" ht="15" customHeight="1">
      <c r="A139" s="156" t="s">
        <v>3382</v>
      </c>
      <c r="B139" s="38" t="s">
        <v>99</v>
      </c>
      <c r="C139" s="38" t="s">
        <v>29</v>
      </c>
      <c r="D139" s="38" t="s">
        <v>35</v>
      </c>
      <c r="E139" s="39" t="s">
        <v>36</v>
      </c>
      <c r="F139" s="122" t="s">
        <v>100</v>
      </c>
      <c r="G139" s="40" t="s">
        <v>26</v>
      </c>
      <c r="H139" s="41" t="s">
        <v>652</v>
      </c>
      <c r="I139" s="41">
        <v>40</v>
      </c>
      <c r="J139" s="186">
        <v>3.4699999999999998</v>
      </c>
      <c r="K139" s="185">
        <f t="shared" si="12"/>
        <v>364.45409999999998</v>
      </c>
      <c r="L139" s="136" t="s">
        <v>3219</v>
      </c>
      <c r="M139" s="159" t="s">
        <v>3385</v>
      </c>
      <c r="N139" s="65"/>
      <c r="O139" s="40" t="str">
        <f t="shared" si="8"/>
        <v>-</v>
      </c>
      <c r="P139" s="42">
        <f t="shared" si="9"/>
        <v>0</v>
      </c>
      <c r="Q139" s="43">
        <f t="shared" si="10"/>
        <v>0</v>
      </c>
      <c r="R139" s="206"/>
      <c r="S139" s="216"/>
      <c r="T139" s="155"/>
      <c r="U139" s="156"/>
      <c r="V139" s="156"/>
      <c r="W139" s="156"/>
      <c r="X139" s="156"/>
      <c r="Y139" s="156"/>
      <c r="Z139" s="156"/>
      <c r="AA139" s="156"/>
      <c r="AB139" s="156"/>
    </row>
    <row r="140" spans="1:30" s="30" customFormat="1" ht="15" customHeight="1">
      <c r="A140" s="156" t="s">
        <v>3382</v>
      </c>
      <c r="B140" s="38" t="s">
        <v>796</v>
      </c>
      <c r="C140" s="38" t="s">
        <v>29</v>
      </c>
      <c r="D140" s="38" t="s">
        <v>35</v>
      </c>
      <c r="E140" s="39" t="s">
        <v>36</v>
      </c>
      <c r="F140" s="122" t="s">
        <v>101</v>
      </c>
      <c r="G140" s="40" t="s">
        <v>26</v>
      </c>
      <c r="H140" s="41" t="s">
        <v>652</v>
      </c>
      <c r="I140" s="41">
        <v>40</v>
      </c>
      <c r="J140" s="186">
        <v>2.5999999999999996</v>
      </c>
      <c r="K140" s="185">
        <f t="shared" si="12"/>
        <v>273.07799999999997</v>
      </c>
      <c r="L140" s="136" t="s">
        <v>3219</v>
      </c>
      <c r="M140" s="121" t="s">
        <v>3385</v>
      </c>
      <c r="N140" s="65"/>
      <c r="O140" s="40" t="str">
        <f t="shared" si="8"/>
        <v>-</v>
      </c>
      <c r="P140" s="42">
        <f t="shared" si="9"/>
        <v>0</v>
      </c>
      <c r="Q140" s="43">
        <f t="shared" si="10"/>
        <v>0</v>
      </c>
      <c r="R140" s="206"/>
      <c r="S140" s="216"/>
      <c r="T140" s="156"/>
      <c r="U140" s="156"/>
      <c r="V140" s="156"/>
      <c r="W140" s="156"/>
      <c r="X140" s="156"/>
      <c r="Y140" s="156"/>
      <c r="Z140" s="156"/>
      <c r="AA140" s="156"/>
      <c r="AB140" s="156"/>
    </row>
    <row r="141" spans="1:30" s="30" customFormat="1" ht="15" customHeight="1">
      <c r="A141" s="156" t="s">
        <v>3382</v>
      </c>
      <c r="B141" s="38" t="s">
        <v>797</v>
      </c>
      <c r="C141" s="38" t="s">
        <v>29</v>
      </c>
      <c r="D141" s="38" t="s">
        <v>35</v>
      </c>
      <c r="E141" s="39" t="s">
        <v>36</v>
      </c>
      <c r="F141" s="122" t="s">
        <v>102</v>
      </c>
      <c r="G141" s="40" t="s">
        <v>26</v>
      </c>
      <c r="H141" s="41" t="s">
        <v>652</v>
      </c>
      <c r="I141" s="41">
        <v>40</v>
      </c>
      <c r="J141" s="186">
        <v>2.5999999999999996</v>
      </c>
      <c r="K141" s="185">
        <f t="shared" si="12"/>
        <v>273.07799999999997</v>
      </c>
      <c r="L141" s="136" t="s">
        <v>3219</v>
      </c>
      <c r="M141" s="159" t="s">
        <v>3385</v>
      </c>
      <c r="N141" s="65"/>
      <c r="O141" s="40" t="str">
        <f t="shared" si="8"/>
        <v>-</v>
      </c>
      <c r="P141" s="42">
        <f t="shared" si="9"/>
        <v>0</v>
      </c>
      <c r="Q141" s="43">
        <f t="shared" si="10"/>
        <v>0</v>
      </c>
      <c r="R141" s="206"/>
      <c r="S141" s="216"/>
      <c r="T141" s="156"/>
      <c r="U141" s="156"/>
      <c r="V141" s="156"/>
      <c r="W141" s="156"/>
      <c r="X141" s="156"/>
      <c r="Y141" s="156"/>
      <c r="Z141" s="156"/>
      <c r="AA141" s="156"/>
      <c r="AB141" s="156"/>
    </row>
    <row r="142" spans="1:30" s="30" customFormat="1" ht="15" hidden="1" customHeight="1">
      <c r="A142" s="156" t="s">
        <v>3382</v>
      </c>
      <c r="B142" s="160" t="s">
        <v>103</v>
      </c>
      <c r="C142" s="160" t="s">
        <v>29</v>
      </c>
      <c r="D142" s="160" t="s">
        <v>35</v>
      </c>
      <c r="E142" s="161" t="s">
        <v>36</v>
      </c>
      <c r="F142" s="161" t="s">
        <v>104</v>
      </c>
      <c r="G142" s="162" t="s">
        <v>26</v>
      </c>
      <c r="H142" s="163" t="s">
        <v>652</v>
      </c>
      <c r="I142" s="163">
        <v>40</v>
      </c>
      <c r="J142" s="190">
        <v>2.5999999999999996</v>
      </c>
      <c r="K142" s="191">
        <f t="shared" si="12"/>
        <v>273.07799999999997</v>
      </c>
      <c r="L142" s="164" t="s">
        <v>3238</v>
      </c>
      <c r="M142" s="164" t="s">
        <v>3238</v>
      </c>
      <c r="N142" s="165"/>
      <c r="O142" s="162" t="str">
        <f t="shared" si="8"/>
        <v>-</v>
      </c>
      <c r="P142" s="166">
        <f t="shared" si="9"/>
        <v>0</v>
      </c>
      <c r="Q142" s="167">
        <f t="shared" si="10"/>
        <v>0</v>
      </c>
      <c r="R142" s="29"/>
      <c r="S142" s="182"/>
      <c r="T142" s="155"/>
      <c r="U142" s="156"/>
      <c r="V142" s="156"/>
      <c r="W142" s="156"/>
      <c r="X142" s="156"/>
      <c r="Y142" s="156"/>
      <c r="Z142" s="156"/>
      <c r="AA142" s="156"/>
      <c r="AB142" s="156"/>
      <c r="AC142" s="156"/>
      <c r="AD142" s="156"/>
    </row>
    <row r="143" spans="1:30" s="30" customFormat="1" ht="15" customHeight="1">
      <c r="A143" s="156" t="s">
        <v>3382</v>
      </c>
      <c r="B143" s="38" t="s">
        <v>105</v>
      </c>
      <c r="C143" s="38" t="s">
        <v>29</v>
      </c>
      <c r="D143" s="38" t="s">
        <v>35</v>
      </c>
      <c r="E143" s="39" t="s">
        <v>36</v>
      </c>
      <c r="F143" s="122" t="s">
        <v>106</v>
      </c>
      <c r="G143" s="40" t="s">
        <v>26</v>
      </c>
      <c r="H143" s="41" t="s">
        <v>652</v>
      </c>
      <c r="I143" s="41">
        <v>40</v>
      </c>
      <c r="J143" s="186">
        <v>2.5999999999999996</v>
      </c>
      <c r="K143" s="185">
        <f t="shared" si="12"/>
        <v>273.07799999999997</v>
      </c>
      <c r="L143" s="136" t="s">
        <v>3219</v>
      </c>
      <c r="M143" s="159" t="s">
        <v>3385</v>
      </c>
      <c r="N143" s="65"/>
      <c r="O143" s="40" t="str">
        <f t="shared" si="8"/>
        <v>-</v>
      </c>
      <c r="P143" s="42">
        <f t="shared" si="9"/>
        <v>0</v>
      </c>
      <c r="Q143" s="43">
        <f t="shared" si="10"/>
        <v>0</v>
      </c>
      <c r="R143" s="206"/>
      <c r="S143" s="216"/>
      <c r="T143" s="156"/>
      <c r="U143" s="156"/>
      <c r="V143" s="156"/>
      <c r="W143" s="156"/>
      <c r="X143" s="156"/>
      <c r="Y143" s="156"/>
      <c r="Z143" s="156"/>
      <c r="AA143" s="156"/>
      <c r="AB143" s="156"/>
    </row>
    <row r="144" spans="1:30" s="30" customFormat="1" ht="15" customHeight="1">
      <c r="A144" s="156" t="s">
        <v>3382</v>
      </c>
      <c r="B144" s="38" t="s">
        <v>107</v>
      </c>
      <c r="C144" s="38" t="s">
        <v>29</v>
      </c>
      <c r="D144" s="38" t="s">
        <v>35</v>
      </c>
      <c r="E144" s="39" t="s">
        <v>36</v>
      </c>
      <c r="F144" s="39" t="s">
        <v>108</v>
      </c>
      <c r="G144" s="40" t="s">
        <v>26</v>
      </c>
      <c r="H144" s="41" t="s">
        <v>652</v>
      </c>
      <c r="I144" s="41">
        <v>40</v>
      </c>
      <c r="J144" s="186">
        <v>2.5999999999999996</v>
      </c>
      <c r="K144" s="185">
        <f t="shared" si="12"/>
        <v>273.07799999999997</v>
      </c>
      <c r="L144" s="136" t="s">
        <v>3219</v>
      </c>
      <c r="M144" s="121" t="s">
        <v>3385</v>
      </c>
      <c r="N144" s="65"/>
      <c r="O144" s="40" t="str">
        <f t="shared" si="8"/>
        <v>-</v>
      </c>
      <c r="P144" s="42">
        <f t="shared" si="9"/>
        <v>0</v>
      </c>
      <c r="Q144" s="43">
        <f t="shared" si="10"/>
        <v>0</v>
      </c>
      <c r="R144" s="206"/>
      <c r="S144" s="216"/>
      <c r="T144" s="156"/>
      <c r="U144" s="156"/>
      <c r="V144" s="156"/>
      <c r="W144" s="156"/>
      <c r="X144" s="156"/>
      <c r="Y144" s="156"/>
      <c r="Z144" s="156"/>
      <c r="AA144" s="156"/>
      <c r="AB144" s="156"/>
    </row>
    <row r="145" spans="1:30" s="30" customFormat="1" ht="15" customHeight="1">
      <c r="A145" s="156" t="s">
        <v>3382</v>
      </c>
      <c r="B145" s="38" t="s">
        <v>109</v>
      </c>
      <c r="C145" s="38" t="s">
        <v>29</v>
      </c>
      <c r="D145" s="38" t="s">
        <v>35</v>
      </c>
      <c r="E145" s="39" t="s">
        <v>36</v>
      </c>
      <c r="F145" s="122" t="s">
        <v>110</v>
      </c>
      <c r="G145" s="40" t="s">
        <v>26</v>
      </c>
      <c r="H145" s="41" t="s">
        <v>652</v>
      </c>
      <c r="I145" s="41">
        <v>40</v>
      </c>
      <c r="J145" s="186">
        <v>3.4699999999999998</v>
      </c>
      <c r="K145" s="185">
        <f t="shared" si="12"/>
        <v>364.45409999999998</v>
      </c>
      <c r="L145" s="136" t="s">
        <v>3219</v>
      </c>
      <c r="M145" s="159" t="s">
        <v>3385</v>
      </c>
      <c r="N145" s="65"/>
      <c r="O145" s="40" t="str">
        <f t="shared" si="8"/>
        <v>-</v>
      </c>
      <c r="P145" s="42">
        <f t="shared" si="9"/>
        <v>0</v>
      </c>
      <c r="Q145" s="43">
        <f t="shared" si="10"/>
        <v>0</v>
      </c>
      <c r="R145" s="206"/>
      <c r="S145" s="216"/>
      <c r="T145" s="156"/>
      <c r="U145" s="156"/>
      <c r="V145" s="156"/>
      <c r="W145" s="156"/>
      <c r="X145" s="156"/>
      <c r="Y145" s="156"/>
      <c r="Z145" s="156"/>
      <c r="AA145" s="156"/>
      <c r="AB145" s="156"/>
    </row>
    <row r="146" spans="1:30" s="30" customFormat="1" ht="15" customHeight="1">
      <c r="A146" s="156" t="s">
        <v>3382</v>
      </c>
      <c r="B146" s="38" t="s">
        <v>798</v>
      </c>
      <c r="C146" s="38" t="s">
        <v>29</v>
      </c>
      <c r="D146" s="38" t="s">
        <v>35</v>
      </c>
      <c r="E146" s="39" t="s">
        <v>36</v>
      </c>
      <c r="F146" s="122" t="s">
        <v>111</v>
      </c>
      <c r="G146" s="40" t="s">
        <v>26</v>
      </c>
      <c r="H146" s="41" t="s">
        <v>652</v>
      </c>
      <c r="I146" s="41">
        <v>40</v>
      </c>
      <c r="J146" s="186">
        <v>2.5999999999999996</v>
      </c>
      <c r="K146" s="185">
        <f t="shared" si="12"/>
        <v>273.07799999999997</v>
      </c>
      <c r="L146" s="136" t="s">
        <v>3219</v>
      </c>
      <c r="M146" s="121" t="s">
        <v>3385</v>
      </c>
      <c r="N146" s="65"/>
      <c r="O146" s="40" t="str">
        <f t="shared" si="8"/>
        <v>-</v>
      </c>
      <c r="P146" s="42">
        <f t="shared" si="9"/>
        <v>0</v>
      </c>
      <c r="Q146" s="43">
        <f t="shared" si="10"/>
        <v>0</v>
      </c>
      <c r="R146" s="206"/>
      <c r="S146" s="216"/>
      <c r="T146" s="156"/>
      <c r="U146" s="156"/>
      <c r="V146" s="156"/>
      <c r="W146" s="156"/>
      <c r="X146" s="156"/>
      <c r="Y146" s="156"/>
      <c r="Z146" s="156"/>
      <c r="AA146" s="156"/>
      <c r="AB146" s="156"/>
    </row>
    <row r="147" spans="1:30" s="30" customFormat="1" ht="15" customHeight="1">
      <c r="A147" s="156" t="s">
        <v>3382</v>
      </c>
      <c r="B147" s="38" t="s">
        <v>28</v>
      </c>
      <c r="C147" s="38" t="s">
        <v>29</v>
      </c>
      <c r="D147" s="38" t="s">
        <v>35</v>
      </c>
      <c r="E147" s="39" t="s">
        <v>36</v>
      </c>
      <c r="F147" s="122" t="s">
        <v>32</v>
      </c>
      <c r="G147" s="40" t="s">
        <v>26</v>
      </c>
      <c r="H147" s="41" t="s">
        <v>652</v>
      </c>
      <c r="I147" s="41">
        <v>40</v>
      </c>
      <c r="J147" s="186">
        <v>2.6799999999999997</v>
      </c>
      <c r="K147" s="185">
        <f t="shared" si="12"/>
        <v>281.48039999999997</v>
      </c>
      <c r="L147" s="136" t="s">
        <v>3219</v>
      </c>
      <c r="M147" s="121" t="s">
        <v>3385</v>
      </c>
      <c r="N147" s="65"/>
      <c r="O147" s="40" t="str">
        <f t="shared" si="8"/>
        <v>-</v>
      </c>
      <c r="P147" s="42">
        <f t="shared" si="9"/>
        <v>0</v>
      </c>
      <c r="Q147" s="43">
        <f t="shared" si="10"/>
        <v>0</v>
      </c>
      <c r="R147" s="206"/>
      <c r="S147" s="216"/>
      <c r="T147" s="156"/>
      <c r="U147" s="156"/>
      <c r="V147" s="156"/>
      <c r="W147" s="156"/>
      <c r="X147" s="156"/>
      <c r="Y147" s="156"/>
      <c r="Z147" s="156"/>
      <c r="AA147" s="156"/>
      <c r="AB147" s="156"/>
    </row>
    <row r="148" spans="1:30" s="30" customFormat="1" ht="15" customHeight="1">
      <c r="A148" s="156" t="s">
        <v>3382</v>
      </c>
      <c r="B148" s="38" t="s">
        <v>512</v>
      </c>
      <c r="C148" s="38" t="s">
        <v>29</v>
      </c>
      <c r="D148" s="38" t="s">
        <v>35</v>
      </c>
      <c r="E148" s="39" t="s">
        <v>36</v>
      </c>
      <c r="F148" s="122" t="s">
        <v>513</v>
      </c>
      <c r="G148" s="40" t="s">
        <v>26</v>
      </c>
      <c r="H148" s="41" t="s">
        <v>652</v>
      </c>
      <c r="I148" s="41">
        <v>40</v>
      </c>
      <c r="J148" s="186">
        <v>2.6799999999999997</v>
      </c>
      <c r="K148" s="185">
        <f t="shared" si="12"/>
        <v>281.48039999999997</v>
      </c>
      <c r="L148" s="136" t="s">
        <v>3219</v>
      </c>
      <c r="M148" s="121" t="s">
        <v>3385</v>
      </c>
      <c r="N148" s="65"/>
      <c r="O148" s="40" t="str">
        <f t="shared" si="8"/>
        <v>-</v>
      </c>
      <c r="P148" s="42">
        <f t="shared" si="9"/>
        <v>0</v>
      </c>
      <c r="Q148" s="43">
        <f t="shared" si="10"/>
        <v>0</v>
      </c>
      <c r="R148" s="206"/>
      <c r="S148" s="216"/>
      <c r="T148" s="156"/>
      <c r="U148" s="156"/>
      <c r="V148" s="156"/>
      <c r="W148" s="156"/>
      <c r="X148" s="156"/>
      <c r="Y148" s="156"/>
      <c r="Z148" s="156"/>
      <c r="AA148" s="156"/>
      <c r="AB148" s="156"/>
    </row>
    <row r="149" spans="1:30" s="30" customFormat="1" ht="15" hidden="1" customHeight="1">
      <c r="A149" s="156" t="s">
        <v>3382</v>
      </c>
      <c r="B149" s="160" t="s">
        <v>114</v>
      </c>
      <c r="C149" s="160" t="s">
        <v>29</v>
      </c>
      <c r="D149" s="160" t="s">
        <v>35</v>
      </c>
      <c r="E149" s="161" t="s">
        <v>36</v>
      </c>
      <c r="F149" s="161" t="s">
        <v>115</v>
      </c>
      <c r="G149" s="162" t="s">
        <v>26</v>
      </c>
      <c r="H149" s="163" t="s">
        <v>652</v>
      </c>
      <c r="I149" s="163">
        <v>40</v>
      </c>
      <c r="J149" s="190">
        <v>2.5999999999999996</v>
      </c>
      <c r="K149" s="191">
        <f t="shared" si="12"/>
        <v>273.07799999999997</v>
      </c>
      <c r="L149" s="164" t="s">
        <v>3238</v>
      </c>
      <c r="M149" s="164" t="s">
        <v>3238</v>
      </c>
      <c r="N149" s="165"/>
      <c r="O149" s="162" t="str">
        <f t="shared" si="8"/>
        <v>-</v>
      </c>
      <c r="P149" s="166">
        <f t="shared" si="9"/>
        <v>0</v>
      </c>
      <c r="Q149" s="167">
        <f t="shared" si="10"/>
        <v>0</v>
      </c>
      <c r="R149" s="29"/>
      <c r="S149" s="182"/>
      <c r="T149" s="156"/>
      <c r="U149" s="156"/>
      <c r="V149" s="156"/>
      <c r="W149" s="156"/>
      <c r="X149" s="156"/>
      <c r="Y149" s="156"/>
    </row>
    <row r="150" spans="1:30" s="30" customFormat="1" ht="15" customHeight="1">
      <c r="A150" s="156" t="s">
        <v>3382</v>
      </c>
      <c r="B150" s="38" t="s">
        <v>116</v>
      </c>
      <c r="C150" s="38" t="s">
        <v>29</v>
      </c>
      <c r="D150" s="38" t="s">
        <v>35</v>
      </c>
      <c r="E150" s="39" t="s">
        <v>36</v>
      </c>
      <c r="F150" s="39" t="s">
        <v>117</v>
      </c>
      <c r="G150" s="40" t="s">
        <v>26</v>
      </c>
      <c r="H150" s="41" t="s">
        <v>652</v>
      </c>
      <c r="I150" s="41">
        <v>40</v>
      </c>
      <c r="J150" s="186">
        <v>3.4699999999999998</v>
      </c>
      <c r="K150" s="185">
        <f t="shared" si="12"/>
        <v>364.45409999999998</v>
      </c>
      <c r="L150" s="136" t="s">
        <v>3219</v>
      </c>
      <c r="M150" s="121" t="s">
        <v>3385</v>
      </c>
      <c r="N150" s="65"/>
      <c r="O150" s="40" t="str">
        <f t="shared" si="8"/>
        <v>-</v>
      </c>
      <c r="P150" s="42">
        <f t="shared" si="9"/>
        <v>0</v>
      </c>
      <c r="Q150" s="43">
        <f t="shared" si="10"/>
        <v>0</v>
      </c>
      <c r="R150" s="206"/>
      <c r="S150" s="216"/>
      <c r="T150" s="156"/>
      <c r="U150" s="156"/>
      <c r="V150" s="156"/>
      <c r="W150" s="156"/>
      <c r="X150" s="156"/>
      <c r="Y150" s="156"/>
      <c r="Z150" s="156"/>
      <c r="AA150" s="156"/>
      <c r="AB150" s="156"/>
    </row>
    <row r="151" spans="1:30" s="30" customFormat="1" ht="15" customHeight="1">
      <c r="A151" s="156" t="s">
        <v>3382</v>
      </c>
      <c r="B151" s="38" t="s">
        <v>118</v>
      </c>
      <c r="C151" s="38" t="s">
        <v>29</v>
      </c>
      <c r="D151" s="38" t="s">
        <v>35</v>
      </c>
      <c r="E151" s="39" t="s">
        <v>36</v>
      </c>
      <c r="F151" s="39" t="s">
        <v>119</v>
      </c>
      <c r="G151" s="40" t="s">
        <v>26</v>
      </c>
      <c r="H151" s="41" t="s">
        <v>652</v>
      </c>
      <c r="I151" s="41">
        <v>40</v>
      </c>
      <c r="J151" s="186">
        <v>3.4699999999999998</v>
      </c>
      <c r="K151" s="185">
        <f t="shared" si="12"/>
        <v>364.45409999999998</v>
      </c>
      <c r="L151" s="136" t="s">
        <v>3219</v>
      </c>
      <c r="M151" s="121" t="s">
        <v>3385</v>
      </c>
      <c r="N151" s="65"/>
      <c r="O151" s="40" t="str">
        <f t="shared" si="8"/>
        <v>-</v>
      </c>
      <c r="P151" s="42">
        <f t="shared" si="9"/>
        <v>0</v>
      </c>
      <c r="Q151" s="43">
        <f t="shared" si="10"/>
        <v>0</v>
      </c>
      <c r="R151" s="206"/>
      <c r="S151" s="216"/>
      <c r="T151" s="156"/>
      <c r="U151" s="156"/>
      <c r="V151" s="156"/>
      <c r="W151" s="156"/>
      <c r="X151" s="156"/>
      <c r="Y151" s="156"/>
      <c r="Z151" s="156"/>
      <c r="AA151" s="156"/>
      <c r="AB151" s="156"/>
    </row>
    <row r="152" spans="1:30" s="30" customFormat="1" ht="15" customHeight="1">
      <c r="A152" s="156" t="s">
        <v>3382</v>
      </c>
      <c r="B152" s="38" t="s">
        <v>120</v>
      </c>
      <c r="C152" s="38" t="s">
        <v>29</v>
      </c>
      <c r="D152" s="38" t="s">
        <v>35</v>
      </c>
      <c r="E152" s="39" t="s">
        <v>36</v>
      </c>
      <c r="F152" s="122" t="s">
        <v>121</v>
      </c>
      <c r="G152" s="40" t="s">
        <v>26</v>
      </c>
      <c r="H152" s="41" t="s">
        <v>652</v>
      </c>
      <c r="I152" s="41">
        <v>40</v>
      </c>
      <c r="J152" s="186">
        <v>3.4699999999999998</v>
      </c>
      <c r="K152" s="185">
        <f t="shared" si="12"/>
        <v>364.45409999999998</v>
      </c>
      <c r="L152" s="136" t="s">
        <v>3219</v>
      </c>
      <c r="M152" s="159" t="s">
        <v>3385</v>
      </c>
      <c r="N152" s="65"/>
      <c r="O152" s="40" t="str">
        <f t="shared" si="8"/>
        <v>-</v>
      </c>
      <c r="P152" s="42">
        <f t="shared" si="9"/>
        <v>0</v>
      </c>
      <c r="Q152" s="43">
        <f t="shared" si="10"/>
        <v>0</v>
      </c>
      <c r="R152" s="206"/>
      <c r="S152" s="216"/>
      <c r="T152" s="156"/>
      <c r="U152" s="156"/>
      <c r="V152" s="156"/>
      <c r="W152" s="156"/>
      <c r="X152" s="156"/>
      <c r="Y152" s="156"/>
      <c r="Z152" s="156"/>
      <c r="AA152" s="156"/>
      <c r="AB152" s="156"/>
    </row>
    <row r="153" spans="1:30" s="30" customFormat="1" ht="15" customHeight="1">
      <c r="A153" s="156" t="s">
        <v>3382</v>
      </c>
      <c r="B153" s="38" t="s">
        <v>799</v>
      </c>
      <c r="C153" s="38" t="s">
        <v>29</v>
      </c>
      <c r="D153" s="38" t="s">
        <v>35</v>
      </c>
      <c r="E153" s="39" t="s">
        <v>36</v>
      </c>
      <c r="F153" s="122" t="s">
        <v>122</v>
      </c>
      <c r="G153" s="40" t="s">
        <v>26</v>
      </c>
      <c r="H153" s="41" t="s">
        <v>652</v>
      </c>
      <c r="I153" s="41">
        <v>40</v>
      </c>
      <c r="J153" s="186">
        <v>3.4699999999999998</v>
      </c>
      <c r="K153" s="185">
        <f t="shared" si="12"/>
        <v>364.45409999999998</v>
      </c>
      <c r="L153" s="136" t="s">
        <v>3219</v>
      </c>
      <c r="M153" s="159" t="s">
        <v>3385</v>
      </c>
      <c r="N153" s="65"/>
      <c r="O153" s="40" t="str">
        <f t="shared" si="8"/>
        <v>-</v>
      </c>
      <c r="P153" s="42">
        <f t="shared" si="9"/>
        <v>0</v>
      </c>
      <c r="Q153" s="43">
        <f t="shared" si="10"/>
        <v>0</v>
      </c>
      <c r="R153" s="206"/>
      <c r="S153" s="216"/>
      <c r="T153" s="156"/>
      <c r="U153" s="156"/>
      <c r="V153" s="156"/>
      <c r="W153" s="156"/>
      <c r="X153" s="156"/>
      <c r="Y153" s="156"/>
      <c r="Z153" s="156"/>
      <c r="AA153" s="156"/>
      <c r="AB153" s="156"/>
    </row>
    <row r="154" spans="1:30" s="30" customFormat="1" ht="15" customHeight="1">
      <c r="A154" s="156" t="s">
        <v>3382</v>
      </c>
      <c r="B154" s="38" t="s">
        <v>768</v>
      </c>
      <c r="C154" s="38" t="s">
        <v>25</v>
      </c>
      <c r="D154" s="38" t="s">
        <v>35</v>
      </c>
      <c r="E154" s="39" t="s">
        <v>36</v>
      </c>
      <c r="F154" s="39"/>
      <c r="G154" s="40" t="s">
        <v>26</v>
      </c>
      <c r="H154" s="41" t="s">
        <v>652</v>
      </c>
      <c r="I154" s="41">
        <v>40</v>
      </c>
      <c r="J154" s="180">
        <f t="shared" ref="J154:J164" si="13">K154/курс</f>
        <v>2.9991431019708656</v>
      </c>
      <c r="K154" s="184">
        <v>315</v>
      </c>
      <c r="L154" s="136" t="s">
        <v>3368</v>
      </c>
      <c r="M154" s="121" t="s">
        <v>3221</v>
      </c>
      <c r="N154" s="65"/>
      <c r="O154" s="40" t="str">
        <f t="shared" si="8"/>
        <v>-</v>
      </c>
      <c r="P154" s="42">
        <f t="shared" si="9"/>
        <v>0</v>
      </c>
      <c r="Q154" s="43">
        <f t="shared" si="10"/>
        <v>0</v>
      </c>
      <c r="R154" s="206"/>
      <c r="S154" s="216"/>
      <c r="T154" s="156"/>
      <c r="U154" s="156"/>
      <c r="V154" s="156"/>
      <c r="W154" s="156"/>
      <c r="X154" s="156"/>
      <c r="Y154" s="156"/>
      <c r="Z154" s="156"/>
      <c r="AA154" s="156"/>
      <c r="AB154" s="156"/>
    </row>
    <row r="155" spans="1:30" s="30" customFormat="1" ht="15" customHeight="1">
      <c r="A155" s="156" t="s">
        <v>3382</v>
      </c>
      <c r="B155" s="38" t="s">
        <v>771</v>
      </c>
      <c r="C155" s="38" t="s">
        <v>25</v>
      </c>
      <c r="D155" s="38" t="s">
        <v>35</v>
      </c>
      <c r="E155" s="39" t="s">
        <v>36</v>
      </c>
      <c r="F155" s="122" t="s">
        <v>37</v>
      </c>
      <c r="G155" s="40" t="s">
        <v>26</v>
      </c>
      <c r="H155" s="41" t="s">
        <v>27</v>
      </c>
      <c r="I155" s="41">
        <v>24</v>
      </c>
      <c r="J155" s="187">
        <f t="shared" si="13"/>
        <v>2.0660763591354852</v>
      </c>
      <c r="K155" s="184">
        <v>217</v>
      </c>
      <c r="L155" s="136" t="s">
        <v>3219</v>
      </c>
      <c r="M155" s="121" t="s">
        <v>3221</v>
      </c>
      <c r="N155" s="65"/>
      <c r="O155" s="40" t="str">
        <f t="shared" si="8"/>
        <v>-</v>
      </c>
      <c r="P155" s="42">
        <f t="shared" si="9"/>
        <v>0</v>
      </c>
      <c r="Q155" s="43">
        <f t="shared" si="10"/>
        <v>0</v>
      </c>
      <c r="R155" s="206"/>
      <c r="S155" s="216"/>
      <c r="T155" s="156"/>
      <c r="U155" s="156"/>
      <c r="V155" s="156"/>
      <c r="W155" s="156"/>
      <c r="X155" s="156"/>
      <c r="Y155" s="156"/>
      <c r="Z155" s="156"/>
      <c r="AA155" s="156"/>
      <c r="AB155" s="156"/>
    </row>
    <row r="156" spans="1:30" s="30" customFormat="1" ht="15" customHeight="1">
      <c r="A156" s="156" t="s">
        <v>3382</v>
      </c>
      <c r="B156" s="38" t="s">
        <v>770</v>
      </c>
      <c r="C156" s="38" t="s">
        <v>25</v>
      </c>
      <c r="D156" s="38" t="s">
        <v>35</v>
      </c>
      <c r="E156" s="39" t="s">
        <v>36</v>
      </c>
      <c r="F156" s="122" t="s">
        <v>2089</v>
      </c>
      <c r="G156" s="40" t="s">
        <v>26</v>
      </c>
      <c r="H156" s="41" t="s">
        <v>27</v>
      </c>
      <c r="I156" s="41">
        <v>24</v>
      </c>
      <c r="J156" s="187">
        <f t="shared" si="13"/>
        <v>1.6281062553556127</v>
      </c>
      <c r="K156" s="184">
        <v>171</v>
      </c>
      <c r="L156" s="136" t="s">
        <v>3219</v>
      </c>
      <c r="M156" s="121" t="s">
        <v>3221</v>
      </c>
      <c r="N156" s="65"/>
      <c r="O156" s="40" t="str">
        <f t="shared" si="8"/>
        <v>-</v>
      </c>
      <c r="P156" s="42">
        <f t="shared" si="9"/>
        <v>0</v>
      </c>
      <c r="Q156" s="43">
        <f t="shared" si="10"/>
        <v>0</v>
      </c>
      <c r="R156" s="206"/>
      <c r="S156" s="216"/>
      <c r="T156" s="156"/>
      <c r="U156" s="156"/>
      <c r="V156" s="156"/>
      <c r="W156" s="156"/>
      <c r="X156" s="156"/>
      <c r="Y156" s="156"/>
      <c r="Z156" s="156"/>
      <c r="AA156" s="156"/>
      <c r="AB156" s="156"/>
    </row>
    <row r="157" spans="1:30" s="30" customFormat="1" ht="15" customHeight="1">
      <c r="A157" s="156" t="s">
        <v>3382</v>
      </c>
      <c r="B157" s="38" t="s">
        <v>774</v>
      </c>
      <c r="C157" s="38" t="s">
        <v>25</v>
      </c>
      <c r="D157" s="38" t="s">
        <v>35</v>
      </c>
      <c r="E157" s="39" t="s">
        <v>36</v>
      </c>
      <c r="F157" s="122" t="s">
        <v>39</v>
      </c>
      <c r="G157" s="40" t="s">
        <v>26</v>
      </c>
      <c r="H157" s="41" t="s">
        <v>27</v>
      </c>
      <c r="I157" s="41">
        <v>24</v>
      </c>
      <c r="J157" s="187">
        <f t="shared" si="13"/>
        <v>2.0089498238598495</v>
      </c>
      <c r="K157" s="184">
        <v>211</v>
      </c>
      <c r="L157" s="136" t="s">
        <v>3219</v>
      </c>
      <c r="M157" s="121" t="s">
        <v>3221</v>
      </c>
      <c r="N157" s="65"/>
      <c r="O157" s="40" t="str">
        <f t="shared" si="8"/>
        <v>-</v>
      </c>
      <c r="P157" s="42">
        <f t="shared" si="9"/>
        <v>0</v>
      </c>
      <c r="Q157" s="43">
        <f t="shared" si="10"/>
        <v>0</v>
      </c>
      <c r="R157" s="206"/>
      <c r="S157" s="216"/>
      <c r="T157" s="156"/>
      <c r="U157" s="156"/>
      <c r="V157" s="156"/>
      <c r="W157" s="156"/>
      <c r="X157" s="156"/>
      <c r="Y157" s="156"/>
      <c r="Z157" s="156"/>
      <c r="AA157" s="156"/>
      <c r="AB157" s="156"/>
    </row>
    <row r="158" spans="1:30" s="30" customFormat="1" ht="15" customHeight="1">
      <c r="A158" s="156" t="s">
        <v>3382</v>
      </c>
      <c r="B158" s="38" t="s">
        <v>775</v>
      </c>
      <c r="C158" s="38" t="s">
        <v>25</v>
      </c>
      <c r="D158" s="38" t="s">
        <v>35</v>
      </c>
      <c r="E158" s="39" t="s">
        <v>36</v>
      </c>
      <c r="F158" s="122" t="s">
        <v>41</v>
      </c>
      <c r="G158" s="40" t="s">
        <v>26</v>
      </c>
      <c r="H158" s="41" t="s">
        <v>27</v>
      </c>
      <c r="I158" s="41">
        <v>24</v>
      </c>
      <c r="J158" s="187">
        <f t="shared" si="13"/>
        <v>1.9899076454346376</v>
      </c>
      <c r="K158" s="184">
        <v>209</v>
      </c>
      <c r="L158" s="136" t="s">
        <v>3219</v>
      </c>
      <c r="M158" s="121" t="s">
        <v>3221</v>
      </c>
      <c r="N158" s="65"/>
      <c r="O158" s="40" t="str">
        <f t="shared" si="8"/>
        <v>-</v>
      </c>
      <c r="P158" s="42">
        <f t="shared" si="9"/>
        <v>0</v>
      </c>
      <c r="Q158" s="43">
        <f t="shared" si="10"/>
        <v>0</v>
      </c>
      <c r="R158" s="206"/>
      <c r="S158" s="216"/>
      <c r="T158" s="156"/>
      <c r="U158" s="156"/>
      <c r="V158" s="156"/>
      <c r="W158" s="156"/>
      <c r="X158" s="156"/>
      <c r="Y158" s="156"/>
      <c r="Z158" s="156"/>
      <c r="AA158" s="156"/>
      <c r="AB158" s="156"/>
    </row>
    <row r="159" spans="1:30" s="30" customFormat="1" ht="15" hidden="1" customHeight="1">
      <c r="A159" s="156" t="s">
        <v>3382</v>
      </c>
      <c r="B159" s="160" t="s">
        <v>779</v>
      </c>
      <c r="C159" s="160" t="s">
        <v>25</v>
      </c>
      <c r="D159" s="160" t="s">
        <v>35</v>
      </c>
      <c r="E159" s="161" t="s">
        <v>36</v>
      </c>
      <c r="F159" s="161" t="s">
        <v>55</v>
      </c>
      <c r="G159" s="162" t="s">
        <v>26</v>
      </c>
      <c r="H159" s="163" t="s">
        <v>27</v>
      </c>
      <c r="I159" s="163">
        <v>24</v>
      </c>
      <c r="J159" s="188">
        <f t="shared" si="13"/>
        <v>2.0660763591354852</v>
      </c>
      <c r="K159" s="189">
        <v>217</v>
      </c>
      <c r="L159" s="164" t="s">
        <v>3238</v>
      </c>
      <c r="M159" s="164" t="s">
        <v>3238</v>
      </c>
      <c r="N159" s="165"/>
      <c r="O159" s="162" t="str">
        <f t="shared" si="8"/>
        <v>-</v>
      </c>
      <c r="P159" s="166">
        <f t="shared" si="9"/>
        <v>0</v>
      </c>
      <c r="Q159" s="167">
        <f t="shared" si="10"/>
        <v>0</v>
      </c>
      <c r="R159" s="206"/>
      <c r="S159" s="55"/>
      <c r="V159" s="156"/>
    </row>
    <row r="160" spans="1:30" s="30" customFormat="1" ht="15" customHeight="1">
      <c r="A160" s="156" t="s">
        <v>3382</v>
      </c>
      <c r="B160" s="38" t="s">
        <v>781</v>
      </c>
      <c r="C160" s="38" t="s">
        <v>25</v>
      </c>
      <c r="D160" s="38" t="s">
        <v>35</v>
      </c>
      <c r="E160" s="39" t="s">
        <v>36</v>
      </c>
      <c r="F160" s="122" t="s">
        <v>56</v>
      </c>
      <c r="G160" s="40" t="s">
        <v>26</v>
      </c>
      <c r="H160" s="41" t="s">
        <v>27</v>
      </c>
      <c r="I160" s="41">
        <v>24</v>
      </c>
      <c r="J160" s="187">
        <f t="shared" si="13"/>
        <v>2.94201656669523</v>
      </c>
      <c r="K160" s="184">
        <v>309</v>
      </c>
      <c r="L160" s="136" t="s">
        <v>3219</v>
      </c>
      <c r="M160" s="121" t="s">
        <v>3221</v>
      </c>
      <c r="N160" s="65"/>
      <c r="O160" s="40" t="str">
        <f t="shared" si="8"/>
        <v>-</v>
      </c>
      <c r="P160" s="42">
        <f t="shared" si="9"/>
        <v>0</v>
      </c>
      <c r="Q160" s="43">
        <f t="shared" si="10"/>
        <v>0</v>
      </c>
      <c r="R160" s="206"/>
      <c r="S160" s="216"/>
      <c r="T160" s="156"/>
      <c r="U160" s="156"/>
      <c r="V160" s="156"/>
      <c r="W160" s="156"/>
      <c r="X160" s="156"/>
      <c r="Y160" s="156"/>
      <c r="Z160" s="156"/>
      <c r="AA160" s="156"/>
      <c r="AB160" s="156"/>
      <c r="AC160" s="156"/>
      <c r="AD160" s="156"/>
    </row>
    <row r="161" spans="1:30" s="30" customFormat="1" ht="15" customHeight="1">
      <c r="A161" s="156" t="s">
        <v>3382</v>
      </c>
      <c r="B161" s="38" t="s">
        <v>788</v>
      </c>
      <c r="C161" s="38" t="s">
        <v>25</v>
      </c>
      <c r="D161" s="38" t="s">
        <v>35</v>
      </c>
      <c r="E161" s="39" t="s">
        <v>36</v>
      </c>
      <c r="F161" s="122" t="s">
        <v>71</v>
      </c>
      <c r="G161" s="40" t="s">
        <v>26</v>
      </c>
      <c r="H161" s="41" t="s">
        <v>27</v>
      </c>
      <c r="I161" s="41">
        <v>24</v>
      </c>
      <c r="J161" s="187">
        <f t="shared" si="13"/>
        <v>1.9899076454346376</v>
      </c>
      <c r="K161" s="184">
        <v>209</v>
      </c>
      <c r="L161" s="136" t="s">
        <v>3219</v>
      </c>
      <c r="M161" s="121" t="s">
        <v>3221</v>
      </c>
      <c r="N161" s="65"/>
      <c r="O161" s="40" t="str">
        <f t="shared" si="8"/>
        <v>-</v>
      </c>
      <c r="P161" s="42">
        <f t="shared" si="9"/>
        <v>0</v>
      </c>
      <c r="Q161" s="43">
        <f t="shared" si="10"/>
        <v>0</v>
      </c>
      <c r="R161" s="206"/>
      <c r="S161" s="216"/>
      <c r="T161" s="156"/>
      <c r="U161" s="156"/>
      <c r="V161" s="156"/>
      <c r="W161" s="156"/>
      <c r="X161" s="156"/>
      <c r="Y161" s="156"/>
      <c r="Z161" s="156"/>
      <c r="AA161" s="156"/>
      <c r="AB161" s="156"/>
    </row>
    <row r="162" spans="1:30" s="30" customFormat="1" ht="15" customHeight="1">
      <c r="A162" s="156" t="s">
        <v>3382</v>
      </c>
      <c r="B162" s="38" t="s">
        <v>791</v>
      </c>
      <c r="C162" s="38" t="s">
        <v>25</v>
      </c>
      <c r="D162" s="38" t="s">
        <v>35</v>
      </c>
      <c r="E162" s="39" t="s">
        <v>36</v>
      </c>
      <c r="F162" s="122" t="s">
        <v>76</v>
      </c>
      <c r="G162" s="40" t="s">
        <v>26</v>
      </c>
      <c r="H162" s="41" t="s">
        <v>27</v>
      </c>
      <c r="I162" s="41">
        <v>24</v>
      </c>
      <c r="J162" s="187">
        <f t="shared" si="13"/>
        <v>1.723317147481672</v>
      </c>
      <c r="K162" s="184">
        <v>181</v>
      </c>
      <c r="L162" s="136" t="s">
        <v>3219</v>
      </c>
      <c r="M162" s="121" t="s">
        <v>3221</v>
      </c>
      <c r="N162" s="65"/>
      <c r="O162" s="40" t="str">
        <f t="shared" si="8"/>
        <v>-</v>
      </c>
      <c r="P162" s="42">
        <f t="shared" si="9"/>
        <v>0</v>
      </c>
      <c r="Q162" s="43">
        <f t="shared" si="10"/>
        <v>0</v>
      </c>
      <c r="R162" s="206"/>
      <c r="S162" s="216"/>
      <c r="T162" s="156"/>
      <c r="U162" s="156"/>
      <c r="V162" s="156"/>
      <c r="W162" s="156"/>
      <c r="X162" s="156"/>
      <c r="Y162" s="156"/>
      <c r="Z162" s="156"/>
      <c r="AA162" s="156"/>
      <c r="AB162" s="156"/>
    </row>
    <row r="163" spans="1:30" s="30" customFormat="1" ht="15" customHeight="1">
      <c r="A163" s="156" t="s">
        <v>3382</v>
      </c>
      <c r="B163" s="38" t="s">
        <v>3308</v>
      </c>
      <c r="C163" s="38" t="s">
        <v>25</v>
      </c>
      <c r="D163" s="38" t="s">
        <v>35</v>
      </c>
      <c r="E163" s="39" t="s">
        <v>36</v>
      </c>
      <c r="F163" s="39" t="s">
        <v>3312</v>
      </c>
      <c r="G163" s="40" t="s">
        <v>26</v>
      </c>
      <c r="H163" s="41" t="s">
        <v>27</v>
      </c>
      <c r="I163" s="41">
        <v>24</v>
      </c>
      <c r="J163" s="187">
        <f t="shared" si="13"/>
        <v>3.2466914214986193</v>
      </c>
      <c r="K163" s="184">
        <v>341</v>
      </c>
      <c r="L163" s="136" t="s">
        <v>3219</v>
      </c>
      <c r="M163" s="121" t="s">
        <v>3221</v>
      </c>
      <c r="N163" s="165"/>
      <c r="O163" s="40" t="str">
        <f t="shared" si="8"/>
        <v>-</v>
      </c>
      <c r="P163" s="42">
        <f t="shared" si="9"/>
        <v>0</v>
      </c>
      <c r="Q163" s="43">
        <f t="shared" si="10"/>
        <v>0</v>
      </c>
      <c r="R163" s="206"/>
      <c r="S163" s="216"/>
      <c r="T163" s="156"/>
      <c r="U163" s="156"/>
      <c r="V163" s="156"/>
      <c r="W163" s="156"/>
      <c r="X163" s="156"/>
      <c r="Y163" s="156"/>
      <c r="Z163" s="156"/>
      <c r="AA163" s="156"/>
      <c r="AB163" s="156"/>
    </row>
    <row r="164" spans="1:30" s="30" customFormat="1" ht="15" customHeight="1">
      <c r="A164" s="156" t="s">
        <v>3382</v>
      </c>
      <c r="B164" s="38" t="s">
        <v>3307</v>
      </c>
      <c r="C164" s="38" t="s">
        <v>25</v>
      </c>
      <c r="D164" s="38" t="s">
        <v>35</v>
      </c>
      <c r="E164" s="39" t="s">
        <v>36</v>
      </c>
      <c r="F164" s="39" t="s">
        <v>37</v>
      </c>
      <c r="G164" s="40" t="s">
        <v>26</v>
      </c>
      <c r="H164" s="41" t="s">
        <v>27</v>
      </c>
      <c r="I164" s="41">
        <v>24</v>
      </c>
      <c r="J164" s="187">
        <f t="shared" si="13"/>
        <v>2.0660763591354852</v>
      </c>
      <c r="K164" s="184">
        <v>217</v>
      </c>
      <c r="L164" s="136" t="s">
        <v>3219</v>
      </c>
      <c r="M164" s="121" t="s">
        <v>3221</v>
      </c>
      <c r="N164" s="165"/>
      <c r="O164" s="40" t="str">
        <f t="shared" si="8"/>
        <v>-</v>
      </c>
      <c r="P164" s="42">
        <f t="shared" si="9"/>
        <v>0</v>
      </c>
      <c r="Q164" s="43">
        <f t="shared" si="10"/>
        <v>0</v>
      </c>
      <c r="R164" s="206"/>
      <c r="S164" s="216"/>
      <c r="T164" s="155"/>
      <c r="U164" s="156"/>
      <c r="V164" s="156"/>
      <c r="W164" s="156"/>
      <c r="X164" s="156"/>
      <c r="Y164" s="156"/>
      <c r="Z164" s="156"/>
      <c r="AA164" s="156"/>
      <c r="AB164" s="156"/>
    </row>
    <row r="165" spans="1:30" s="30" customFormat="1" ht="15" customHeight="1">
      <c r="A165" s="156" t="s">
        <v>3382</v>
      </c>
      <c r="B165" s="38" t="s">
        <v>79</v>
      </c>
      <c r="C165" s="38" t="s">
        <v>29</v>
      </c>
      <c r="D165" s="38" t="s">
        <v>35</v>
      </c>
      <c r="E165" s="39" t="s">
        <v>36</v>
      </c>
      <c r="F165" s="122" t="s">
        <v>80</v>
      </c>
      <c r="G165" s="40" t="s">
        <v>26</v>
      </c>
      <c r="H165" s="41" t="s">
        <v>652</v>
      </c>
      <c r="I165" s="41">
        <v>40</v>
      </c>
      <c r="J165" s="186">
        <v>3.4699999999999998</v>
      </c>
      <c r="K165" s="185">
        <f t="shared" ref="K165:K196" si="14">J165*курс</f>
        <v>364.45409999999998</v>
      </c>
      <c r="L165" s="136" t="s">
        <v>3219</v>
      </c>
      <c r="M165" s="159" t="s">
        <v>3385</v>
      </c>
      <c r="N165" s="65"/>
      <c r="O165" s="40" t="str">
        <f t="shared" si="8"/>
        <v>-</v>
      </c>
      <c r="P165" s="42">
        <f t="shared" si="9"/>
        <v>0</v>
      </c>
      <c r="Q165" s="43">
        <f t="shared" si="10"/>
        <v>0</v>
      </c>
      <c r="R165" s="206"/>
      <c r="S165" s="216"/>
      <c r="T165" s="155"/>
      <c r="U165" s="156"/>
      <c r="V165" s="156"/>
      <c r="W165" s="156"/>
      <c r="X165" s="156"/>
      <c r="Y165" s="156"/>
      <c r="Z165" s="156"/>
      <c r="AA165" s="156"/>
      <c r="AB165" s="156"/>
    </row>
    <row r="166" spans="1:30" s="30" customFormat="1" ht="15" customHeight="1">
      <c r="A166" s="156" t="s">
        <v>3382</v>
      </c>
      <c r="B166" s="38" t="s">
        <v>112</v>
      </c>
      <c r="C166" s="38" t="s">
        <v>29</v>
      </c>
      <c r="D166" s="38" t="s">
        <v>35</v>
      </c>
      <c r="E166" s="39" t="s">
        <v>36</v>
      </c>
      <c r="F166" s="122" t="s">
        <v>113</v>
      </c>
      <c r="G166" s="40" t="s">
        <v>26</v>
      </c>
      <c r="H166" s="41" t="s">
        <v>652</v>
      </c>
      <c r="I166" s="41">
        <v>40</v>
      </c>
      <c r="J166" s="186">
        <v>3.4699999999999998</v>
      </c>
      <c r="K166" s="185">
        <f t="shared" si="14"/>
        <v>364.45409999999998</v>
      </c>
      <c r="L166" s="136" t="s">
        <v>3219</v>
      </c>
      <c r="M166" s="159" t="s">
        <v>3385</v>
      </c>
      <c r="N166" s="65"/>
      <c r="O166" s="40" t="str">
        <f t="shared" si="8"/>
        <v>-</v>
      </c>
      <c r="P166" s="42">
        <f t="shared" si="9"/>
        <v>0</v>
      </c>
      <c r="Q166" s="43">
        <f t="shared" si="10"/>
        <v>0</v>
      </c>
      <c r="R166" s="206"/>
      <c r="S166" s="216"/>
      <c r="T166" s="155"/>
      <c r="U166" s="156"/>
      <c r="V166" s="156"/>
      <c r="W166" s="156"/>
      <c r="X166" s="156"/>
      <c r="Y166" s="156"/>
      <c r="Z166" s="156"/>
      <c r="AA166" s="156"/>
      <c r="AB166" s="156"/>
      <c r="AC166" s="156"/>
      <c r="AD166" s="156"/>
    </row>
    <row r="167" spans="1:30" s="30" customFormat="1" ht="15" customHeight="1">
      <c r="A167" s="156" t="s">
        <v>3382</v>
      </c>
      <c r="B167" s="38" t="s">
        <v>800</v>
      </c>
      <c r="C167" s="38" t="s">
        <v>29</v>
      </c>
      <c r="D167" s="38" t="s">
        <v>2093</v>
      </c>
      <c r="E167" s="39" t="s">
        <v>2094</v>
      </c>
      <c r="F167" s="132" t="s">
        <v>2774</v>
      </c>
      <c r="G167" s="40" t="s">
        <v>26</v>
      </c>
      <c r="H167" s="41" t="s">
        <v>652</v>
      </c>
      <c r="I167" s="41">
        <v>40</v>
      </c>
      <c r="J167" s="186">
        <v>2.98</v>
      </c>
      <c r="K167" s="185">
        <f t="shared" si="14"/>
        <v>312.98939999999999</v>
      </c>
      <c r="L167" s="136" t="s">
        <v>3219</v>
      </c>
      <c r="M167" s="121" t="s">
        <v>3385</v>
      </c>
      <c r="N167" s="65"/>
      <c r="O167" s="40" t="str">
        <f t="shared" si="8"/>
        <v>-</v>
      </c>
      <c r="P167" s="42">
        <f t="shared" si="9"/>
        <v>0</v>
      </c>
      <c r="Q167" s="43">
        <f t="shared" si="10"/>
        <v>0</v>
      </c>
      <c r="R167" s="206"/>
      <c r="S167" s="216"/>
      <c r="T167" s="156"/>
      <c r="U167" s="156"/>
      <c r="V167" s="156"/>
      <c r="W167" s="156"/>
      <c r="X167" s="156"/>
      <c r="Y167" s="156"/>
      <c r="Z167" s="156"/>
      <c r="AA167" s="156"/>
      <c r="AB167" s="156"/>
    </row>
    <row r="168" spans="1:30" s="30" customFormat="1" ht="15" hidden="1" customHeight="1">
      <c r="A168" s="156" t="s">
        <v>3382</v>
      </c>
      <c r="B168" s="160" t="s">
        <v>801</v>
      </c>
      <c r="C168" s="160" t="s">
        <v>29</v>
      </c>
      <c r="D168" s="160" t="s">
        <v>2095</v>
      </c>
      <c r="E168" s="161" t="s">
        <v>2096</v>
      </c>
      <c r="F168" s="168" t="s">
        <v>2774</v>
      </c>
      <c r="G168" s="162" t="s">
        <v>26</v>
      </c>
      <c r="H168" s="163" t="s">
        <v>652</v>
      </c>
      <c r="I168" s="163">
        <v>40</v>
      </c>
      <c r="J168" s="190">
        <v>3.1199999999999997</v>
      </c>
      <c r="K168" s="191">
        <f t="shared" si="14"/>
        <v>327.69359999999995</v>
      </c>
      <c r="L168" s="164" t="s">
        <v>3238</v>
      </c>
      <c r="M168" s="164" t="s">
        <v>3238</v>
      </c>
      <c r="N168" s="165"/>
      <c r="O168" s="162" t="str">
        <f t="shared" si="8"/>
        <v>-</v>
      </c>
      <c r="P168" s="166">
        <f t="shared" si="9"/>
        <v>0</v>
      </c>
      <c r="Q168" s="167">
        <f t="shared" si="10"/>
        <v>0</v>
      </c>
      <c r="R168" s="29"/>
      <c r="S168" s="182"/>
      <c r="T168" s="155"/>
      <c r="U168" s="156"/>
      <c r="V168" s="156"/>
      <c r="W168" s="156"/>
      <c r="X168" s="156"/>
      <c r="Y168" s="156"/>
    </row>
    <row r="169" spans="1:30" s="30" customFormat="1" ht="15" customHeight="1">
      <c r="A169" s="156" t="s">
        <v>3382</v>
      </c>
      <c r="B169" s="38" t="s">
        <v>802</v>
      </c>
      <c r="C169" s="38" t="s">
        <v>29</v>
      </c>
      <c r="D169" s="38" t="s">
        <v>517</v>
      </c>
      <c r="E169" s="39" t="s">
        <v>518</v>
      </c>
      <c r="F169" s="132" t="s">
        <v>2774</v>
      </c>
      <c r="G169" s="40" t="s">
        <v>26</v>
      </c>
      <c r="H169" s="41" t="s">
        <v>652</v>
      </c>
      <c r="I169" s="41">
        <v>40</v>
      </c>
      <c r="J169" s="186">
        <v>3.1199999999999997</v>
      </c>
      <c r="K169" s="185">
        <f t="shared" si="14"/>
        <v>327.69359999999995</v>
      </c>
      <c r="L169" s="136" t="s">
        <v>3219</v>
      </c>
      <c r="M169" s="121" t="s">
        <v>3385</v>
      </c>
      <c r="N169" s="65"/>
      <c r="O169" s="40" t="str">
        <f t="shared" si="8"/>
        <v>-</v>
      </c>
      <c r="P169" s="42">
        <f t="shared" si="9"/>
        <v>0</v>
      </c>
      <c r="Q169" s="43">
        <f t="shared" si="10"/>
        <v>0</v>
      </c>
      <c r="R169" s="206"/>
      <c r="S169" s="216"/>
      <c r="T169" s="155"/>
      <c r="U169" s="156"/>
      <c r="V169" s="156"/>
      <c r="W169" s="156"/>
      <c r="X169" s="156"/>
      <c r="Y169" s="156"/>
      <c r="Z169" s="156"/>
      <c r="AA169" s="156"/>
      <c r="AB169" s="156"/>
    </row>
    <row r="170" spans="1:30" s="30" customFormat="1" ht="15" customHeight="1">
      <c r="A170" s="156" t="s">
        <v>3382</v>
      </c>
      <c r="B170" s="38" t="s">
        <v>515</v>
      </c>
      <c r="C170" s="38" t="s">
        <v>29</v>
      </c>
      <c r="D170" s="38" t="s">
        <v>517</v>
      </c>
      <c r="E170" s="39" t="s">
        <v>518</v>
      </c>
      <c r="F170" s="122" t="s">
        <v>519</v>
      </c>
      <c r="G170" s="40" t="s">
        <v>26</v>
      </c>
      <c r="H170" s="41" t="s">
        <v>652</v>
      </c>
      <c r="I170" s="41">
        <v>40</v>
      </c>
      <c r="J170" s="186">
        <v>3.1199999999999997</v>
      </c>
      <c r="K170" s="185">
        <f t="shared" si="14"/>
        <v>327.69359999999995</v>
      </c>
      <c r="L170" s="136" t="s">
        <v>3219</v>
      </c>
      <c r="M170" s="159" t="s">
        <v>3385</v>
      </c>
      <c r="N170" s="65"/>
      <c r="O170" s="40" t="str">
        <f t="shared" si="8"/>
        <v>-</v>
      </c>
      <c r="P170" s="42">
        <f t="shared" si="9"/>
        <v>0</v>
      </c>
      <c r="Q170" s="43">
        <f t="shared" si="10"/>
        <v>0</v>
      </c>
      <c r="R170" s="206"/>
      <c r="S170" s="216"/>
      <c r="T170" s="156"/>
      <c r="U170" s="156"/>
      <c r="V170" s="156"/>
      <c r="W170" s="156"/>
      <c r="X170" s="156"/>
      <c r="Y170" s="156"/>
      <c r="Z170" s="156"/>
      <c r="AA170" s="156"/>
      <c r="AB170" s="156"/>
    </row>
    <row r="171" spans="1:30" s="30" customFormat="1" ht="15" customHeight="1">
      <c r="A171" s="156" t="s">
        <v>3382</v>
      </c>
      <c r="B171" s="38" t="s">
        <v>803</v>
      </c>
      <c r="C171" s="38" t="s">
        <v>29</v>
      </c>
      <c r="D171" s="38" t="s">
        <v>124</v>
      </c>
      <c r="E171" s="39" t="s">
        <v>521</v>
      </c>
      <c r="F171" s="122" t="s">
        <v>2810</v>
      </c>
      <c r="G171" s="40" t="s">
        <v>26</v>
      </c>
      <c r="H171" s="41" t="s">
        <v>652</v>
      </c>
      <c r="I171" s="41">
        <v>40</v>
      </c>
      <c r="J171" s="186">
        <v>2.8299999999999996</v>
      </c>
      <c r="K171" s="185">
        <f t="shared" si="14"/>
        <v>297.23489999999998</v>
      </c>
      <c r="L171" s="136" t="s">
        <v>3219</v>
      </c>
      <c r="M171" s="121" t="s">
        <v>3385</v>
      </c>
      <c r="N171" s="65"/>
      <c r="O171" s="40" t="str">
        <f t="shared" ref="O171:O234" si="15">IF(N171="","-",N171/I171)</f>
        <v>-</v>
      </c>
      <c r="P171" s="42">
        <f t="shared" ref="P171:P234" si="16">J171*N171</f>
        <v>0</v>
      </c>
      <c r="Q171" s="43">
        <f t="shared" ref="Q171:Q234" si="17">K171*N171</f>
        <v>0</v>
      </c>
      <c r="R171" s="206"/>
      <c r="S171" s="216"/>
      <c r="T171" s="156"/>
      <c r="U171" s="156"/>
      <c r="V171" s="156"/>
      <c r="W171" s="156"/>
      <c r="X171" s="156"/>
      <c r="Y171" s="156"/>
      <c r="Z171" s="156"/>
      <c r="AA171" s="156"/>
      <c r="AB171" s="156"/>
    </row>
    <row r="172" spans="1:30" s="30" customFormat="1" ht="15" hidden="1" customHeight="1">
      <c r="A172" s="156" t="s">
        <v>3382</v>
      </c>
      <c r="B172" s="160" t="s">
        <v>804</v>
      </c>
      <c r="C172" s="160" t="s">
        <v>29</v>
      </c>
      <c r="D172" s="160" t="s">
        <v>124</v>
      </c>
      <c r="E172" s="161" t="s">
        <v>521</v>
      </c>
      <c r="F172" s="161" t="s">
        <v>3258</v>
      </c>
      <c r="G172" s="162" t="s">
        <v>26</v>
      </c>
      <c r="H172" s="163" t="s">
        <v>652</v>
      </c>
      <c r="I172" s="163">
        <v>40</v>
      </c>
      <c r="J172" s="190">
        <v>2.4</v>
      </c>
      <c r="K172" s="191">
        <f t="shared" si="14"/>
        <v>252.072</v>
      </c>
      <c r="L172" s="164" t="s">
        <v>3238</v>
      </c>
      <c r="M172" s="164" t="s">
        <v>3238</v>
      </c>
      <c r="N172" s="165"/>
      <c r="O172" s="162" t="str">
        <f t="shared" si="15"/>
        <v>-</v>
      </c>
      <c r="P172" s="166">
        <f t="shared" si="16"/>
        <v>0</v>
      </c>
      <c r="Q172" s="167">
        <f t="shared" si="17"/>
        <v>0</v>
      </c>
      <c r="R172" s="29"/>
      <c r="S172" s="182"/>
      <c r="T172" s="156"/>
      <c r="U172" s="156"/>
      <c r="V172" s="156"/>
      <c r="W172" s="156"/>
      <c r="X172" s="156"/>
      <c r="Y172" s="156"/>
    </row>
    <row r="173" spans="1:30" s="30" customFormat="1" ht="15" hidden="1" customHeight="1">
      <c r="A173" s="156" t="s">
        <v>3382</v>
      </c>
      <c r="B173" s="160" t="s">
        <v>805</v>
      </c>
      <c r="C173" s="160" t="s">
        <v>29</v>
      </c>
      <c r="D173" s="160" t="s">
        <v>124</v>
      </c>
      <c r="E173" s="161" t="s">
        <v>521</v>
      </c>
      <c r="F173" s="161" t="s">
        <v>2097</v>
      </c>
      <c r="G173" s="162" t="s">
        <v>26</v>
      </c>
      <c r="H173" s="163" t="s">
        <v>652</v>
      </c>
      <c r="I173" s="163">
        <v>40</v>
      </c>
      <c r="J173" s="190">
        <v>2.4899999999999998</v>
      </c>
      <c r="K173" s="191">
        <f t="shared" si="14"/>
        <v>261.5247</v>
      </c>
      <c r="L173" s="164" t="s">
        <v>3238</v>
      </c>
      <c r="M173" s="164" t="s">
        <v>3238</v>
      </c>
      <c r="N173" s="165"/>
      <c r="O173" s="162" t="str">
        <f t="shared" si="15"/>
        <v>-</v>
      </c>
      <c r="P173" s="166">
        <f t="shared" si="16"/>
        <v>0</v>
      </c>
      <c r="Q173" s="167">
        <f t="shared" si="17"/>
        <v>0</v>
      </c>
      <c r="R173" s="155"/>
      <c r="S173" s="182"/>
      <c r="T173" s="155"/>
      <c r="U173" s="156"/>
      <c r="V173" s="156"/>
      <c r="W173" s="156"/>
      <c r="X173" s="156"/>
      <c r="Y173" s="156"/>
    </row>
    <row r="174" spans="1:30" s="30" customFormat="1" ht="15" hidden="1" customHeight="1">
      <c r="A174" s="156" t="s">
        <v>3382</v>
      </c>
      <c r="B174" s="160" t="s">
        <v>123</v>
      </c>
      <c r="C174" s="160" t="s">
        <v>29</v>
      </c>
      <c r="D174" s="160" t="s">
        <v>124</v>
      </c>
      <c r="E174" s="161" t="s">
        <v>521</v>
      </c>
      <c r="F174" s="161" t="s">
        <v>2098</v>
      </c>
      <c r="G174" s="162" t="s">
        <v>26</v>
      </c>
      <c r="H174" s="163" t="s">
        <v>652</v>
      </c>
      <c r="I174" s="163">
        <v>40</v>
      </c>
      <c r="J174" s="190">
        <v>2.4699999999999998</v>
      </c>
      <c r="K174" s="191">
        <f t="shared" si="14"/>
        <v>259.42409999999995</v>
      </c>
      <c r="L174" s="164" t="s">
        <v>3238</v>
      </c>
      <c r="M174" s="164" t="s">
        <v>3238</v>
      </c>
      <c r="N174" s="165"/>
      <c r="O174" s="162" t="str">
        <f t="shared" si="15"/>
        <v>-</v>
      </c>
      <c r="P174" s="166">
        <f t="shared" si="16"/>
        <v>0</v>
      </c>
      <c r="Q174" s="167">
        <f t="shared" si="17"/>
        <v>0</v>
      </c>
      <c r="R174" s="155"/>
      <c r="S174" s="182"/>
      <c r="T174" s="156"/>
      <c r="U174" s="156"/>
      <c r="V174" s="156"/>
      <c r="W174" s="156"/>
      <c r="X174" s="156"/>
      <c r="Y174" s="156"/>
    </row>
    <row r="175" spans="1:30" s="30" customFormat="1" ht="15" customHeight="1">
      <c r="A175" s="156" t="s">
        <v>3382</v>
      </c>
      <c r="B175" s="38" t="s">
        <v>806</v>
      </c>
      <c r="C175" s="38" t="s">
        <v>29</v>
      </c>
      <c r="D175" s="38" t="s">
        <v>124</v>
      </c>
      <c r="E175" s="39" t="s">
        <v>521</v>
      </c>
      <c r="F175" s="122" t="s">
        <v>71</v>
      </c>
      <c r="G175" s="40" t="s">
        <v>26</v>
      </c>
      <c r="H175" s="41" t="s">
        <v>652</v>
      </c>
      <c r="I175" s="41">
        <v>40</v>
      </c>
      <c r="J175" s="186">
        <v>2.48</v>
      </c>
      <c r="K175" s="185">
        <f t="shared" si="14"/>
        <v>260.4744</v>
      </c>
      <c r="L175" s="136" t="s">
        <v>3219</v>
      </c>
      <c r="M175" s="121" t="s">
        <v>3385</v>
      </c>
      <c r="N175" s="65"/>
      <c r="O175" s="40" t="str">
        <f t="shared" si="15"/>
        <v>-</v>
      </c>
      <c r="P175" s="42">
        <f t="shared" si="16"/>
        <v>0</v>
      </c>
      <c r="Q175" s="43">
        <f t="shared" si="17"/>
        <v>0</v>
      </c>
      <c r="R175" s="206"/>
      <c r="S175" s="216"/>
      <c r="T175" s="155"/>
      <c r="U175" s="156"/>
      <c r="V175" s="156"/>
      <c r="W175" s="156"/>
      <c r="X175" s="156"/>
      <c r="Y175" s="156"/>
      <c r="Z175" s="156"/>
      <c r="AA175" s="156"/>
      <c r="AB175" s="156"/>
    </row>
    <row r="176" spans="1:30" s="30" customFormat="1" ht="15" customHeight="1">
      <c r="A176" s="156" t="s">
        <v>3382</v>
      </c>
      <c r="B176" s="38" t="s">
        <v>807</v>
      </c>
      <c r="C176" s="38" t="s">
        <v>29</v>
      </c>
      <c r="D176" s="38" t="s">
        <v>124</v>
      </c>
      <c r="E176" s="39" t="s">
        <v>521</v>
      </c>
      <c r="F176" s="122" t="s">
        <v>2811</v>
      </c>
      <c r="G176" s="40" t="s">
        <v>26</v>
      </c>
      <c r="H176" s="41" t="s">
        <v>652</v>
      </c>
      <c r="I176" s="41">
        <v>40</v>
      </c>
      <c r="J176" s="186">
        <v>2.75</v>
      </c>
      <c r="K176" s="185">
        <f t="shared" si="14"/>
        <v>288.83249999999998</v>
      </c>
      <c r="L176" s="136" t="s">
        <v>3219</v>
      </c>
      <c r="M176" s="121" t="s">
        <v>3385</v>
      </c>
      <c r="N176" s="65"/>
      <c r="O176" s="40" t="str">
        <f t="shared" si="15"/>
        <v>-</v>
      </c>
      <c r="P176" s="42">
        <f t="shared" si="16"/>
        <v>0</v>
      </c>
      <c r="Q176" s="43">
        <f t="shared" si="17"/>
        <v>0</v>
      </c>
      <c r="R176" s="206"/>
      <c r="S176" s="216"/>
      <c r="T176" s="156"/>
      <c r="U176" s="156"/>
      <c r="V176" s="156"/>
      <c r="W176" s="156"/>
      <c r="X176" s="156"/>
      <c r="Y176" s="156"/>
      <c r="Z176" s="156"/>
      <c r="AA176" s="156"/>
      <c r="AB176" s="156"/>
    </row>
    <row r="177" spans="1:28" s="30" customFormat="1" ht="15" hidden="1" customHeight="1">
      <c r="A177" s="156" t="s">
        <v>3382</v>
      </c>
      <c r="B177" s="160" t="s">
        <v>808</v>
      </c>
      <c r="C177" s="160" t="s">
        <v>29</v>
      </c>
      <c r="D177" s="160" t="s">
        <v>124</v>
      </c>
      <c r="E177" s="161" t="s">
        <v>521</v>
      </c>
      <c r="F177" s="161" t="s">
        <v>483</v>
      </c>
      <c r="G177" s="162" t="s">
        <v>26</v>
      </c>
      <c r="H177" s="163" t="s">
        <v>652</v>
      </c>
      <c r="I177" s="163">
        <v>40</v>
      </c>
      <c r="J177" s="190">
        <v>2.48</v>
      </c>
      <c r="K177" s="191">
        <f t="shared" si="14"/>
        <v>260.4744</v>
      </c>
      <c r="L177" s="164" t="s">
        <v>3238</v>
      </c>
      <c r="M177" s="164" t="s">
        <v>3238</v>
      </c>
      <c r="N177" s="165"/>
      <c r="O177" s="162" t="str">
        <f t="shared" si="15"/>
        <v>-</v>
      </c>
      <c r="P177" s="166">
        <f t="shared" si="16"/>
        <v>0</v>
      </c>
      <c r="Q177" s="167">
        <f t="shared" si="17"/>
        <v>0</v>
      </c>
      <c r="R177" s="155"/>
      <c r="S177" s="182"/>
      <c r="T177" s="155"/>
      <c r="U177" s="156"/>
      <c r="V177" s="156"/>
      <c r="W177" s="156"/>
      <c r="X177" s="156"/>
      <c r="Y177" s="156"/>
    </row>
    <row r="178" spans="1:28" s="30" customFormat="1" ht="15" customHeight="1">
      <c r="A178" s="156" t="s">
        <v>3382</v>
      </c>
      <c r="B178" s="38" t="s">
        <v>809</v>
      </c>
      <c r="C178" s="38" t="s">
        <v>29</v>
      </c>
      <c r="D178" s="38" t="s">
        <v>125</v>
      </c>
      <c r="E178" s="39" t="s">
        <v>126</v>
      </c>
      <c r="F178" s="132" t="s">
        <v>2774</v>
      </c>
      <c r="G178" s="40" t="s">
        <v>26</v>
      </c>
      <c r="H178" s="41" t="s">
        <v>652</v>
      </c>
      <c r="I178" s="41">
        <v>40</v>
      </c>
      <c r="J178" s="186">
        <v>2.48</v>
      </c>
      <c r="K178" s="185">
        <f t="shared" si="14"/>
        <v>260.4744</v>
      </c>
      <c r="L178" s="136" t="s">
        <v>3219</v>
      </c>
      <c r="M178" s="121" t="s">
        <v>3385</v>
      </c>
      <c r="N178" s="65"/>
      <c r="O178" s="40" t="str">
        <f t="shared" si="15"/>
        <v>-</v>
      </c>
      <c r="P178" s="42">
        <f t="shared" si="16"/>
        <v>0</v>
      </c>
      <c r="Q178" s="43">
        <f t="shared" si="17"/>
        <v>0</v>
      </c>
      <c r="R178" s="206"/>
      <c r="S178" s="216"/>
      <c r="T178" s="156"/>
      <c r="U178" s="156"/>
      <c r="V178" s="156"/>
      <c r="W178" s="156"/>
      <c r="X178" s="156"/>
      <c r="Y178" s="156"/>
      <c r="Z178" s="156"/>
      <c r="AA178" s="156"/>
      <c r="AB178" s="156"/>
    </row>
    <row r="179" spans="1:28" s="30" customFormat="1" ht="15" hidden="1" customHeight="1">
      <c r="A179" s="156" t="s">
        <v>3382</v>
      </c>
      <c r="B179" s="160" t="s">
        <v>810</v>
      </c>
      <c r="C179" s="160" t="s">
        <v>29</v>
      </c>
      <c r="D179" s="160" t="s">
        <v>125</v>
      </c>
      <c r="E179" s="161" t="s">
        <v>126</v>
      </c>
      <c r="F179" s="161" t="s">
        <v>484</v>
      </c>
      <c r="G179" s="162" t="s">
        <v>26</v>
      </c>
      <c r="H179" s="163" t="s">
        <v>652</v>
      </c>
      <c r="I179" s="163">
        <v>40</v>
      </c>
      <c r="J179" s="190">
        <v>2.61</v>
      </c>
      <c r="K179" s="191">
        <f t="shared" si="14"/>
        <v>274.12829999999997</v>
      </c>
      <c r="L179" s="164" t="s">
        <v>3238</v>
      </c>
      <c r="M179" s="164" t="s">
        <v>3238</v>
      </c>
      <c r="N179" s="165"/>
      <c r="O179" s="162" t="str">
        <f t="shared" si="15"/>
        <v>-</v>
      </c>
      <c r="P179" s="166">
        <f t="shared" si="16"/>
        <v>0</v>
      </c>
      <c r="Q179" s="167">
        <f t="shared" si="17"/>
        <v>0</v>
      </c>
      <c r="R179" s="29"/>
      <c r="S179" s="182"/>
      <c r="T179" s="156"/>
      <c r="U179" s="156"/>
      <c r="V179" s="156"/>
      <c r="W179" s="156"/>
      <c r="X179" s="156"/>
      <c r="Y179" s="156"/>
    </row>
    <row r="180" spans="1:28" s="30" customFormat="1" ht="15" customHeight="1">
      <c r="A180" s="156" t="s">
        <v>3382</v>
      </c>
      <c r="B180" s="38" t="s">
        <v>811</v>
      </c>
      <c r="C180" s="38" t="s">
        <v>29</v>
      </c>
      <c r="D180" s="38" t="s">
        <v>125</v>
      </c>
      <c r="E180" s="39" t="s">
        <v>126</v>
      </c>
      <c r="F180" s="122" t="s">
        <v>2812</v>
      </c>
      <c r="G180" s="40" t="s">
        <v>26</v>
      </c>
      <c r="H180" s="41" t="s">
        <v>652</v>
      </c>
      <c r="I180" s="41">
        <v>40</v>
      </c>
      <c r="J180" s="186">
        <v>2.48</v>
      </c>
      <c r="K180" s="185">
        <f t="shared" si="14"/>
        <v>260.4744</v>
      </c>
      <c r="L180" s="136" t="s">
        <v>3219</v>
      </c>
      <c r="M180" s="121" t="s">
        <v>3385</v>
      </c>
      <c r="N180" s="65"/>
      <c r="O180" s="40" t="str">
        <f t="shared" si="15"/>
        <v>-</v>
      </c>
      <c r="P180" s="42">
        <f t="shared" si="16"/>
        <v>0</v>
      </c>
      <c r="Q180" s="43">
        <f t="shared" si="17"/>
        <v>0</v>
      </c>
      <c r="R180" s="206"/>
      <c r="S180" s="216"/>
      <c r="T180" s="155"/>
      <c r="U180" s="156"/>
      <c r="V180" s="156"/>
      <c r="W180" s="156"/>
      <c r="X180" s="156"/>
      <c r="Y180" s="156"/>
      <c r="Z180" s="156"/>
      <c r="AA180" s="156"/>
      <c r="AB180" s="156"/>
    </row>
    <row r="181" spans="1:28" s="30" customFormat="1" ht="15" customHeight="1">
      <c r="A181" s="156" t="s">
        <v>3382</v>
      </c>
      <c r="B181" s="38" t="s">
        <v>812</v>
      </c>
      <c r="C181" s="38" t="s">
        <v>29</v>
      </c>
      <c r="D181" s="38" t="s">
        <v>125</v>
      </c>
      <c r="E181" s="39" t="s">
        <v>126</v>
      </c>
      <c r="F181" s="122" t="s">
        <v>2099</v>
      </c>
      <c r="G181" s="40" t="s">
        <v>26</v>
      </c>
      <c r="H181" s="41" t="s">
        <v>652</v>
      </c>
      <c r="I181" s="41">
        <v>40</v>
      </c>
      <c r="J181" s="186">
        <v>2.5499999999999998</v>
      </c>
      <c r="K181" s="185">
        <f t="shared" si="14"/>
        <v>267.82650000000001</v>
      </c>
      <c r="L181" s="136" t="s">
        <v>3219</v>
      </c>
      <c r="M181" s="121" t="s">
        <v>3385</v>
      </c>
      <c r="N181" s="65"/>
      <c r="O181" s="40" t="str">
        <f t="shared" si="15"/>
        <v>-</v>
      </c>
      <c r="P181" s="42">
        <f t="shared" si="16"/>
        <v>0</v>
      </c>
      <c r="Q181" s="43">
        <f t="shared" si="17"/>
        <v>0</v>
      </c>
      <c r="R181" s="206"/>
      <c r="S181" s="216"/>
      <c r="T181" s="155"/>
      <c r="U181" s="156"/>
      <c r="V181" s="156"/>
      <c r="W181" s="156"/>
      <c r="X181" s="156"/>
      <c r="Y181" s="156"/>
      <c r="Z181" s="156"/>
      <c r="AA181" s="156"/>
      <c r="AB181" s="156"/>
    </row>
    <row r="182" spans="1:28" s="30" customFormat="1" ht="15" hidden="1" customHeight="1">
      <c r="A182" s="156" t="s">
        <v>3382</v>
      </c>
      <c r="B182" s="160" t="s">
        <v>813</v>
      </c>
      <c r="C182" s="160" t="s">
        <v>29</v>
      </c>
      <c r="D182" s="160" t="s">
        <v>125</v>
      </c>
      <c r="E182" s="161" t="s">
        <v>126</v>
      </c>
      <c r="F182" s="161" t="s">
        <v>2100</v>
      </c>
      <c r="G182" s="162" t="s">
        <v>26</v>
      </c>
      <c r="H182" s="163" t="s">
        <v>652</v>
      </c>
      <c r="I182" s="163">
        <v>40</v>
      </c>
      <c r="J182" s="190">
        <v>2.5499999999999998</v>
      </c>
      <c r="K182" s="191">
        <f t="shared" si="14"/>
        <v>267.82650000000001</v>
      </c>
      <c r="L182" s="164" t="s">
        <v>3238</v>
      </c>
      <c r="M182" s="164" t="s">
        <v>3238</v>
      </c>
      <c r="N182" s="165"/>
      <c r="O182" s="162" t="str">
        <f t="shared" si="15"/>
        <v>-</v>
      </c>
      <c r="P182" s="166">
        <f t="shared" si="16"/>
        <v>0</v>
      </c>
      <c r="Q182" s="167">
        <f t="shared" si="17"/>
        <v>0</v>
      </c>
      <c r="R182" s="155"/>
      <c r="S182" s="182"/>
      <c r="T182" s="155"/>
      <c r="U182" s="156"/>
      <c r="V182" s="156"/>
      <c r="W182" s="156"/>
      <c r="X182" s="156"/>
      <c r="Y182" s="156"/>
    </row>
    <row r="183" spans="1:28" s="30" customFormat="1" ht="15" customHeight="1">
      <c r="A183" s="156" t="s">
        <v>3382</v>
      </c>
      <c r="B183" s="38" t="s">
        <v>814</v>
      </c>
      <c r="C183" s="38" t="s">
        <v>29</v>
      </c>
      <c r="D183" s="38" t="s">
        <v>2101</v>
      </c>
      <c r="E183" s="39" t="s">
        <v>2102</v>
      </c>
      <c r="F183" s="132" t="s">
        <v>2774</v>
      </c>
      <c r="G183" s="40" t="s">
        <v>26</v>
      </c>
      <c r="H183" s="41" t="s">
        <v>652</v>
      </c>
      <c r="I183" s="41">
        <v>40</v>
      </c>
      <c r="J183" s="186">
        <v>3</v>
      </c>
      <c r="K183" s="185">
        <f t="shared" si="14"/>
        <v>315.09000000000003</v>
      </c>
      <c r="L183" s="136" t="s">
        <v>3219</v>
      </c>
      <c r="M183" s="121" t="s">
        <v>3385</v>
      </c>
      <c r="N183" s="65"/>
      <c r="O183" s="40" t="str">
        <f t="shared" si="15"/>
        <v>-</v>
      </c>
      <c r="P183" s="42">
        <f t="shared" si="16"/>
        <v>0</v>
      </c>
      <c r="Q183" s="43">
        <f t="shared" si="17"/>
        <v>0</v>
      </c>
      <c r="R183" s="206"/>
      <c r="S183" s="216"/>
      <c r="T183" s="155"/>
      <c r="U183" s="156"/>
      <c r="V183" s="156"/>
      <c r="W183" s="156"/>
      <c r="X183" s="156"/>
      <c r="Y183" s="156"/>
      <c r="Z183" s="156"/>
      <c r="AA183" s="156"/>
      <c r="AB183" s="156"/>
    </row>
    <row r="184" spans="1:28" s="30" customFormat="1" ht="15" customHeight="1">
      <c r="A184" s="156" t="s">
        <v>3382</v>
      </c>
      <c r="B184" s="38" t="s">
        <v>815</v>
      </c>
      <c r="C184" s="38" t="s">
        <v>29</v>
      </c>
      <c r="D184" s="38" t="s">
        <v>2101</v>
      </c>
      <c r="E184" s="39" t="s">
        <v>2102</v>
      </c>
      <c r="F184" s="39" t="s">
        <v>3388</v>
      </c>
      <c r="G184" s="40" t="s">
        <v>26</v>
      </c>
      <c r="H184" s="41" t="s">
        <v>652</v>
      </c>
      <c r="I184" s="41">
        <v>40</v>
      </c>
      <c r="J184" s="186">
        <v>2.82</v>
      </c>
      <c r="K184" s="185">
        <f t="shared" si="14"/>
        <v>296.18459999999999</v>
      </c>
      <c r="L184" s="136" t="s">
        <v>3219</v>
      </c>
      <c r="M184" s="159" t="s">
        <v>3385</v>
      </c>
      <c r="N184" s="65"/>
      <c r="O184" s="40" t="str">
        <f t="shared" si="15"/>
        <v>-</v>
      </c>
      <c r="P184" s="42">
        <f t="shared" si="16"/>
        <v>0</v>
      </c>
      <c r="Q184" s="43">
        <f t="shared" si="17"/>
        <v>0</v>
      </c>
      <c r="R184" s="206"/>
      <c r="S184" s="216"/>
      <c r="T184" s="155"/>
      <c r="U184" s="156"/>
      <c r="V184" s="156"/>
      <c r="W184" s="156"/>
      <c r="X184" s="156"/>
      <c r="Y184" s="156"/>
      <c r="Z184" s="156"/>
      <c r="AA184" s="156"/>
      <c r="AB184" s="156"/>
    </row>
    <row r="185" spans="1:28" s="30" customFormat="1" ht="15" hidden="1" customHeight="1">
      <c r="A185" s="156" t="s">
        <v>3382</v>
      </c>
      <c r="B185" s="160" t="s">
        <v>816</v>
      </c>
      <c r="C185" s="160" t="s">
        <v>29</v>
      </c>
      <c r="D185" s="160" t="s">
        <v>2101</v>
      </c>
      <c r="E185" s="161" t="s">
        <v>2102</v>
      </c>
      <c r="F185" s="161" t="s">
        <v>3377</v>
      </c>
      <c r="G185" s="162" t="s">
        <v>26</v>
      </c>
      <c r="H185" s="163" t="s">
        <v>652</v>
      </c>
      <c r="I185" s="163">
        <v>40</v>
      </c>
      <c r="J185" s="190">
        <v>3.0599999999999996</v>
      </c>
      <c r="K185" s="191">
        <f t="shared" si="14"/>
        <v>321.39179999999999</v>
      </c>
      <c r="L185" s="164" t="s">
        <v>3238</v>
      </c>
      <c r="M185" s="164" t="s">
        <v>3238</v>
      </c>
      <c r="N185" s="165"/>
      <c r="O185" s="162" t="str">
        <f t="shared" si="15"/>
        <v>-</v>
      </c>
      <c r="P185" s="166">
        <f t="shared" si="16"/>
        <v>0</v>
      </c>
      <c r="Q185" s="167">
        <f t="shared" si="17"/>
        <v>0</v>
      </c>
      <c r="R185" s="155"/>
      <c r="S185" s="182"/>
      <c r="T185" s="155"/>
      <c r="U185" s="156"/>
      <c r="V185" s="156"/>
      <c r="W185" s="156"/>
      <c r="X185" s="156"/>
      <c r="Y185" s="156"/>
    </row>
    <row r="186" spans="1:28" s="30" customFormat="1" ht="15" customHeight="1">
      <c r="A186" s="156" t="s">
        <v>3382</v>
      </c>
      <c r="B186" s="38" t="s">
        <v>817</v>
      </c>
      <c r="C186" s="38" t="s">
        <v>29</v>
      </c>
      <c r="D186" s="38" t="s">
        <v>2103</v>
      </c>
      <c r="E186" s="39" t="s">
        <v>2104</v>
      </c>
      <c r="F186" s="122" t="s">
        <v>2813</v>
      </c>
      <c r="G186" s="40" t="s">
        <v>26</v>
      </c>
      <c r="H186" s="41" t="s">
        <v>652</v>
      </c>
      <c r="I186" s="41">
        <v>40</v>
      </c>
      <c r="J186" s="186">
        <v>2.5599999999999996</v>
      </c>
      <c r="K186" s="185">
        <f t="shared" si="14"/>
        <v>268.87679999999995</v>
      </c>
      <c r="L186" s="136" t="s">
        <v>3219</v>
      </c>
      <c r="M186" s="121" t="s">
        <v>3385</v>
      </c>
      <c r="N186" s="65"/>
      <c r="O186" s="40" t="str">
        <f t="shared" si="15"/>
        <v>-</v>
      </c>
      <c r="P186" s="42">
        <f t="shared" si="16"/>
        <v>0</v>
      </c>
      <c r="Q186" s="43">
        <f t="shared" si="17"/>
        <v>0</v>
      </c>
      <c r="R186" s="206"/>
      <c r="S186" s="216"/>
      <c r="T186" s="156"/>
      <c r="U186" s="156"/>
      <c r="V186" s="156"/>
      <c r="W186" s="156"/>
      <c r="X186" s="156"/>
      <c r="Y186" s="156"/>
      <c r="Z186" s="156"/>
      <c r="AA186" s="156"/>
      <c r="AB186" s="156"/>
    </row>
    <row r="187" spans="1:28" s="30" customFormat="1" ht="15" hidden="1" customHeight="1">
      <c r="A187" s="156" t="s">
        <v>3382</v>
      </c>
      <c r="B187" s="160" t="s">
        <v>818</v>
      </c>
      <c r="C187" s="160" t="s">
        <v>29</v>
      </c>
      <c r="D187" s="160" t="s">
        <v>2105</v>
      </c>
      <c r="E187" s="161" t="s">
        <v>2106</v>
      </c>
      <c r="F187" s="161" t="s">
        <v>3259</v>
      </c>
      <c r="G187" s="162" t="s">
        <v>26</v>
      </c>
      <c r="H187" s="163" t="s">
        <v>652</v>
      </c>
      <c r="I187" s="163">
        <v>40</v>
      </c>
      <c r="J187" s="190">
        <v>3.51</v>
      </c>
      <c r="K187" s="191">
        <f t="shared" si="14"/>
        <v>368.65529999999995</v>
      </c>
      <c r="L187" s="164" t="s">
        <v>3238</v>
      </c>
      <c r="M187" s="164" t="s">
        <v>3238</v>
      </c>
      <c r="N187" s="165"/>
      <c r="O187" s="162" t="str">
        <f t="shared" si="15"/>
        <v>-</v>
      </c>
      <c r="P187" s="166">
        <f t="shared" si="16"/>
        <v>0</v>
      </c>
      <c r="Q187" s="167">
        <f t="shared" si="17"/>
        <v>0</v>
      </c>
      <c r="R187" s="29"/>
      <c r="S187" s="182"/>
      <c r="T187" s="155"/>
      <c r="U187" s="156"/>
      <c r="V187" s="156"/>
      <c r="W187" s="156"/>
      <c r="X187" s="156"/>
      <c r="Y187" s="156"/>
    </row>
    <row r="188" spans="1:28" s="30" customFormat="1" ht="15" customHeight="1">
      <c r="A188" s="156" t="s">
        <v>3382</v>
      </c>
      <c r="B188" s="38" t="s">
        <v>819</v>
      </c>
      <c r="C188" s="38" t="s">
        <v>29</v>
      </c>
      <c r="D188" s="38" t="s">
        <v>2107</v>
      </c>
      <c r="E188" s="39" t="s">
        <v>2108</v>
      </c>
      <c r="F188" s="132" t="s">
        <v>2774</v>
      </c>
      <c r="G188" s="40" t="s">
        <v>26</v>
      </c>
      <c r="H188" s="41" t="s">
        <v>652</v>
      </c>
      <c r="I188" s="41">
        <v>40</v>
      </c>
      <c r="J188" s="186">
        <v>2.5599999999999996</v>
      </c>
      <c r="K188" s="185">
        <f t="shared" si="14"/>
        <v>268.87679999999995</v>
      </c>
      <c r="L188" s="136" t="s">
        <v>3219</v>
      </c>
      <c r="M188" s="121" t="s">
        <v>3385</v>
      </c>
      <c r="N188" s="65"/>
      <c r="O188" s="40" t="str">
        <f t="shared" si="15"/>
        <v>-</v>
      </c>
      <c r="P188" s="42">
        <f t="shared" si="16"/>
        <v>0</v>
      </c>
      <c r="Q188" s="43">
        <f t="shared" si="17"/>
        <v>0</v>
      </c>
      <c r="R188" s="206"/>
      <c r="S188" s="216"/>
      <c r="T188" s="155"/>
      <c r="U188" s="156"/>
      <c r="V188" s="156"/>
      <c r="W188" s="156"/>
      <c r="X188" s="156"/>
      <c r="Y188" s="156"/>
      <c r="Z188" s="156"/>
      <c r="AA188" s="156"/>
      <c r="AB188" s="156"/>
    </row>
    <row r="189" spans="1:28" s="30" customFormat="1" ht="15" customHeight="1">
      <c r="A189" s="156" t="s">
        <v>3382</v>
      </c>
      <c r="B189" s="38" t="s">
        <v>820</v>
      </c>
      <c r="C189" s="38" t="s">
        <v>29</v>
      </c>
      <c r="D189" s="38" t="s">
        <v>2107</v>
      </c>
      <c r="E189" s="39" t="s">
        <v>2108</v>
      </c>
      <c r="F189" s="122" t="s">
        <v>2109</v>
      </c>
      <c r="G189" s="40" t="s">
        <v>26</v>
      </c>
      <c r="H189" s="41" t="s">
        <v>652</v>
      </c>
      <c r="I189" s="41">
        <v>40</v>
      </c>
      <c r="J189" s="186">
        <v>2.5599999999999996</v>
      </c>
      <c r="K189" s="185">
        <f t="shared" si="14"/>
        <v>268.87679999999995</v>
      </c>
      <c r="L189" s="136" t="s">
        <v>3219</v>
      </c>
      <c r="M189" s="121" t="s">
        <v>3385</v>
      </c>
      <c r="N189" s="65"/>
      <c r="O189" s="40" t="str">
        <f t="shared" si="15"/>
        <v>-</v>
      </c>
      <c r="P189" s="42">
        <f t="shared" si="16"/>
        <v>0</v>
      </c>
      <c r="Q189" s="43">
        <f t="shared" si="17"/>
        <v>0</v>
      </c>
      <c r="R189" s="206"/>
      <c r="S189" s="216"/>
      <c r="T189" s="155"/>
      <c r="U189" s="156"/>
      <c r="V189" s="156"/>
      <c r="W189" s="156"/>
      <c r="X189" s="156"/>
      <c r="Y189" s="156"/>
      <c r="Z189" s="156"/>
      <c r="AA189" s="156"/>
      <c r="AB189" s="156"/>
    </row>
    <row r="190" spans="1:28" s="30" customFormat="1" ht="15" customHeight="1">
      <c r="A190" s="156" t="s">
        <v>3382</v>
      </c>
      <c r="B190" s="38" t="s">
        <v>821</v>
      </c>
      <c r="C190" s="38" t="s">
        <v>29</v>
      </c>
      <c r="D190" s="38" t="s">
        <v>2107</v>
      </c>
      <c r="E190" s="39" t="s">
        <v>2108</v>
      </c>
      <c r="F190" s="122" t="s">
        <v>2814</v>
      </c>
      <c r="G190" s="40" t="s">
        <v>26</v>
      </c>
      <c r="H190" s="41" t="s">
        <v>652</v>
      </c>
      <c r="I190" s="41">
        <v>40</v>
      </c>
      <c r="J190" s="186">
        <v>2.5599999999999996</v>
      </c>
      <c r="K190" s="185">
        <f t="shared" si="14"/>
        <v>268.87679999999995</v>
      </c>
      <c r="L190" s="136" t="s">
        <v>3219</v>
      </c>
      <c r="M190" s="121" t="s">
        <v>3385</v>
      </c>
      <c r="N190" s="65"/>
      <c r="O190" s="40" t="str">
        <f t="shared" si="15"/>
        <v>-</v>
      </c>
      <c r="P190" s="42">
        <f t="shared" si="16"/>
        <v>0</v>
      </c>
      <c r="Q190" s="43">
        <f t="shared" si="17"/>
        <v>0</v>
      </c>
      <c r="R190" s="206"/>
      <c r="S190" s="216"/>
      <c r="T190" s="155"/>
      <c r="U190" s="156"/>
      <c r="V190" s="156"/>
      <c r="W190" s="156"/>
      <c r="X190" s="156"/>
      <c r="Y190" s="156"/>
      <c r="Z190" s="156"/>
      <c r="AA190" s="156"/>
      <c r="AB190" s="156"/>
    </row>
    <row r="191" spans="1:28" s="30" customFormat="1" ht="15" customHeight="1">
      <c r="A191" s="156" t="s">
        <v>3382</v>
      </c>
      <c r="B191" s="38" t="s">
        <v>822</v>
      </c>
      <c r="C191" s="38" t="s">
        <v>29</v>
      </c>
      <c r="D191" s="38" t="s">
        <v>2107</v>
      </c>
      <c r="E191" s="39" t="s">
        <v>2108</v>
      </c>
      <c r="F191" s="122" t="s">
        <v>2815</v>
      </c>
      <c r="G191" s="40" t="s">
        <v>26</v>
      </c>
      <c r="H191" s="41" t="s">
        <v>652</v>
      </c>
      <c r="I191" s="41">
        <v>40</v>
      </c>
      <c r="J191" s="186">
        <v>4.0699999999999994</v>
      </c>
      <c r="K191" s="185">
        <f t="shared" si="14"/>
        <v>427.47209999999995</v>
      </c>
      <c r="L191" s="136" t="s">
        <v>3219</v>
      </c>
      <c r="M191" s="121" t="s">
        <v>3385</v>
      </c>
      <c r="N191" s="65"/>
      <c r="O191" s="40" t="str">
        <f t="shared" si="15"/>
        <v>-</v>
      </c>
      <c r="P191" s="42">
        <f t="shared" si="16"/>
        <v>0</v>
      </c>
      <c r="Q191" s="43">
        <f t="shared" si="17"/>
        <v>0</v>
      </c>
      <c r="R191" s="206"/>
      <c r="S191" s="216"/>
      <c r="T191" s="155"/>
      <c r="U191" s="156"/>
      <c r="V191" s="156"/>
      <c r="W191" s="156"/>
      <c r="X191" s="156"/>
      <c r="Y191" s="156"/>
      <c r="Z191" s="156"/>
      <c r="AA191" s="156"/>
      <c r="AB191" s="156"/>
    </row>
    <row r="192" spans="1:28" s="30" customFormat="1" ht="15" customHeight="1">
      <c r="A192" s="156" t="s">
        <v>3382</v>
      </c>
      <c r="B192" s="38" t="s">
        <v>823</v>
      </c>
      <c r="C192" s="38" t="s">
        <v>29</v>
      </c>
      <c r="D192" s="38" t="s">
        <v>2110</v>
      </c>
      <c r="E192" s="39" t="s">
        <v>2108</v>
      </c>
      <c r="F192" s="122" t="s">
        <v>2816</v>
      </c>
      <c r="G192" s="40" t="s">
        <v>26</v>
      </c>
      <c r="H192" s="41" t="s">
        <v>652</v>
      </c>
      <c r="I192" s="41">
        <v>40</v>
      </c>
      <c r="J192" s="186">
        <v>2.5599999999999996</v>
      </c>
      <c r="K192" s="185">
        <f t="shared" si="14"/>
        <v>268.87679999999995</v>
      </c>
      <c r="L192" s="136" t="s">
        <v>3219</v>
      </c>
      <c r="M192" s="121" t="s">
        <v>3385</v>
      </c>
      <c r="N192" s="65"/>
      <c r="O192" s="40" t="str">
        <f t="shared" si="15"/>
        <v>-</v>
      </c>
      <c r="P192" s="42">
        <f t="shared" si="16"/>
        <v>0</v>
      </c>
      <c r="Q192" s="43">
        <f t="shared" si="17"/>
        <v>0</v>
      </c>
      <c r="R192" s="206"/>
      <c r="S192" s="216"/>
      <c r="T192" s="156"/>
      <c r="U192" s="156"/>
      <c r="V192" s="156"/>
      <c r="W192" s="156"/>
      <c r="X192" s="156"/>
      <c r="Y192" s="156"/>
      <c r="Z192" s="156"/>
      <c r="AA192" s="156"/>
      <c r="AB192" s="156"/>
    </row>
    <row r="193" spans="1:28" s="30" customFormat="1" ht="15" hidden="1" customHeight="1">
      <c r="A193" s="156" t="s">
        <v>3382</v>
      </c>
      <c r="B193" s="160" t="s">
        <v>824</v>
      </c>
      <c r="C193" s="160" t="s">
        <v>29</v>
      </c>
      <c r="D193" s="160" t="s">
        <v>2110</v>
      </c>
      <c r="E193" s="161" t="s">
        <v>2108</v>
      </c>
      <c r="F193" s="161" t="s">
        <v>3260</v>
      </c>
      <c r="G193" s="162" t="s">
        <v>26</v>
      </c>
      <c r="H193" s="163" t="s">
        <v>652</v>
      </c>
      <c r="I193" s="163">
        <v>40</v>
      </c>
      <c r="J193" s="190">
        <v>2.5599999999999996</v>
      </c>
      <c r="K193" s="191">
        <f t="shared" si="14"/>
        <v>268.87679999999995</v>
      </c>
      <c r="L193" s="164" t="s">
        <v>3238</v>
      </c>
      <c r="M193" s="164" t="s">
        <v>3238</v>
      </c>
      <c r="N193" s="165"/>
      <c r="O193" s="162" t="str">
        <f t="shared" si="15"/>
        <v>-</v>
      </c>
      <c r="P193" s="166">
        <f t="shared" si="16"/>
        <v>0</v>
      </c>
      <c r="Q193" s="167">
        <f t="shared" si="17"/>
        <v>0</v>
      </c>
      <c r="R193" s="29"/>
      <c r="S193" s="55"/>
    </row>
    <row r="194" spans="1:28" s="30" customFormat="1" ht="15" customHeight="1">
      <c r="A194" s="156" t="s">
        <v>3382</v>
      </c>
      <c r="B194" s="38" t="s">
        <v>825</v>
      </c>
      <c r="C194" s="38" t="s">
        <v>29</v>
      </c>
      <c r="D194" s="38" t="s">
        <v>2111</v>
      </c>
      <c r="E194" s="39" t="s">
        <v>2112</v>
      </c>
      <c r="F194" s="132" t="s">
        <v>2774</v>
      </c>
      <c r="G194" s="40" t="s">
        <v>26</v>
      </c>
      <c r="H194" s="41" t="s">
        <v>652</v>
      </c>
      <c r="I194" s="41">
        <v>40</v>
      </c>
      <c r="J194" s="186">
        <v>2.5599999999999996</v>
      </c>
      <c r="K194" s="185">
        <f t="shared" si="14"/>
        <v>268.87679999999995</v>
      </c>
      <c r="L194" s="136" t="s">
        <v>3219</v>
      </c>
      <c r="M194" s="121" t="s">
        <v>3385</v>
      </c>
      <c r="N194" s="65"/>
      <c r="O194" s="40" t="str">
        <f t="shared" si="15"/>
        <v>-</v>
      </c>
      <c r="P194" s="42">
        <f t="shared" si="16"/>
        <v>0</v>
      </c>
      <c r="Q194" s="43">
        <f t="shared" si="17"/>
        <v>0</v>
      </c>
      <c r="R194" s="206"/>
      <c r="S194" s="216"/>
      <c r="T194" s="155"/>
      <c r="U194" s="156"/>
      <c r="V194" s="156"/>
      <c r="W194" s="156"/>
      <c r="X194" s="156"/>
      <c r="Y194" s="156"/>
      <c r="Z194" s="156"/>
      <c r="AA194" s="156"/>
      <c r="AB194" s="156"/>
    </row>
    <row r="195" spans="1:28" s="30" customFormat="1" ht="15" customHeight="1">
      <c r="A195" s="156" t="s">
        <v>3382</v>
      </c>
      <c r="B195" s="38" t="s">
        <v>826</v>
      </c>
      <c r="C195" s="38" t="s">
        <v>29</v>
      </c>
      <c r="D195" s="38" t="s">
        <v>2111</v>
      </c>
      <c r="E195" s="39" t="s">
        <v>2112</v>
      </c>
      <c r="F195" s="122" t="s">
        <v>2113</v>
      </c>
      <c r="G195" s="40" t="s">
        <v>26</v>
      </c>
      <c r="H195" s="41" t="s">
        <v>652</v>
      </c>
      <c r="I195" s="41">
        <v>40</v>
      </c>
      <c r="J195" s="186">
        <v>2.5599999999999996</v>
      </c>
      <c r="K195" s="185">
        <f t="shared" si="14"/>
        <v>268.87679999999995</v>
      </c>
      <c r="L195" s="136" t="s">
        <v>3219</v>
      </c>
      <c r="M195" s="121" t="s">
        <v>3385</v>
      </c>
      <c r="N195" s="65"/>
      <c r="O195" s="40" t="str">
        <f t="shared" si="15"/>
        <v>-</v>
      </c>
      <c r="P195" s="42">
        <f t="shared" si="16"/>
        <v>0</v>
      </c>
      <c r="Q195" s="43">
        <f t="shared" si="17"/>
        <v>0</v>
      </c>
      <c r="R195" s="206"/>
      <c r="S195" s="216"/>
      <c r="T195" s="155"/>
      <c r="U195" s="156"/>
      <c r="V195" s="156"/>
      <c r="W195" s="156"/>
      <c r="X195" s="156"/>
      <c r="Y195" s="156"/>
      <c r="Z195" s="156"/>
      <c r="AA195" s="156"/>
      <c r="AB195" s="156"/>
    </row>
    <row r="196" spans="1:28" s="30" customFormat="1" ht="15" customHeight="1">
      <c r="A196" s="156" t="s">
        <v>3382</v>
      </c>
      <c r="B196" s="38" t="s">
        <v>827</v>
      </c>
      <c r="C196" s="38" t="s">
        <v>29</v>
      </c>
      <c r="D196" s="38" t="s">
        <v>2111</v>
      </c>
      <c r="E196" s="39" t="s">
        <v>2112</v>
      </c>
      <c r="F196" s="39" t="s">
        <v>2113</v>
      </c>
      <c r="G196" s="40" t="s">
        <v>26</v>
      </c>
      <c r="H196" s="41" t="s">
        <v>652</v>
      </c>
      <c r="I196" s="41">
        <v>40</v>
      </c>
      <c r="J196" s="186">
        <v>2.5599999999999996</v>
      </c>
      <c r="K196" s="185">
        <f t="shared" si="14"/>
        <v>268.87679999999995</v>
      </c>
      <c r="L196" s="136" t="s">
        <v>3219</v>
      </c>
      <c r="M196" s="159" t="s">
        <v>3385</v>
      </c>
      <c r="N196" s="65"/>
      <c r="O196" s="40" t="str">
        <f t="shared" si="15"/>
        <v>-</v>
      </c>
      <c r="P196" s="42">
        <f t="shared" si="16"/>
        <v>0</v>
      </c>
      <c r="Q196" s="43">
        <f t="shared" si="17"/>
        <v>0</v>
      </c>
      <c r="R196" s="206"/>
      <c r="S196" s="216"/>
      <c r="T196" s="155"/>
      <c r="U196" s="156"/>
      <c r="V196" s="156"/>
      <c r="W196" s="156"/>
      <c r="X196" s="156"/>
      <c r="Y196" s="156"/>
      <c r="Z196" s="156"/>
      <c r="AA196" s="156"/>
      <c r="AB196" s="156"/>
    </row>
    <row r="197" spans="1:28" s="30" customFormat="1" ht="15" customHeight="1">
      <c r="A197" s="156" t="s">
        <v>3382</v>
      </c>
      <c r="B197" s="38" t="s">
        <v>828</v>
      </c>
      <c r="C197" s="38" t="s">
        <v>29</v>
      </c>
      <c r="D197" s="38" t="s">
        <v>2111</v>
      </c>
      <c r="E197" s="39" t="s">
        <v>2112</v>
      </c>
      <c r="F197" s="122" t="s">
        <v>2817</v>
      </c>
      <c r="G197" s="40" t="s">
        <v>26</v>
      </c>
      <c r="H197" s="41" t="s">
        <v>652</v>
      </c>
      <c r="I197" s="41">
        <v>40</v>
      </c>
      <c r="J197" s="186">
        <v>3.11</v>
      </c>
      <c r="K197" s="185">
        <f t="shared" ref="K197:K224" si="18">J197*курс</f>
        <v>326.64330000000001</v>
      </c>
      <c r="L197" s="136" t="s">
        <v>3219</v>
      </c>
      <c r="M197" s="121" t="s">
        <v>3385</v>
      </c>
      <c r="N197" s="65"/>
      <c r="O197" s="40" t="str">
        <f t="shared" si="15"/>
        <v>-</v>
      </c>
      <c r="P197" s="42">
        <f t="shared" si="16"/>
        <v>0</v>
      </c>
      <c r="Q197" s="43">
        <f t="shared" si="17"/>
        <v>0</v>
      </c>
      <c r="R197" s="206"/>
      <c r="S197" s="216"/>
      <c r="T197" s="155"/>
      <c r="U197" s="156"/>
      <c r="V197" s="156"/>
      <c r="W197" s="156"/>
      <c r="X197" s="156"/>
      <c r="Y197" s="156"/>
      <c r="Z197" s="156"/>
      <c r="AA197" s="156"/>
      <c r="AB197" s="156"/>
    </row>
    <row r="198" spans="1:28" s="30" customFormat="1" ht="15" customHeight="1">
      <c r="A198" s="156" t="s">
        <v>3382</v>
      </c>
      <c r="B198" s="38" t="s">
        <v>829</v>
      </c>
      <c r="C198" s="38" t="s">
        <v>29</v>
      </c>
      <c r="D198" s="38" t="s">
        <v>2114</v>
      </c>
      <c r="E198" s="39" t="s">
        <v>2115</v>
      </c>
      <c r="F198" s="122" t="s">
        <v>2818</v>
      </c>
      <c r="G198" s="40" t="s">
        <v>26</v>
      </c>
      <c r="H198" s="41" t="s">
        <v>652</v>
      </c>
      <c r="I198" s="41">
        <v>40</v>
      </c>
      <c r="J198" s="186">
        <v>3.2199999999999998</v>
      </c>
      <c r="K198" s="185">
        <f t="shared" si="18"/>
        <v>338.19659999999999</v>
      </c>
      <c r="L198" s="136" t="s">
        <v>3219</v>
      </c>
      <c r="M198" s="121" t="s">
        <v>3385</v>
      </c>
      <c r="N198" s="65"/>
      <c r="O198" s="40" t="str">
        <f t="shared" si="15"/>
        <v>-</v>
      </c>
      <c r="P198" s="42">
        <f t="shared" si="16"/>
        <v>0</v>
      </c>
      <c r="Q198" s="43">
        <f t="shared" si="17"/>
        <v>0</v>
      </c>
      <c r="R198" s="206"/>
      <c r="S198" s="216"/>
      <c r="T198" s="156"/>
      <c r="U198" s="156"/>
      <c r="V198" s="156"/>
      <c r="W198" s="156"/>
      <c r="X198" s="156"/>
      <c r="Y198" s="156"/>
      <c r="Z198" s="156"/>
      <c r="AA198" s="156"/>
      <c r="AB198" s="156"/>
    </row>
    <row r="199" spans="1:28" s="30" customFormat="1" ht="15" hidden="1" customHeight="1">
      <c r="A199" s="156" t="s">
        <v>3382</v>
      </c>
      <c r="B199" s="160" t="s">
        <v>830</v>
      </c>
      <c r="C199" s="160" t="s">
        <v>29</v>
      </c>
      <c r="D199" s="160" t="s">
        <v>2116</v>
      </c>
      <c r="E199" s="161" t="s">
        <v>2117</v>
      </c>
      <c r="F199" s="161" t="s">
        <v>3261</v>
      </c>
      <c r="G199" s="162" t="s">
        <v>26</v>
      </c>
      <c r="H199" s="163" t="s">
        <v>652</v>
      </c>
      <c r="I199" s="163">
        <v>40</v>
      </c>
      <c r="J199" s="190">
        <v>3.94</v>
      </c>
      <c r="K199" s="191">
        <f t="shared" si="18"/>
        <v>413.81819999999999</v>
      </c>
      <c r="L199" s="164" t="s">
        <v>3238</v>
      </c>
      <c r="M199" s="164" t="s">
        <v>3238</v>
      </c>
      <c r="N199" s="165"/>
      <c r="O199" s="162" t="str">
        <f t="shared" si="15"/>
        <v>-</v>
      </c>
      <c r="P199" s="166">
        <f t="shared" si="16"/>
        <v>0</v>
      </c>
      <c r="Q199" s="167">
        <f t="shared" si="17"/>
        <v>0</v>
      </c>
      <c r="R199" s="29"/>
      <c r="S199" s="182"/>
      <c r="T199" s="155"/>
      <c r="U199" s="156"/>
      <c r="V199" s="156"/>
      <c r="W199" s="156"/>
      <c r="X199" s="156"/>
      <c r="Y199" s="156"/>
    </row>
    <row r="200" spans="1:28" s="30" customFormat="1" ht="15" hidden="1" customHeight="1">
      <c r="A200" s="156" t="s">
        <v>3382</v>
      </c>
      <c r="B200" s="160" t="s">
        <v>831</v>
      </c>
      <c r="C200" s="160" t="s">
        <v>29</v>
      </c>
      <c r="D200" s="160" t="s">
        <v>2116</v>
      </c>
      <c r="E200" s="161" t="s">
        <v>2117</v>
      </c>
      <c r="F200" s="161" t="s">
        <v>3315</v>
      </c>
      <c r="G200" s="162" t="s">
        <v>26</v>
      </c>
      <c r="H200" s="163" t="s">
        <v>652</v>
      </c>
      <c r="I200" s="163">
        <v>40</v>
      </c>
      <c r="J200" s="190">
        <v>3.86</v>
      </c>
      <c r="K200" s="191">
        <f t="shared" si="18"/>
        <v>405.41579999999999</v>
      </c>
      <c r="L200" s="164" t="s">
        <v>3238</v>
      </c>
      <c r="M200" s="164" t="s">
        <v>3238</v>
      </c>
      <c r="N200" s="165"/>
      <c r="O200" s="162" t="str">
        <f t="shared" si="15"/>
        <v>-</v>
      </c>
      <c r="P200" s="166">
        <f t="shared" si="16"/>
        <v>0</v>
      </c>
      <c r="Q200" s="167">
        <f t="shared" si="17"/>
        <v>0</v>
      </c>
      <c r="R200" s="29"/>
      <c r="S200" s="182"/>
      <c r="T200" s="156"/>
      <c r="U200" s="156"/>
      <c r="V200" s="156"/>
      <c r="W200" s="156"/>
      <c r="X200" s="156"/>
      <c r="Y200" s="156"/>
    </row>
    <row r="201" spans="1:28" s="30" customFormat="1" ht="15" customHeight="1">
      <c r="A201" s="156" t="s">
        <v>3382</v>
      </c>
      <c r="B201" s="38" t="s">
        <v>832</v>
      </c>
      <c r="C201" s="38" t="s">
        <v>29</v>
      </c>
      <c r="D201" s="38" t="s">
        <v>2116</v>
      </c>
      <c r="E201" s="39" t="s">
        <v>2117</v>
      </c>
      <c r="F201" s="122" t="s">
        <v>2118</v>
      </c>
      <c r="G201" s="40" t="s">
        <v>26</v>
      </c>
      <c r="H201" s="41" t="s">
        <v>652</v>
      </c>
      <c r="I201" s="41">
        <v>40</v>
      </c>
      <c r="J201" s="186">
        <v>3.9</v>
      </c>
      <c r="K201" s="185">
        <f t="shared" si="18"/>
        <v>409.61700000000002</v>
      </c>
      <c r="L201" s="136" t="s">
        <v>3219</v>
      </c>
      <c r="M201" s="121" t="s">
        <v>3385</v>
      </c>
      <c r="N201" s="65"/>
      <c r="O201" s="40" t="str">
        <f t="shared" si="15"/>
        <v>-</v>
      </c>
      <c r="P201" s="42">
        <f t="shared" si="16"/>
        <v>0</v>
      </c>
      <c r="Q201" s="43">
        <f t="shared" si="17"/>
        <v>0</v>
      </c>
      <c r="R201" s="206"/>
      <c r="S201" s="216"/>
      <c r="T201" s="155"/>
      <c r="U201" s="156"/>
      <c r="V201" s="156"/>
      <c r="W201" s="156"/>
      <c r="X201" s="156"/>
      <c r="Y201" s="156"/>
      <c r="Z201" s="156"/>
      <c r="AA201" s="156"/>
      <c r="AB201" s="156"/>
    </row>
    <row r="202" spans="1:28" s="30" customFormat="1" ht="15" customHeight="1">
      <c r="A202" s="156" t="s">
        <v>3382</v>
      </c>
      <c r="B202" s="38" t="s">
        <v>833</v>
      </c>
      <c r="C202" s="38" t="s">
        <v>29</v>
      </c>
      <c r="D202" s="38" t="s">
        <v>2116</v>
      </c>
      <c r="E202" s="39" t="s">
        <v>2117</v>
      </c>
      <c r="F202" s="39" t="s">
        <v>3331</v>
      </c>
      <c r="G202" s="40" t="s">
        <v>26</v>
      </c>
      <c r="H202" s="41" t="s">
        <v>652</v>
      </c>
      <c r="I202" s="41">
        <v>40</v>
      </c>
      <c r="J202" s="186">
        <v>3.9</v>
      </c>
      <c r="K202" s="185">
        <f t="shared" si="18"/>
        <v>409.61700000000002</v>
      </c>
      <c r="L202" s="136" t="s">
        <v>3219</v>
      </c>
      <c r="M202" s="121" t="s">
        <v>3385</v>
      </c>
      <c r="N202" s="165"/>
      <c r="O202" s="162" t="str">
        <f t="shared" si="15"/>
        <v>-</v>
      </c>
      <c r="P202" s="166">
        <f t="shared" si="16"/>
        <v>0</v>
      </c>
      <c r="Q202" s="167">
        <f t="shared" si="17"/>
        <v>0</v>
      </c>
      <c r="R202" s="206"/>
      <c r="S202" s="216"/>
      <c r="T202" s="155"/>
      <c r="U202" s="156"/>
      <c r="V202" s="156"/>
      <c r="W202" s="156"/>
      <c r="X202" s="156"/>
      <c r="Y202" s="156"/>
      <c r="Z202" s="156"/>
      <c r="AA202" s="156"/>
      <c r="AB202" s="156"/>
    </row>
    <row r="203" spans="1:28" s="30" customFormat="1" ht="15" hidden="1" customHeight="1">
      <c r="A203" s="156" t="s">
        <v>3382</v>
      </c>
      <c r="B203" s="160" t="s">
        <v>834</v>
      </c>
      <c r="C203" s="160" t="s">
        <v>29</v>
      </c>
      <c r="D203" s="160" t="s">
        <v>2116</v>
      </c>
      <c r="E203" s="161" t="s">
        <v>2117</v>
      </c>
      <c r="F203" s="161" t="s">
        <v>2119</v>
      </c>
      <c r="G203" s="162" t="s">
        <v>26</v>
      </c>
      <c r="H203" s="163" t="s">
        <v>652</v>
      </c>
      <c r="I203" s="163">
        <v>40</v>
      </c>
      <c r="J203" s="190">
        <v>2.5199999999999996</v>
      </c>
      <c r="K203" s="191">
        <f t="shared" si="18"/>
        <v>264.67559999999997</v>
      </c>
      <c r="L203" s="164" t="s">
        <v>3238</v>
      </c>
      <c r="M203" s="164" t="s">
        <v>3238</v>
      </c>
      <c r="N203" s="65"/>
      <c r="O203" s="40" t="str">
        <f t="shared" si="15"/>
        <v>-</v>
      </c>
      <c r="P203" s="42">
        <f t="shared" si="16"/>
        <v>0</v>
      </c>
      <c r="Q203" s="43">
        <f t="shared" si="17"/>
        <v>0</v>
      </c>
      <c r="R203" s="155"/>
      <c r="S203" s="182"/>
      <c r="T203" s="156"/>
      <c r="U203" s="156"/>
      <c r="V203" s="156"/>
      <c r="W203" s="156"/>
      <c r="X203" s="156"/>
      <c r="Y203" s="156"/>
    </row>
    <row r="204" spans="1:28" s="30" customFormat="1" ht="15" hidden="1" customHeight="1">
      <c r="A204" s="156" t="s">
        <v>3382</v>
      </c>
      <c r="B204" s="160" t="s">
        <v>835</v>
      </c>
      <c r="C204" s="160" t="s">
        <v>29</v>
      </c>
      <c r="D204" s="160" t="s">
        <v>2116</v>
      </c>
      <c r="E204" s="161" t="s">
        <v>2117</v>
      </c>
      <c r="F204" s="161" t="s">
        <v>3335</v>
      </c>
      <c r="G204" s="162" t="s">
        <v>26</v>
      </c>
      <c r="H204" s="163" t="s">
        <v>652</v>
      </c>
      <c r="I204" s="163">
        <v>40</v>
      </c>
      <c r="J204" s="190">
        <v>3.23</v>
      </c>
      <c r="K204" s="191">
        <f t="shared" si="18"/>
        <v>339.24689999999998</v>
      </c>
      <c r="L204" s="164" t="s">
        <v>3238</v>
      </c>
      <c r="M204" s="164" t="s">
        <v>3238</v>
      </c>
      <c r="N204" s="65"/>
      <c r="O204" s="40" t="str">
        <f t="shared" si="15"/>
        <v>-</v>
      </c>
      <c r="P204" s="42">
        <f t="shared" si="16"/>
        <v>0</v>
      </c>
      <c r="Q204" s="43">
        <f t="shared" si="17"/>
        <v>0</v>
      </c>
      <c r="R204" s="155"/>
      <c r="S204" s="182"/>
      <c r="T204" s="155"/>
      <c r="U204" s="156"/>
      <c r="V204" s="156"/>
      <c r="W204" s="156"/>
      <c r="X204" s="156"/>
      <c r="Y204" s="156"/>
    </row>
    <row r="205" spans="1:28" s="30" customFormat="1" ht="15" customHeight="1">
      <c r="A205" s="156" t="s">
        <v>3382</v>
      </c>
      <c r="B205" s="38" t="s">
        <v>836</v>
      </c>
      <c r="C205" s="38" t="s">
        <v>29</v>
      </c>
      <c r="D205" s="38" t="s">
        <v>2116</v>
      </c>
      <c r="E205" s="39" t="s">
        <v>2117</v>
      </c>
      <c r="F205" s="122" t="s">
        <v>2819</v>
      </c>
      <c r="G205" s="40" t="s">
        <v>26</v>
      </c>
      <c r="H205" s="41" t="s">
        <v>652</v>
      </c>
      <c r="I205" s="41">
        <v>40</v>
      </c>
      <c r="J205" s="186">
        <v>3.3899999999999997</v>
      </c>
      <c r="K205" s="185">
        <f t="shared" si="18"/>
        <v>356.05169999999998</v>
      </c>
      <c r="L205" s="136" t="s">
        <v>3219</v>
      </c>
      <c r="M205" s="121" t="s">
        <v>3385</v>
      </c>
      <c r="N205" s="65"/>
      <c r="O205" s="40" t="str">
        <f t="shared" si="15"/>
        <v>-</v>
      </c>
      <c r="P205" s="42">
        <f t="shared" si="16"/>
        <v>0</v>
      </c>
      <c r="Q205" s="43">
        <f t="shared" si="17"/>
        <v>0</v>
      </c>
      <c r="R205" s="206"/>
      <c r="S205" s="216"/>
      <c r="T205" s="155"/>
      <c r="U205" s="156"/>
      <c r="V205" s="156"/>
      <c r="W205" s="156"/>
      <c r="X205" s="156"/>
      <c r="Y205" s="156"/>
      <c r="Z205" s="156"/>
      <c r="AA205" s="156"/>
      <c r="AB205" s="156"/>
    </row>
    <row r="206" spans="1:28" s="30" customFormat="1" ht="15" customHeight="1">
      <c r="A206" s="156" t="s">
        <v>3382</v>
      </c>
      <c r="B206" s="38" t="s">
        <v>837</v>
      </c>
      <c r="C206" s="38" t="s">
        <v>29</v>
      </c>
      <c r="D206" s="38" t="s">
        <v>2116</v>
      </c>
      <c r="E206" s="39" t="s">
        <v>2117</v>
      </c>
      <c r="F206" s="122" t="s">
        <v>2120</v>
      </c>
      <c r="G206" s="40" t="s">
        <v>26</v>
      </c>
      <c r="H206" s="41" t="s">
        <v>652</v>
      </c>
      <c r="I206" s="41">
        <v>40</v>
      </c>
      <c r="J206" s="186">
        <v>3.38</v>
      </c>
      <c r="K206" s="185">
        <f t="shared" si="18"/>
        <v>355.00139999999999</v>
      </c>
      <c r="L206" s="136" t="s">
        <v>3219</v>
      </c>
      <c r="M206" s="121" t="s">
        <v>3385</v>
      </c>
      <c r="N206" s="65"/>
      <c r="O206" s="40" t="str">
        <f t="shared" si="15"/>
        <v>-</v>
      </c>
      <c r="P206" s="42">
        <f t="shared" si="16"/>
        <v>0</v>
      </c>
      <c r="Q206" s="43">
        <f t="shared" si="17"/>
        <v>0</v>
      </c>
      <c r="R206" s="206"/>
      <c r="S206" s="216"/>
      <c r="T206" s="155"/>
      <c r="U206" s="156"/>
      <c r="V206" s="156"/>
      <c r="W206" s="156"/>
      <c r="X206" s="156"/>
      <c r="Y206" s="156"/>
      <c r="Z206" s="156"/>
      <c r="AA206" s="156"/>
      <c r="AB206" s="156"/>
    </row>
    <row r="207" spans="1:28" s="30" customFormat="1" ht="15" customHeight="1">
      <c r="A207" s="156" t="s">
        <v>3382</v>
      </c>
      <c r="B207" s="38" t="s">
        <v>838</v>
      </c>
      <c r="C207" s="38" t="s">
        <v>29</v>
      </c>
      <c r="D207" s="38" t="s">
        <v>2116</v>
      </c>
      <c r="E207" s="39" t="s">
        <v>2117</v>
      </c>
      <c r="F207" s="122" t="s">
        <v>2820</v>
      </c>
      <c r="G207" s="40" t="s">
        <v>26</v>
      </c>
      <c r="H207" s="41" t="s">
        <v>652</v>
      </c>
      <c r="I207" s="41">
        <v>40</v>
      </c>
      <c r="J207" s="186">
        <v>3.3899999999999997</v>
      </c>
      <c r="K207" s="185">
        <f t="shared" si="18"/>
        <v>356.05169999999998</v>
      </c>
      <c r="L207" s="136" t="s">
        <v>3219</v>
      </c>
      <c r="M207" s="121" t="s">
        <v>3385</v>
      </c>
      <c r="N207" s="65"/>
      <c r="O207" s="40" t="str">
        <f t="shared" si="15"/>
        <v>-</v>
      </c>
      <c r="P207" s="42">
        <f t="shared" si="16"/>
        <v>0</v>
      </c>
      <c r="Q207" s="43">
        <f t="shared" si="17"/>
        <v>0</v>
      </c>
      <c r="R207" s="206"/>
      <c r="S207" s="216"/>
      <c r="T207" s="156"/>
      <c r="U207" s="156"/>
      <c r="V207" s="156"/>
      <c r="W207" s="156"/>
      <c r="X207" s="156"/>
      <c r="Y207" s="156"/>
      <c r="Z207" s="156"/>
      <c r="AA207" s="156"/>
      <c r="AB207" s="156"/>
    </row>
    <row r="208" spans="1:28" s="30" customFormat="1" ht="15" customHeight="1">
      <c r="A208" s="156" t="s">
        <v>3382</v>
      </c>
      <c r="B208" s="38" t="s">
        <v>839</v>
      </c>
      <c r="C208" s="38" t="s">
        <v>29</v>
      </c>
      <c r="D208" s="38" t="s">
        <v>2116</v>
      </c>
      <c r="E208" s="39" t="s">
        <v>2117</v>
      </c>
      <c r="F208" s="122" t="s">
        <v>2821</v>
      </c>
      <c r="G208" s="40" t="s">
        <v>26</v>
      </c>
      <c r="H208" s="41" t="s">
        <v>652</v>
      </c>
      <c r="I208" s="41">
        <v>40</v>
      </c>
      <c r="J208" s="186">
        <v>3.5799999999999996</v>
      </c>
      <c r="K208" s="185">
        <f t="shared" si="18"/>
        <v>376.00739999999996</v>
      </c>
      <c r="L208" s="136" t="s">
        <v>3219</v>
      </c>
      <c r="M208" s="121" t="s">
        <v>3385</v>
      </c>
      <c r="N208" s="65"/>
      <c r="O208" s="40" t="str">
        <f t="shared" si="15"/>
        <v>-</v>
      </c>
      <c r="P208" s="42">
        <f t="shared" si="16"/>
        <v>0</v>
      </c>
      <c r="Q208" s="43">
        <f t="shared" si="17"/>
        <v>0</v>
      </c>
      <c r="R208" s="206"/>
      <c r="S208" s="216"/>
      <c r="T208" s="155"/>
      <c r="U208" s="156"/>
      <c r="V208" s="156"/>
      <c r="W208" s="156"/>
      <c r="X208" s="156"/>
      <c r="Y208" s="156"/>
      <c r="Z208" s="156"/>
      <c r="AA208" s="156"/>
      <c r="AB208" s="156"/>
    </row>
    <row r="209" spans="1:28" s="30" customFormat="1" ht="15" customHeight="1">
      <c r="A209" s="156" t="s">
        <v>3382</v>
      </c>
      <c r="B209" s="38" t="s">
        <v>840</v>
      </c>
      <c r="C209" s="38" t="s">
        <v>29</v>
      </c>
      <c r="D209" s="38" t="s">
        <v>2116</v>
      </c>
      <c r="E209" s="39" t="s">
        <v>2117</v>
      </c>
      <c r="F209" s="122" t="s">
        <v>2822</v>
      </c>
      <c r="G209" s="40" t="s">
        <v>156</v>
      </c>
      <c r="H209" s="41" t="s">
        <v>652</v>
      </c>
      <c r="I209" s="41">
        <v>25</v>
      </c>
      <c r="J209" s="186">
        <v>4.7299999999999995</v>
      </c>
      <c r="K209" s="185">
        <f t="shared" si="18"/>
        <v>496.79189999999994</v>
      </c>
      <c r="L209" s="136" t="s">
        <v>3219</v>
      </c>
      <c r="M209" s="121" t="s">
        <v>3385</v>
      </c>
      <c r="N209" s="65"/>
      <c r="O209" s="40" t="str">
        <f t="shared" si="15"/>
        <v>-</v>
      </c>
      <c r="P209" s="42">
        <f t="shared" si="16"/>
        <v>0</v>
      </c>
      <c r="Q209" s="43">
        <f t="shared" si="17"/>
        <v>0</v>
      </c>
      <c r="R209" s="206"/>
      <c r="S209" s="216"/>
      <c r="T209" s="155"/>
      <c r="U209" s="156"/>
      <c r="V209" s="156"/>
      <c r="W209" s="156"/>
      <c r="X209" s="156"/>
      <c r="Y209" s="156"/>
      <c r="Z209" s="156"/>
      <c r="AA209" s="156"/>
      <c r="AB209" s="156"/>
    </row>
    <row r="210" spans="1:28" s="30" customFormat="1" ht="15" hidden="1" customHeight="1">
      <c r="A210" s="156" t="s">
        <v>3382</v>
      </c>
      <c r="B210" s="160" t="s">
        <v>841</v>
      </c>
      <c r="C210" s="160" t="s">
        <v>29</v>
      </c>
      <c r="D210" s="160" t="s">
        <v>2116</v>
      </c>
      <c r="E210" s="161" t="s">
        <v>2117</v>
      </c>
      <c r="F210" s="161" t="s">
        <v>2121</v>
      </c>
      <c r="G210" s="162" t="s">
        <v>26</v>
      </c>
      <c r="H210" s="163" t="s">
        <v>652</v>
      </c>
      <c r="I210" s="163">
        <v>40</v>
      </c>
      <c r="J210" s="190">
        <v>2.5199999999999996</v>
      </c>
      <c r="K210" s="191">
        <f t="shared" si="18"/>
        <v>264.67559999999997</v>
      </c>
      <c r="L210" s="164" t="s">
        <v>3238</v>
      </c>
      <c r="M210" s="164" t="s">
        <v>3238</v>
      </c>
      <c r="N210" s="165"/>
      <c r="O210" s="162" t="str">
        <f t="shared" si="15"/>
        <v>-</v>
      </c>
      <c r="P210" s="166">
        <f t="shared" si="16"/>
        <v>0</v>
      </c>
      <c r="Q210" s="167">
        <f t="shared" si="17"/>
        <v>0</v>
      </c>
      <c r="R210" s="29"/>
      <c r="S210" s="182"/>
      <c r="T210" s="155"/>
      <c r="U210" s="156"/>
      <c r="V210" s="156"/>
      <c r="W210" s="156"/>
      <c r="X210" s="156"/>
      <c r="Y210" s="156"/>
    </row>
    <row r="211" spans="1:28" s="30" customFormat="1" ht="15" customHeight="1">
      <c r="A211" s="156" t="s">
        <v>3382</v>
      </c>
      <c r="B211" s="38" t="s">
        <v>842</v>
      </c>
      <c r="C211" s="38" t="s">
        <v>29</v>
      </c>
      <c r="D211" s="38" t="s">
        <v>2116</v>
      </c>
      <c r="E211" s="39" t="s">
        <v>2117</v>
      </c>
      <c r="F211" s="122" t="s">
        <v>2823</v>
      </c>
      <c r="G211" s="40" t="s">
        <v>26</v>
      </c>
      <c r="H211" s="41" t="s">
        <v>652</v>
      </c>
      <c r="I211" s="41">
        <v>40</v>
      </c>
      <c r="J211" s="186">
        <v>2.57</v>
      </c>
      <c r="K211" s="185">
        <f t="shared" si="18"/>
        <v>269.9271</v>
      </c>
      <c r="L211" s="136" t="s">
        <v>3219</v>
      </c>
      <c r="M211" s="121" t="s">
        <v>3385</v>
      </c>
      <c r="N211" s="65"/>
      <c r="O211" s="40" t="str">
        <f t="shared" si="15"/>
        <v>-</v>
      </c>
      <c r="P211" s="42">
        <f t="shared" si="16"/>
        <v>0</v>
      </c>
      <c r="Q211" s="43">
        <f t="shared" si="17"/>
        <v>0</v>
      </c>
      <c r="R211" s="206"/>
      <c r="S211" s="216"/>
      <c r="T211" s="155"/>
      <c r="U211" s="156"/>
      <c r="V211" s="156"/>
      <c r="W211" s="156"/>
      <c r="X211" s="156"/>
      <c r="Y211" s="156"/>
      <c r="Z211" s="156"/>
      <c r="AA211" s="156"/>
      <c r="AB211" s="156"/>
    </row>
    <row r="212" spans="1:28" s="30" customFormat="1" ht="15" hidden="1" customHeight="1">
      <c r="A212" s="156" t="s">
        <v>3382</v>
      </c>
      <c r="B212" s="160" t="s">
        <v>843</v>
      </c>
      <c r="C212" s="160" t="s">
        <v>29</v>
      </c>
      <c r="D212" s="160" t="s">
        <v>2116</v>
      </c>
      <c r="E212" s="161" t="s">
        <v>2117</v>
      </c>
      <c r="F212" s="161" t="s">
        <v>3336</v>
      </c>
      <c r="G212" s="162" t="s">
        <v>26</v>
      </c>
      <c r="H212" s="163" t="s">
        <v>652</v>
      </c>
      <c r="I212" s="163">
        <v>40</v>
      </c>
      <c r="J212" s="190">
        <v>2.5199999999999996</v>
      </c>
      <c r="K212" s="191">
        <f t="shared" si="18"/>
        <v>264.67559999999997</v>
      </c>
      <c r="L212" s="164" t="s">
        <v>3238</v>
      </c>
      <c r="M212" s="164" t="s">
        <v>3238</v>
      </c>
      <c r="N212" s="65"/>
      <c r="O212" s="40" t="str">
        <f t="shared" si="15"/>
        <v>-</v>
      </c>
      <c r="P212" s="42">
        <f t="shared" si="16"/>
        <v>0</v>
      </c>
      <c r="Q212" s="43">
        <f t="shared" si="17"/>
        <v>0</v>
      </c>
      <c r="R212" s="155"/>
      <c r="S212" s="182"/>
      <c r="T212" s="155"/>
      <c r="U212" s="156"/>
      <c r="V212" s="156"/>
      <c r="W212" s="156"/>
      <c r="X212" s="156"/>
      <c r="Y212" s="156"/>
    </row>
    <row r="213" spans="1:28" s="30" customFormat="1" ht="15" hidden="1" customHeight="1">
      <c r="A213" s="156" t="s">
        <v>3382</v>
      </c>
      <c r="B213" s="160" t="s">
        <v>844</v>
      </c>
      <c r="C213" s="160" t="s">
        <v>29</v>
      </c>
      <c r="D213" s="160" t="s">
        <v>2116</v>
      </c>
      <c r="E213" s="161" t="s">
        <v>2117</v>
      </c>
      <c r="F213" s="161" t="s">
        <v>3378</v>
      </c>
      <c r="G213" s="162" t="s">
        <v>26</v>
      </c>
      <c r="H213" s="163" t="s">
        <v>652</v>
      </c>
      <c r="I213" s="163">
        <v>40</v>
      </c>
      <c r="J213" s="190">
        <v>3.3899999999999997</v>
      </c>
      <c r="K213" s="191">
        <f t="shared" si="18"/>
        <v>356.05169999999998</v>
      </c>
      <c r="L213" s="164" t="s">
        <v>3238</v>
      </c>
      <c r="M213" s="164" t="s">
        <v>3238</v>
      </c>
      <c r="N213" s="165"/>
      <c r="O213" s="162" t="str">
        <f t="shared" si="15"/>
        <v>-</v>
      </c>
      <c r="P213" s="166">
        <f t="shared" si="16"/>
        <v>0</v>
      </c>
      <c r="Q213" s="167">
        <f t="shared" si="17"/>
        <v>0</v>
      </c>
      <c r="R213" s="155"/>
      <c r="S213" s="182"/>
      <c r="T213" s="155"/>
      <c r="U213" s="156"/>
      <c r="V213" s="156"/>
      <c r="W213" s="156"/>
      <c r="X213" s="156"/>
      <c r="Y213" s="156"/>
    </row>
    <row r="214" spans="1:28" s="30" customFormat="1" ht="15" customHeight="1">
      <c r="A214" s="156" t="s">
        <v>3382</v>
      </c>
      <c r="B214" s="38" t="s">
        <v>845</v>
      </c>
      <c r="C214" s="38" t="s">
        <v>29</v>
      </c>
      <c r="D214" s="38" t="s">
        <v>2116</v>
      </c>
      <c r="E214" s="39" t="s">
        <v>2117</v>
      </c>
      <c r="F214" s="122" t="s">
        <v>2824</v>
      </c>
      <c r="G214" s="40" t="s">
        <v>26</v>
      </c>
      <c r="H214" s="41" t="s">
        <v>652</v>
      </c>
      <c r="I214" s="41">
        <v>40</v>
      </c>
      <c r="J214" s="186">
        <v>3.3899999999999997</v>
      </c>
      <c r="K214" s="185">
        <f t="shared" si="18"/>
        <v>356.05169999999998</v>
      </c>
      <c r="L214" s="136" t="s">
        <v>3219</v>
      </c>
      <c r="M214" s="121" t="s">
        <v>3385</v>
      </c>
      <c r="N214" s="65"/>
      <c r="O214" s="40" t="str">
        <f t="shared" si="15"/>
        <v>-</v>
      </c>
      <c r="P214" s="42">
        <f t="shared" si="16"/>
        <v>0</v>
      </c>
      <c r="Q214" s="43">
        <f t="shared" si="17"/>
        <v>0</v>
      </c>
      <c r="R214" s="206"/>
      <c r="S214" s="216"/>
      <c r="T214" s="155"/>
      <c r="U214" s="156"/>
      <c r="V214" s="156"/>
      <c r="W214" s="156"/>
      <c r="X214" s="156"/>
      <c r="Y214" s="156"/>
      <c r="Z214" s="156"/>
      <c r="AA214" s="156"/>
      <c r="AB214" s="156"/>
    </row>
    <row r="215" spans="1:28" s="30" customFormat="1" ht="15" hidden="1" customHeight="1">
      <c r="A215" s="156" t="s">
        <v>3382</v>
      </c>
      <c r="B215" s="160" t="s">
        <v>846</v>
      </c>
      <c r="C215" s="160" t="s">
        <v>29</v>
      </c>
      <c r="D215" s="160" t="s">
        <v>2116</v>
      </c>
      <c r="E215" s="161" t="s">
        <v>2117</v>
      </c>
      <c r="F215" s="161" t="s">
        <v>3337</v>
      </c>
      <c r="G215" s="162" t="s">
        <v>26</v>
      </c>
      <c r="H215" s="163" t="s">
        <v>652</v>
      </c>
      <c r="I215" s="163">
        <v>40</v>
      </c>
      <c r="J215" s="190">
        <v>3.5799999999999996</v>
      </c>
      <c r="K215" s="191">
        <f t="shared" si="18"/>
        <v>376.00739999999996</v>
      </c>
      <c r="L215" s="164" t="s">
        <v>3238</v>
      </c>
      <c r="M215" s="164" t="s">
        <v>3238</v>
      </c>
      <c r="N215" s="65"/>
      <c r="O215" s="40" t="str">
        <f t="shared" si="15"/>
        <v>-</v>
      </c>
      <c r="P215" s="42">
        <f t="shared" si="16"/>
        <v>0</v>
      </c>
      <c r="Q215" s="43">
        <f t="shared" si="17"/>
        <v>0</v>
      </c>
      <c r="R215" s="155"/>
      <c r="S215" s="182"/>
      <c r="T215" s="155"/>
      <c r="U215" s="156"/>
      <c r="V215" s="156"/>
      <c r="W215" s="156"/>
      <c r="X215" s="156"/>
      <c r="Y215" s="156"/>
    </row>
    <row r="216" spans="1:28" s="30" customFormat="1" ht="15" customHeight="1">
      <c r="A216" s="156" t="s">
        <v>3382</v>
      </c>
      <c r="B216" s="38" t="s">
        <v>847</v>
      </c>
      <c r="C216" s="38" t="s">
        <v>29</v>
      </c>
      <c r="D216" s="38" t="s">
        <v>2116</v>
      </c>
      <c r="E216" s="39" t="s">
        <v>2117</v>
      </c>
      <c r="F216" s="122" t="s">
        <v>2776</v>
      </c>
      <c r="G216" s="40" t="s">
        <v>26</v>
      </c>
      <c r="H216" s="41" t="s">
        <v>652</v>
      </c>
      <c r="I216" s="41">
        <v>40</v>
      </c>
      <c r="J216" s="186">
        <v>2.59</v>
      </c>
      <c r="K216" s="185">
        <f t="shared" si="18"/>
        <v>272.02769999999998</v>
      </c>
      <c r="L216" s="136" t="s">
        <v>3219</v>
      </c>
      <c r="M216" s="121" t="s">
        <v>3385</v>
      </c>
      <c r="N216" s="65"/>
      <c r="O216" s="40" t="str">
        <f t="shared" si="15"/>
        <v>-</v>
      </c>
      <c r="P216" s="42">
        <f t="shared" si="16"/>
        <v>0</v>
      </c>
      <c r="Q216" s="43">
        <f t="shared" si="17"/>
        <v>0</v>
      </c>
      <c r="R216" s="206"/>
      <c r="S216" s="216"/>
      <c r="T216" s="155"/>
      <c r="U216" s="156"/>
      <c r="V216" s="156"/>
      <c r="W216" s="156"/>
      <c r="X216" s="156"/>
      <c r="Y216" s="156"/>
      <c r="Z216" s="156"/>
      <c r="AA216" s="156"/>
      <c r="AB216" s="156"/>
    </row>
    <row r="217" spans="1:28" s="30" customFormat="1" ht="15" customHeight="1">
      <c r="A217" s="156" t="s">
        <v>3382</v>
      </c>
      <c r="B217" s="38" t="s">
        <v>848</v>
      </c>
      <c r="C217" s="38" t="s">
        <v>29</v>
      </c>
      <c r="D217" s="38" t="s">
        <v>2116</v>
      </c>
      <c r="E217" s="39" t="s">
        <v>2117</v>
      </c>
      <c r="F217" s="122" t="s">
        <v>2825</v>
      </c>
      <c r="G217" s="40" t="s">
        <v>718</v>
      </c>
      <c r="H217" s="41" t="s">
        <v>652</v>
      </c>
      <c r="I217" s="41">
        <v>6</v>
      </c>
      <c r="J217" s="186">
        <v>11.31</v>
      </c>
      <c r="K217" s="185">
        <f t="shared" si="18"/>
        <v>1187.8893</v>
      </c>
      <c r="L217" s="136" t="s">
        <v>3219</v>
      </c>
      <c r="M217" s="121" t="s">
        <v>3385</v>
      </c>
      <c r="N217" s="65"/>
      <c r="O217" s="40" t="str">
        <f t="shared" si="15"/>
        <v>-</v>
      </c>
      <c r="P217" s="42">
        <f t="shared" si="16"/>
        <v>0</v>
      </c>
      <c r="Q217" s="43">
        <f t="shared" si="17"/>
        <v>0</v>
      </c>
      <c r="R217" s="206"/>
      <c r="S217" s="216"/>
      <c r="T217" s="155"/>
      <c r="U217" s="156"/>
      <c r="V217" s="156"/>
      <c r="W217" s="156"/>
      <c r="X217" s="156"/>
      <c r="Y217" s="156"/>
      <c r="Z217" s="156"/>
      <c r="AA217" s="156"/>
      <c r="AB217" s="156"/>
    </row>
    <row r="218" spans="1:28" s="30" customFormat="1" ht="15" customHeight="1">
      <c r="A218" s="156" t="s">
        <v>3382</v>
      </c>
      <c r="B218" s="38" t="s">
        <v>849</v>
      </c>
      <c r="C218" s="38" t="s">
        <v>29</v>
      </c>
      <c r="D218" s="38" t="s">
        <v>2116</v>
      </c>
      <c r="E218" s="39" t="s">
        <v>2117</v>
      </c>
      <c r="F218" s="122" t="s">
        <v>2826</v>
      </c>
      <c r="G218" s="40" t="s">
        <v>26</v>
      </c>
      <c r="H218" s="41" t="s">
        <v>652</v>
      </c>
      <c r="I218" s="41">
        <v>40</v>
      </c>
      <c r="J218" s="186">
        <v>3.3899999999999997</v>
      </c>
      <c r="K218" s="185">
        <f t="shared" si="18"/>
        <v>356.05169999999998</v>
      </c>
      <c r="L218" s="136" t="s">
        <v>3219</v>
      </c>
      <c r="M218" s="121" t="s">
        <v>3385</v>
      </c>
      <c r="N218" s="65"/>
      <c r="O218" s="40" t="str">
        <f t="shared" si="15"/>
        <v>-</v>
      </c>
      <c r="P218" s="42">
        <f t="shared" si="16"/>
        <v>0</v>
      </c>
      <c r="Q218" s="43">
        <f t="shared" si="17"/>
        <v>0</v>
      </c>
      <c r="R218" s="206"/>
      <c r="S218" s="216"/>
      <c r="T218" s="155"/>
      <c r="U218" s="156"/>
      <c r="V218" s="156"/>
      <c r="W218" s="156"/>
      <c r="X218" s="156"/>
      <c r="Y218" s="156"/>
      <c r="Z218" s="156"/>
      <c r="AA218" s="156"/>
      <c r="AB218" s="156"/>
    </row>
    <row r="219" spans="1:28" s="30" customFormat="1" ht="15" customHeight="1">
      <c r="A219" s="156" t="s">
        <v>3382</v>
      </c>
      <c r="B219" s="38" t="s">
        <v>850</v>
      </c>
      <c r="C219" s="38" t="s">
        <v>29</v>
      </c>
      <c r="D219" s="38" t="s">
        <v>2116</v>
      </c>
      <c r="E219" s="39" t="s">
        <v>2117</v>
      </c>
      <c r="F219" s="122" t="s">
        <v>2827</v>
      </c>
      <c r="G219" s="40" t="s">
        <v>26</v>
      </c>
      <c r="H219" s="41" t="s">
        <v>652</v>
      </c>
      <c r="I219" s="41">
        <v>40</v>
      </c>
      <c r="J219" s="186">
        <v>3.5799999999999996</v>
      </c>
      <c r="K219" s="185">
        <f t="shared" si="18"/>
        <v>376.00739999999996</v>
      </c>
      <c r="L219" s="136" t="s">
        <v>3219</v>
      </c>
      <c r="M219" s="121" t="s">
        <v>3385</v>
      </c>
      <c r="N219" s="65"/>
      <c r="O219" s="40" t="str">
        <f t="shared" si="15"/>
        <v>-</v>
      </c>
      <c r="P219" s="42">
        <f t="shared" si="16"/>
        <v>0</v>
      </c>
      <c r="Q219" s="43">
        <f t="shared" si="17"/>
        <v>0</v>
      </c>
      <c r="R219" s="206"/>
      <c r="S219" s="216"/>
      <c r="T219" s="155"/>
      <c r="U219" s="156"/>
      <c r="V219" s="156"/>
      <c r="W219" s="156"/>
      <c r="X219" s="156"/>
      <c r="Y219" s="156"/>
      <c r="Z219" s="156"/>
      <c r="AA219" s="156"/>
      <c r="AB219" s="156"/>
    </row>
    <row r="220" spans="1:28" s="30" customFormat="1" ht="15" hidden="1" customHeight="1">
      <c r="A220" s="156" t="s">
        <v>3382</v>
      </c>
      <c r="B220" s="160" t="s">
        <v>851</v>
      </c>
      <c r="C220" s="160" t="s">
        <v>29</v>
      </c>
      <c r="D220" s="160" t="s">
        <v>2116</v>
      </c>
      <c r="E220" s="161" t="s">
        <v>2117</v>
      </c>
      <c r="F220" s="161" t="s">
        <v>3247</v>
      </c>
      <c r="G220" s="162" t="s">
        <v>26</v>
      </c>
      <c r="H220" s="163" t="s">
        <v>652</v>
      </c>
      <c r="I220" s="163">
        <v>40</v>
      </c>
      <c r="J220" s="190">
        <v>2.59</v>
      </c>
      <c r="K220" s="191">
        <f t="shared" si="18"/>
        <v>272.02769999999998</v>
      </c>
      <c r="L220" s="164" t="s">
        <v>3238</v>
      </c>
      <c r="M220" s="164" t="s">
        <v>3238</v>
      </c>
      <c r="N220" s="165"/>
      <c r="O220" s="162" t="str">
        <f t="shared" si="15"/>
        <v>-</v>
      </c>
      <c r="P220" s="166">
        <f t="shared" si="16"/>
        <v>0</v>
      </c>
      <c r="Q220" s="167">
        <f t="shared" si="17"/>
        <v>0</v>
      </c>
      <c r="R220" s="29"/>
      <c r="S220" s="123"/>
      <c r="T220" s="29"/>
      <c r="V220" s="156"/>
    </row>
    <row r="221" spans="1:28" s="30" customFormat="1" ht="15" hidden="1" customHeight="1">
      <c r="A221" s="156" t="s">
        <v>3382</v>
      </c>
      <c r="B221" s="160" t="s">
        <v>852</v>
      </c>
      <c r="C221" s="160" t="s">
        <v>29</v>
      </c>
      <c r="D221" s="160" t="s">
        <v>2116</v>
      </c>
      <c r="E221" s="161" t="s">
        <v>2117</v>
      </c>
      <c r="F221" s="161" t="s">
        <v>3347</v>
      </c>
      <c r="G221" s="162" t="s">
        <v>26</v>
      </c>
      <c r="H221" s="163" t="s">
        <v>652</v>
      </c>
      <c r="I221" s="163">
        <v>40</v>
      </c>
      <c r="J221" s="190">
        <v>3.23</v>
      </c>
      <c r="K221" s="191">
        <f t="shared" si="18"/>
        <v>339.24689999999998</v>
      </c>
      <c r="L221" s="164" t="s">
        <v>3238</v>
      </c>
      <c r="M221" s="164" t="s">
        <v>3238</v>
      </c>
      <c r="N221" s="165"/>
      <c r="O221" s="162" t="str">
        <f t="shared" si="15"/>
        <v>-</v>
      </c>
      <c r="P221" s="166">
        <f t="shared" si="16"/>
        <v>0</v>
      </c>
      <c r="Q221" s="167">
        <f t="shared" si="17"/>
        <v>0</v>
      </c>
      <c r="R221" s="155"/>
      <c r="S221" s="182"/>
      <c r="T221" s="156"/>
      <c r="U221" s="156"/>
      <c r="V221" s="156"/>
      <c r="W221" s="156"/>
      <c r="X221" s="156"/>
      <c r="Y221" s="156"/>
    </row>
    <row r="222" spans="1:28" s="30" customFormat="1" ht="15" customHeight="1">
      <c r="A222" s="156" t="s">
        <v>3382</v>
      </c>
      <c r="B222" s="38" t="s">
        <v>853</v>
      </c>
      <c r="C222" s="38" t="s">
        <v>29</v>
      </c>
      <c r="D222" s="38" t="s">
        <v>2116</v>
      </c>
      <c r="E222" s="39" t="s">
        <v>2117</v>
      </c>
      <c r="F222" s="122" t="s">
        <v>2828</v>
      </c>
      <c r="G222" s="40" t="s">
        <v>26</v>
      </c>
      <c r="H222" s="41" t="s">
        <v>652</v>
      </c>
      <c r="I222" s="41">
        <v>40</v>
      </c>
      <c r="J222" s="186">
        <v>3.23</v>
      </c>
      <c r="K222" s="185">
        <f t="shared" si="18"/>
        <v>339.24689999999998</v>
      </c>
      <c r="L222" s="136" t="s">
        <v>3219</v>
      </c>
      <c r="M222" s="121" t="s">
        <v>3385</v>
      </c>
      <c r="N222" s="65"/>
      <c r="O222" s="40" t="str">
        <f t="shared" si="15"/>
        <v>-</v>
      </c>
      <c r="P222" s="42">
        <f t="shared" si="16"/>
        <v>0</v>
      </c>
      <c r="Q222" s="43">
        <f t="shared" si="17"/>
        <v>0</v>
      </c>
      <c r="R222" s="206"/>
      <c r="S222" s="216"/>
      <c r="T222" s="156"/>
      <c r="U222" s="156"/>
      <c r="V222" s="156"/>
      <c r="W222" s="156"/>
      <c r="X222" s="156"/>
      <c r="Y222" s="156"/>
      <c r="Z222" s="156"/>
      <c r="AA222" s="156"/>
      <c r="AB222" s="156"/>
    </row>
    <row r="223" spans="1:28" s="30" customFormat="1" ht="15" hidden="1" customHeight="1">
      <c r="A223" s="156" t="s">
        <v>3382</v>
      </c>
      <c r="B223" s="160" t="s">
        <v>854</v>
      </c>
      <c r="C223" s="160" t="s">
        <v>29</v>
      </c>
      <c r="D223" s="160" t="s">
        <v>2122</v>
      </c>
      <c r="E223" s="161" t="s">
        <v>2123</v>
      </c>
      <c r="F223" s="161" t="s">
        <v>3324</v>
      </c>
      <c r="G223" s="162" t="s">
        <v>26</v>
      </c>
      <c r="H223" s="163" t="s">
        <v>652</v>
      </c>
      <c r="I223" s="163">
        <v>40</v>
      </c>
      <c r="J223" s="190">
        <v>3.5799999999999996</v>
      </c>
      <c r="K223" s="191">
        <f t="shared" si="18"/>
        <v>376.00739999999996</v>
      </c>
      <c r="L223" s="164" t="s">
        <v>3238</v>
      </c>
      <c r="M223" s="164" t="s">
        <v>3238</v>
      </c>
      <c r="N223" s="165"/>
      <c r="O223" s="162" t="str">
        <f t="shared" si="15"/>
        <v>-</v>
      </c>
      <c r="P223" s="166">
        <f t="shared" si="16"/>
        <v>0</v>
      </c>
      <c r="Q223" s="167">
        <f t="shared" si="17"/>
        <v>0</v>
      </c>
      <c r="R223" s="29"/>
      <c r="S223" s="182"/>
      <c r="T223" s="156"/>
      <c r="U223" s="156"/>
      <c r="V223" s="156"/>
      <c r="W223" s="156"/>
      <c r="X223" s="156"/>
      <c r="Y223" s="156"/>
    </row>
    <row r="224" spans="1:28" s="30" customFormat="1" ht="15" customHeight="1">
      <c r="A224" s="156" t="s">
        <v>3382</v>
      </c>
      <c r="B224" s="38" t="s">
        <v>855</v>
      </c>
      <c r="C224" s="38" t="s">
        <v>29</v>
      </c>
      <c r="D224" s="38" t="s">
        <v>127</v>
      </c>
      <c r="E224" s="39" t="s">
        <v>128</v>
      </c>
      <c r="F224" s="122" t="s">
        <v>129</v>
      </c>
      <c r="G224" s="40" t="s">
        <v>26</v>
      </c>
      <c r="H224" s="41" t="s">
        <v>652</v>
      </c>
      <c r="I224" s="41">
        <v>40</v>
      </c>
      <c r="J224" s="186">
        <v>3.6799999999999997</v>
      </c>
      <c r="K224" s="185">
        <f t="shared" si="18"/>
        <v>386.51039999999995</v>
      </c>
      <c r="L224" s="136" t="s">
        <v>3219</v>
      </c>
      <c r="M224" s="121" t="s">
        <v>3385</v>
      </c>
      <c r="N224" s="65"/>
      <c r="O224" s="40" t="str">
        <f t="shared" si="15"/>
        <v>-</v>
      </c>
      <c r="P224" s="42">
        <f t="shared" si="16"/>
        <v>0</v>
      </c>
      <c r="Q224" s="43">
        <f t="shared" si="17"/>
        <v>0</v>
      </c>
      <c r="R224" s="206"/>
      <c r="S224" s="216"/>
      <c r="T224" s="156"/>
      <c r="U224" s="156"/>
      <c r="V224" s="156"/>
      <c r="W224" s="156"/>
      <c r="X224" s="156"/>
      <c r="Y224" s="156"/>
      <c r="Z224" s="156"/>
      <c r="AA224" s="156"/>
      <c r="AB224" s="156"/>
    </row>
    <row r="225" spans="1:30" s="30" customFormat="1" ht="15" customHeight="1">
      <c r="A225" s="156" t="s">
        <v>3382</v>
      </c>
      <c r="B225" s="38" t="s">
        <v>478</v>
      </c>
      <c r="C225" s="38" t="s">
        <v>25</v>
      </c>
      <c r="D225" s="38" t="s">
        <v>130</v>
      </c>
      <c r="E225" s="39" t="s">
        <v>131</v>
      </c>
      <c r="F225" s="122" t="s">
        <v>39</v>
      </c>
      <c r="G225" s="40" t="s">
        <v>26</v>
      </c>
      <c r="H225" s="41" t="s">
        <v>27</v>
      </c>
      <c r="I225" s="41">
        <v>24</v>
      </c>
      <c r="J225" s="187">
        <f>K225/курс</f>
        <v>1.6852327906312481</v>
      </c>
      <c r="K225" s="184">
        <v>177</v>
      </c>
      <c r="L225" s="136" t="s">
        <v>3219</v>
      </c>
      <c r="M225" s="121" t="s">
        <v>3221</v>
      </c>
      <c r="N225" s="65"/>
      <c r="O225" s="40" t="str">
        <f t="shared" si="15"/>
        <v>-</v>
      </c>
      <c r="P225" s="42">
        <f t="shared" si="16"/>
        <v>0</v>
      </c>
      <c r="Q225" s="43">
        <f t="shared" si="17"/>
        <v>0</v>
      </c>
      <c r="R225" s="206"/>
      <c r="S225" s="216"/>
      <c r="T225" s="156"/>
      <c r="U225" s="156"/>
      <c r="V225" s="156"/>
      <c r="W225" s="156"/>
      <c r="X225" s="156"/>
      <c r="Y225" s="156"/>
      <c r="Z225" s="156"/>
      <c r="AA225" s="156"/>
      <c r="AB225" s="156"/>
      <c r="AC225" s="156"/>
      <c r="AD225" s="156"/>
    </row>
    <row r="226" spans="1:30" s="30" customFormat="1" ht="15" customHeight="1">
      <c r="A226" s="156" t="s">
        <v>3382</v>
      </c>
      <c r="B226" s="38" t="s">
        <v>520</v>
      </c>
      <c r="C226" s="38" t="s">
        <v>25</v>
      </c>
      <c r="D226" s="38" t="s">
        <v>130</v>
      </c>
      <c r="E226" s="39" t="s">
        <v>131</v>
      </c>
      <c r="F226" s="122" t="s">
        <v>39</v>
      </c>
      <c r="G226" s="40" t="s">
        <v>26</v>
      </c>
      <c r="H226" s="41" t="s">
        <v>27</v>
      </c>
      <c r="I226" s="41">
        <v>24</v>
      </c>
      <c r="J226" s="187">
        <f>K226/курс</f>
        <v>1.5138531848043415</v>
      </c>
      <c r="K226" s="184">
        <v>159</v>
      </c>
      <c r="L226" s="136" t="s">
        <v>3368</v>
      </c>
      <c r="M226" s="121" t="s">
        <v>3221</v>
      </c>
      <c r="N226" s="65"/>
      <c r="O226" s="40" t="str">
        <f t="shared" si="15"/>
        <v>-</v>
      </c>
      <c r="P226" s="42">
        <f t="shared" si="16"/>
        <v>0</v>
      </c>
      <c r="Q226" s="43">
        <f t="shared" si="17"/>
        <v>0</v>
      </c>
      <c r="R226" s="206"/>
      <c r="S226" s="216"/>
      <c r="T226" s="156"/>
      <c r="U226" s="156"/>
      <c r="V226" s="156"/>
      <c r="W226" s="156"/>
      <c r="X226" s="156"/>
      <c r="Y226" s="156"/>
      <c r="Z226" s="156"/>
      <c r="AA226" s="156"/>
      <c r="AB226" s="156"/>
      <c r="AC226" s="156"/>
      <c r="AD226" s="156"/>
    </row>
    <row r="227" spans="1:30" s="30" customFormat="1" ht="15" hidden="1" customHeight="1">
      <c r="A227" s="156" t="s">
        <v>3382</v>
      </c>
      <c r="B227" s="160" t="s">
        <v>856</v>
      </c>
      <c r="C227" s="160" t="s">
        <v>29</v>
      </c>
      <c r="D227" s="160" t="s">
        <v>130</v>
      </c>
      <c r="E227" s="161" t="s">
        <v>131</v>
      </c>
      <c r="F227" s="161" t="s">
        <v>2124</v>
      </c>
      <c r="G227" s="162" t="s">
        <v>26</v>
      </c>
      <c r="H227" s="163" t="s">
        <v>652</v>
      </c>
      <c r="I227" s="163">
        <v>40</v>
      </c>
      <c r="J227" s="190">
        <v>4.5</v>
      </c>
      <c r="K227" s="191">
        <f>J227*курс</f>
        <v>472.63499999999999</v>
      </c>
      <c r="L227" s="164" t="s">
        <v>3238</v>
      </c>
      <c r="M227" s="164" t="s">
        <v>3238</v>
      </c>
      <c r="N227" s="165"/>
      <c r="O227" s="162" t="str">
        <f t="shared" si="15"/>
        <v>-</v>
      </c>
      <c r="P227" s="166">
        <f t="shared" si="16"/>
        <v>0</v>
      </c>
      <c r="Q227" s="167">
        <f t="shared" si="17"/>
        <v>0</v>
      </c>
      <c r="R227" s="155"/>
      <c r="S227" s="182"/>
      <c r="T227" s="156"/>
      <c r="U227" s="156"/>
      <c r="V227" s="156"/>
      <c r="W227" s="156"/>
      <c r="X227" s="156"/>
      <c r="Y227" s="156"/>
    </row>
    <row r="228" spans="1:30" s="30" customFormat="1" ht="15" customHeight="1">
      <c r="A228" s="156" t="s">
        <v>3382</v>
      </c>
      <c r="B228" s="38" t="s">
        <v>857</v>
      </c>
      <c r="C228" s="38" t="s">
        <v>25</v>
      </c>
      <c r="D228" s="38" t="s">
        <v>130</v>
      </c>
      <c r="E228" s="39" t="s">
        <v>131</v>
      </c>
      <c r="F228" s="122" t="s">
        <v>2124</v>
      </c>
      <c r="G228" s="40" t="s">
        <v>26</v>
      </c>
      <c r="H228" s="41" t="s">
        <v>27</v>
      </c>
      <c r="I228" s="41">
        <v>24</v>
      </c>
      <c r="J228" s="187">
        <f>K228/курс</f>
        <v>2.7325526040178998</v>
      </c>
      <c r="K228" s="184">
        <v>287</v>
      </c>
      <c r="L228" s="136" t="s">
        <v>3219</v>
      </c>
      <c r="M228" s="121" t="s">
        <v>3221</v>
      </c>
      <c r="N228" s="65"/>
      <c r="O228" s="40" t="str">
        <f t="shared" si="15"/>
        <v>-</v>
      </c>
      <c r="P228" s="42">
        <f t="shared" si="16"/>
        <v>0</v>
      </c>
      <c r="Q228" s="43">
        <f t="shared" si="17"/>
        <v>0</v>
      </c>
      <c r="R228" s="206"/>
      <c r="S228" s="216"/>
      <c r="T228" s="156"/>
      <c r="U228" s="156"/>
      <c r="V228" s="156"/>
      <c r="W228" s="156"/>
      <c r="X228" s="156"/>
      <c r="Y228" s="156"/>
      <c r="Z228" s="156"/>
      <c r="AA228" s="156"/>
      <c r="AB228" s="156"/>
      <c r="AC228" s="156"/>
      <c r="AD228" s="156"/>
    </row>
    <row r="229" spans="1:30" s="30" customFormat="1" ht="15" customHeight="1">
      <c r="A229" s="156" t="s">
        <v>3382</v>
      </c>
      <c r="B229" s="38" t="s">
        <v>132</v>
      </c>
      <c r="C229" s="38" t="s">
        <v>29</v>
      </c>
      <c r="D229" s="38" t="s">
        <v>130</v>
      </c>
      <c r="E229" s="39" t="s">
        <v>131</v>
      </c>
      <c r="F229" s="122" t="s">
        <v>522</v>
      </c>
      <c r="G229" s="40" t="s">
        <v>26</v>
      </c>
      <c r="H229" s="41" t="s">
        <v>652</v>
      </c>
      <c r="I229" s="41">
        <v>40</v>
      </c>
      <c r="J229" s="186">
        <v>4.5599999999999996</v>
      </c>
      <c r="K229" s="185">
        <f>J229*курс</f>
        <v>478.93679999999995</v>
      </c>
      <c r="L229" s="136" t="s">
        <v>3219</v>
      </c>
      <c r="M229" s="121" t="s">
        <v>3385</v>
      </c>
      <c r="N229" s="65"/>
      <c r="O229" s="40" t="str">
        <f t="shared" si="15"/>
        <v>-</v>
      </c>
      <c r="P229" s="42">
        <f t="shared" si="16"/>
        <v>0</v>
      </c>
      <c r="Q229" s="43">
        <f t="shared" si="17"/>
        <v>0</v>
      </c>
      <c r="R229" s="206"/>
      <c r="S229" s="216"/>
      <c r="T229" s="156"/>
      <c r="U229" s="156"/>
      <c r="V229" s="156"/>
      <c r="W229" s="156"/>
      <c r="X229" s="156"/>
      <c r="Y229" s="156"/>
      <c r="Z229" s="156"/>
      <c r="AA229" s="156"/>
      <c r="AB229" s="156"/>
    </row>
    <row r="230" spans="1:30" s="30" customFormat="1" ht="15" customHeight="1">
      <c r="A230" s="156" t="s">
        <v>3382</v>
      </c>
      <c r="B230" s="38" t="s">
        <v>858</v>
      </c>
      <c r="C230" s="38" t="s">
        <v>25</v>
      </c>
      <c r="D230" s="38" t="s">
        <v>130</v>
      </c>
      <c r="E230" s="39" t="s">
        <v>131</v>
      </c>
      <c r="F230" s="122" t="s">
        <v>522</v>
      </c>
      <c r="G230" s="40" t="s">
        <v>26</v>
      </c>
      <c r="H230" s="41" t="s">
        <v>27</v>
      </c>
      <c r="I230" s="41">
        <v>24</v>
      </c>
      <c r="J230" s="187">
        <f>K230/курс</f>
        <v>2.7325526040178998</v>
      </c>
      <c r="K230" s="184">
        <v>287</v>
      </c>
      <c r="L230" s="136" t="s">
        <v>3219</v>
      </c>
      <c r="M230" s="121" t="s">
        <v>3221</v>
      </c>
      <c r="N230" s="65"/>
      <c r="O230" s="40" t="str">
        <f t="shared" si="15"/>
        <v>-</v>
      </c>
      <c r="P230" s="42">
        <f t="shared" si="16"/>
        <v>0</v>
      </c>
      <c r="Q230" s="43">
        <f t="shared" si="17"/>
        <v>0</v>
      </c>
      <c r="R230" s="206"/>
      <c r="S230" s="216"/>
      <c r="T230" s="156"/>
      <c r="U230" s="156"/>
      <c r="V230" s="156"/>
      <c r="W230" s="156"/>
      <c r="X230" s="156"/>
      <c r="Y230" s="156"/>
      <c r="Z230" s="156"/>
      <c r="AA230" s="156"/>
      <c r="AB230" s="156"/>
      <c r="AC230" s="156"/>
      <c r="AD230" s="156"/>
    </row>
    <row r="231" spans="1:30" s="30" customFormat="1" ht="15" customHeight="1">
      <c r="A231" s="156" t="s">
        <v>3382</v>
      </c>
      <c r="B231" s="38" t="s">
        <v>859</v>
      </c>
      <c r="C231" s="38" t="s">
        <v>29</v>
      </c>
      <c r="D231" s="38" t="s">
        <v>130</v>
      </c>
      <c r="E231" s="39" t="s">
        <v>131</v>
      </c>
      <c r="F231" s="122" t="s">
        <v>2125</v>
      </c>
      <c r="G231" s="40" t="s">
        <v>26</v>
      </c>
      <c r="H231" s="41" t="s">
        <v>652</v>
      </c>
      <c r="I231" s="41">
        <v>40</v>
      </c>
      <c r="J231" s="186">
        <v>4.54</v>
      </c>
      <c r="K231" s="185">
        <f>J231*курс</f>
        <v>476.83620000000002</v>
      </c>
      <c r="L231" s="136" t="s">
        <v>3219</v>
      </c>
      <c r="M231" s="121" t="s">
        <v>3385</v>
      </c>
      <c r="N231" s="65"/>
      <c r="O231" s="40" t="str">
        <f t="shared" si="15"/>
        <v>-</v>
      </c>
      <c r="P231" s="42">
        <f t="shared" si="16"/>
        <v>0</v>
      </c>
      <c r="Q231" s="43">
        <f t="shared" si="17"/>
        <v>0</v>
      </c>
      <c r="R231" s="206"/>
      <c r="S231" s="216"/>
      <c r="T231" s="156"/>
      <c r="U231" s="156"/>
      <c r="V231" s="156"/>
      <c r="W231" s="156"/>
      <c r="X231" s="156"/>
      <c r="Y231" s="156"/>
      <c r="Z231" s="156"/>
      <c r="AA231" s="156"/>
      <c r="AB231" s="156"/>
    </row>
    <row r="232" spans="1:30" s="30" customFormat="1" ht="15" customHeight="1">
      <c r="A232" s="156" t="s">
        <v>3382</v>
      </c>
      <c r="B232" s="38" t="s">
        <v>860</v>
      </c>
      <c r="C232" s="38" t="s">
        <v>29</v>
      </c>
      <c r="D232" s="38" t="s">
        <v>130</v>
      </c>
      <c r="E232" s="39" t="s">
        <v>131</v>
      </c>
      <c r="F232" s="122" t="s">
        <v>2126</v>
      </c>
      <c r="G232" s="40" t="s">
        <v>26</v>
      </c>
      <c r="H232" s="41" t="s">
        <v>652</v>
      </c>
      <c r="I232" s="41">
        <v>40</v>
      </c>
      <c r="J232" s="186">
        <v>4.3599999999999994</v>
      </c>
      <c r="K232" s="185">
        <f>J232*курс</f>
        <v>457.93079999999992</v>
      </c>
      <c r="L232" s="136" t="s">
        <v>3219</v>
      </c>
      <c r="M232" s="121" t="s">
        <v>3385</v>
      </c>
      <c r="N232" s="65"/>
      <c r="O232" s="40" t="str">
        <f t="shared" si="15"/>
        <v>-</v>
      </c>
      <c r="P232" s="42">
        <f t="shared" si="16"/>
        <v>0</v>
      </c>
      <c r="Q232" s="43">
        <f t="shared" si="17"/>
        <v>0</v>
      </c>
      <c r="R232" s="206"/>
      <c r="S232" s="216"/>
      <c r="T232" s="156"/>
      <c r="U232" s="156"/>
      <c r="V232" s="156"/>
      <c r="W232" s="156"/>
      <c r="X232" s="156"/>
      <c r="Y232" s="156"/>
      <c r="Z232" s="156"/>
      <c r="AA232" s="156"/>
      <c r="AB232" s="156"/>
    </row>
    <row r="233" spans="1:30" s="30" customFormat="1" ht="15" customHeight="1">
      <c r="A233" s="156" t="s">
        <v>3382</v>
      </c>
      <c r="B233" s="38" t="s">
        <v>861</v>
      </c>
      <c r="C233" s="38" t="s">
        <v>29</v>
      </c>
      <c r="D233" s="38" t="s">
        <v>130</v>
      </c>
      <c r="E233" s="39" t="s">
        <v>131</v>
      </c>
      <c r="F233" s="122" t="s">
        <v>2127</v>
      </c>
      <c r="G233" s="40" t="s">
        <v>26</v>
      </c>
      <c r="H233" s="41" t="s">
        <v>652</v>
      </c>
      <c r="I233" s="41">
        <v>40</v>
      </c>
      <c r="J233" s="186">
        <v>4.54</v>
      </c>
      <c r="K233" s="185">
        <f>J233*курс</f>
        <v>476.83620000000002</v>
      </c>
      <c r="L233" s="136" t="s">
        <v>3219</v>
      </c>
      <c r="M233" s="121" t="s">
        <v>3385</v>
      </c>
      <c r="N233" s="65"/>
      <c r="O233" s="40" t="str">
        <f t="shared" si="15"/>
        <v>-</v>
      </c>
      <c r="P233" s="42">
        <f t="shared" si="16"/>
        <v>0</v>
      </c>
      <c r="Q233" s="43">
        <f t="shared" si="17"/>
        <v>0</v>
      </c>
      <c r="R233" s="206"/>
      <c r="S233" s="216"/>
      <c r="T233" s="156"/>
      <c r="U233" s="156"/>
      <c r="V233" s="156"/>
      <c r="W233" s="156"/>
      <c r="X233" s="156"/>
      <c r="Y233" s="156"/>
      <c r="Z233" s="156"/>
      <c r="AA233" s="156"/>
      <c r="AB233" s="156"/>
    </row>
    <row r="234" spans="1:30" s="30" customFormat="1" ht="15" customHeight="1">
      <c r="A234" s="156" t="s">
        <v>3382</v>
      </c>
      <c r="B234" s="38" t="s">
        <v>862</v>
      </c>
      <c r="C234" s="38" t="s">
        <v>25</v>
      </c>
      <c r="D234" s="38" t="s">
        <v>130</v>
      </c>
      <c r="E234" s="39" t="s">
        <v>131</v>
      </c>
      <c r="F234" s="122" t="s">
        <v>133</v>
      </c>
      <c r="G234" s="40" t="s">
        <v>26</v>
      </c>
      <c r="H234" s="41" t="s">
        <v>652</v>
      </c>
      <c r="I234" s="41">
        <v>40</v>
      </c>
      <c r="J234" s="187">
        <f>K234/курс</f>
        <v>3.2657335999238311</v>
      </c>
      <c r="K234" s="184">
        <v>343</v>
      </c>
      <c r="L234" s="136" t="s">
        <v>3368</v>
      </c>
      <c r="M234" s="121" t="s">
        <v>3221</v>
      </c>
      <c r="N234" s="65"/>
      <c r="O234" s="40" t="str">
        <f t="shared" si="15"/>
        <v>-</v>
      </c>
      <c r="P234" s="42">
        <f t="shared" si="16"/>
        <v>0</v>
      </c>
      <c r="Q234" s="43">
        <f t="shared" si="17"/>
        <v>0</v>
      </c>
      <c r="R234" s="206"/>
      <c r="S234" s="216"/>
      <c r="T234" s="155"/>
      <c r="U234" s="156"/>
      <c r="V234" s="156"/>
      <c r="W234" s="156"/>
      <c r="X234" s="156"/>
      <c r="Y234" s="156"/>
      <c r="Z234" s="156"/>
      <c r="AA234" s="156"/>
      <c r="AB234" s="156"/>
      <c r="AC234" s="156"/>
      <c r="AD234" s="156"/>
    </row>
    <row r="235" spans="1:30" s="30" customFormat="1" ht="15" customHeight="1">
      <c r="A235" s="156" t="s">
        <v>3382</v>
      </c>
      <c r="B235" s="38" t="s">
        <v>134</v>
      </c>
      <c r="C235" s="38" t="s">
        <v>29</v>
      </c>
      <c r="D235" s="38" t="s">
        <v>130</v>
      </c>
      <c r="E235" s="39" t="s">
        <v>131</v>
      </c>
      <c r="F235" s="39" t="s">
        <v>135</v>
      </c>
      <c r="G235" s="40" t="s">
        <v>26</v>
      </c>
      <c r="H235" s="41" t="s">
        <v>652</v>
      </c>
      <c r="I235" s="41">
        <v>40</v>
      </c>
      <c r="J235" s="186">
        <v>3.6799999999999997</v>
      </c>
      <c r="K235" s="185">
        <f>J235*курс</f>
        <v>386.51039999999995</v>
      </c>
      <c r="L235" s="136" t="s">
        <v>3219</v>
      </c>
      <c r="M235" s="121" t="s">
        <v>3385</v>
      </c>
      <c r="N235" s="65"/>
      <c r="O235" s="40" t="str">
        <f t="shared" ref="O235:O258" si="19">IF(N235="","-",N235/I235)</f>
        <v>-</v>
      </c>
      <c r="P235" s="42">
        <f t="shared" ref="P235:P258" si="20">J235*N235</f>
        <v>0</v>
      </c>
      <c r="Q235" s="43">
        <f t="shared" ref="Q235:Q258" si="21">K235*N235</f>
        <v>0</v>
      </c>
      <c r="R235" s="206"/>
      <c r="S235" s="216"/>
      <c r="T235" s="156"/>
      <c r="U235" s="156"/>
      <c r="V235" s="156"/>
      <c r="W235" s="156"/>
      <c r="X235" s="156"/>
      <c r="Y235" s="156"/>
      <c r="Z235" s="156"/>
      <c r="AA235" s="156"/>
      <c r="AB235" s="156"/>
    </row>
    <row r="236" spans="1:30" s="30" customFormat="1" ht="15" customHeight="1">
      <c r="A236" s="156" t="s">
        <v>3382</v>
      </c>
      <c r="B236" s="38" t="s">
        <v>863</v>
      </c>
      <c r="C236" s="38" t="s">
        <v>29</v>
      </c>
      <c r="D236" s="38" t="s">
        <v>130</v>
      </c>
      <c r="E236" s="39" t="s">
        <v>131</v>
      </c>
      <c r="F236" s="122" t="s">
        <v>136</v>
      </c>
      <c r="G236" s="40" t="s">
        <v>26</v>
      </c>
      <c r="H236" s="41" t="s">
        <v>652</v>
      </c>
      <c r="I236" s="41">
        <v>40</v>
      </c>
      <c r="J236" s="186">
        <v>4.3599999999999994</v>
      </c>
      <c r="K236" s="185">
        <f>J236*курс</f>
        <v>457.93079999999992</v>
      </c>
      <c r="L236" s="136" t="s">
        <v>3219</v>
      </c>
      <c r="M236" s="121" t="s">
        <v>3385</v>
      </c>
      <c r="N236" s="65"/>
      <c r="O236" s="40" t="str">
        <f t="shared" si="19"/>
        <v>-</v>
      </c>
      <c r="P236" s="42">
        <f t="shared" si="20"/>
        <v>0</v>
      </c>
      <c r="Q236" s="43">
        <f t="shared" si="21"/>
        <v>0</v>
      </c>
      <c r="R236" s="206"/>
      <c r="S236" s="216"/>
      <c r="T236" s="156"/>
      <c r="U236" s="156"/>
      <c r="V236" s="156"/>
      <c r="W236" s="156"/>
      <c r="X236" s="156"/>
      <c r="Y236" s="156"/>
      <c r="Z236" s="156"/>
      <c r="AA236" s="156"/>
      <c r="AB236" s="156"/>
    </row>
    <row r="237" spans="1:30" s="30" customFormat="1" ht="15" customHeight="1">
      <c r="A237" s="156" t="s">
        <v>3382</v>
      </c>
      <c r="B237" s="38" t="s">
        <v>864</v>
      </c>
      <c r="C237" s="38" t="s">
        <v>29</v>
      </c>
      <c r="D237" s="38" t="s">
        <v>2128</v>
      </c>
      <c r="E237" s="39" t="s">
        <v>2129</v>
      </c>
      <c r="F237" s="122" t="s">
        <v>2829</v>
      </c>
      <c r="G237" s="40" t="s">
        <v>26</v>
      </c>
      <c r="H237" s="41" t="s">
        <v>652</v>
      </c>
      <c r="I237" s="41">
        <v>40</v>
      </c>
      <c r="J237" s="186">
        <v>4.83</v>
      </c>
      <c r="K237" s="185">
        <f>J237*курс</f>
        <v>507.29490000000004</v>
      </c>
      <c r="L237" s="136" t="s">
        <v>3219</v>
      </c>
      <c r="M237" s="121" t="s">
        <v>3385</v>
      </c>
      <c r="N237" s="65"/>
      <c r="O237" s="40" t="str">
        <f t="shared" si="19"/>
        <v>-</v>
      </c>
      <c r="P237" s="42">
        <f t="shared" si="20"/>
        <v>0</v>
      </c>
      <c r="Q237" s="43">
        <f t="shared" si="21"/>
        <v>0</v>
      </c>
      <c r="R237" s="206"/>
      <c r="S237" s="216"/>
      <c r="T237" s="156"/>
      <c r="U237" s="156"/>
      <c r="V237" s="156"/>
      <c r="W237" s="156"/>
      <c r="X237" s="156"/>
      <c r="Y237" s="156"/>
      <c r="Z237" s="156"/>
      <c r="AA237" s="156"/>
      <c r="AB237" s="156"/>
    </row>
    <row r="238" spans="1:30" s="30" customFormat="1" ht="15" customHeight="1">
      <c r="A238" s="156" t="s">
        <v>3382</v>
      </c>
      <c r="B238" s="38" t="s">
        <v>137</v>
      </c>
      <c r="C238" s="38" t="s">
        <v>29</v>
      </c>
      <c r="D238" s="38" t="s">
        <v>525</v>
      </c>
      <c r="E238" s="39" t="s">
        <v>526</v>
      </c>
      <c r="F238" s="122" t="s">
        <v>138</v>
      </c>
      <c r="G238" s="40" t="s">
        <v>26</v>
      </c>
      <c r="H238" s="41" t="s">
        <v>652</v>
      </c>
      <c r="I238" s="41">
        <v>40</v>
      </c>
      <c r="J238" s="186">
        <v>3.46</v>
      </c>
      <c r="K238" s="185">
        <f>J238*курс</f>
        <v>363.40379999999999</v>
      </c>
      <c r="L238" s="136" t="s">
        <v>3219</v>
      </c>
      <c r="M238" s="121" t="s">
        <v>3385</v>
      </c>
      <c r="N238" s="65"/>
      <c r="O238" s="40" t="str">
        <f t="shared" si="19"/>
        <v>-</v>
      </c>
      <c r="P238" s="42">
        <f t="shared" si="20"/>
        <v>0</v>
      </c>
      <c r="Q238" s="43">
        <f t="shared" si="21"/>
        <v>0</v>
      </c>
      <c r="R238" s="206"/>
      <c r="S238" s="216"/>
      <c r="T238" s="155"/>
      <c r="U238" s="156"/>
      <c r="V238" s="156"/>
      <c r="W238" s="156"/>
      <c r="X238" s="156"/>
      <c r="Y238" s="156"/>
      <c r="Z238" s="156"/>
      <c r="AA238" s="156"/>
      <c r="AB238" s="156"/>
      <c r="AC238" s="156"/>
      <c r="AD238" s="156"/>
    </row>
    <row r="239" spans="1:30" s="30" customFormat="1" ht="15" customHeight="1">
      <c r="A239" s="156" t="s">
        <v>3382</v>
      </c>
      <c r="B239" s="38" t="s">
        <v>866</v>
      </c>
      <c r="C239" s="38" t="s">
        <v>25</v>
      </c>
      <c r="D239" s="38" t="s">
        <v>525</v>
      </c>
      <c r="E239" s="39" t="s">
        <v>526</v>
      </c>
      <c r="F239" s="122" t="s">
        <v>138</v>
      </c>
      <c r="G239" s="40" t="s">
        <v>26</v>
      </c>
      <c r="H239" s="41" t="s">
        <v>652</v>
      </c>
      <c r="I239" s="41">
        <v>40</v>
      </c>
      <c r="J239" s="187">
        <f>K239/курс</f>
        <v>3.2276492430734076</v>
      </c>
      <c r="K239" s="184">
        <v>339</v>
      </c>
      <c r="L239" s="136" t="s">
        <v>3368</v>
      </c>
      <c r="M239" s="121" t="s">
        <v>3221</v>
      </c>
      <c r="N239" s="65"/>
      <c r="O239" s="40" t="str">
        <f t="shared" si="19"/>
        <v>-</v>
      </c>
      <c r="P239" s="42">
        <f t="shared" si="20"/>
        <v>0</v>
      </c>
      <c r="Q239" s="43">
        <f t="shared" si="21"/>
        <v>0</v>
      </c>
      <c r="R239" s="206"/>
      <c r="S239" s="216"/>
      <c r="T239" s="155"/>
      <c r="U239" s="156"/>
      <c r="V239" s="156"/>
      <c r="W239" s="156"/>
      <c r="X239" s="156"/>
      <c r="Y239" s="156"/>
      <c r="Z239" s="156"/>
      <c r="AA239" s="156"/>
      <c r="AB239" s="156"/>
    </row>
    <row r="240" spans="1:30" s="30" customFormat="1" ht="15" hidden="1" customHeight="1">
      <c r="A240" s="156" t="s">
        <v>3382</v>
      </c>
      <c r="B240" s="160" t="s">
        <v>867</v>
      </c>
      <c r="C240" s="160" t="s">
        <v>25</v>
      </c>
      <c r="D240" s="160" t="s">
        <v>525</v>
      </c>
      <c r="E240" s="161" t="s">
        <v>526</v>
      </c>
      <c r="F240" s="161" t="s">
        <v>3288</v>
      </c>
      <c r="G240" s="162" t="s">
        <v>26</v>
      </c>
      <c r="H240" s="163" t="s">
        <v>27</v>
      </c>
      <c r="I240" s="163">
        <v>24</v>
      </c>
      <c r="J240" s="188">
        <f>K240/курс</f>
        <v>2.3707512139388744</v>
      </c>
      <c r="K240" s="189">
        <v>249</v>
      </c>
      <c r="L240" s="164" t="s">
        <v>3238</v>
      </c>
      <c r="M240" s="164" t="s">
        <v>3238</v>
      </c>
      <c r="N240" s="165"/>
      <c r="O240" s="162" t="str">
        <f t="shared" si="19"/>
        <v>-</v>
      </c>
      <c r="P240" s="166">
        <f t="shared" si="20"/>
        <v>0</v>
      </c>
      <c r="Q240" s="167">
        <f t="shared" si="21"/>
        <v>0</v>
      </c>
      <c r="R240" s="29"/>
      <c r="S240" s="182"/>
      <c r="T240" s="156"/>
      <c r="U240" s="156"/>
      <c r="V240" s="156"/>
      <c r="W240" s="156"/>
      <c r="X240" s="156"/>
      <c r="Y240" s="156"/>
      <c r="Z240" s="156"/>
      <c r="AA240" s="156"/>
      <c r="AB240" s="156"/>
      <c r="AC240" s="156"/>
      <c r="AD240" s="156"/>
    </row>
    <row r="241" spans="1:249" s="30" customFormat="1" ht="15" customHeight="1">
      <c r="A241" s="156" t="s">
        <v>3382</v>
      </c>
      <c r="B241" s="38" t="s">
        <v>865</v>
      </c>
      <c r="C241" s="38" t="s">
        <v>25</v>
      </c>
      <c r="D241" s="38" t="s">
        <v>525</v>
      </c>
      <c r="E241" s="39" t="s">
        <v>526</v>
      </c>
      <c r="F241" s="122" t="s">
        <v>2130</v>
      </c>
      <c r="G241" s="40" t="s">
        <v>161</v>
      </c>
      <c r="H241" s="41" t="s">
        <v>27</v>
      </c>
      <c r="I241" s="41">
        <v>24</v>
      </c>
      <c r="J241" s="187">
        <f>K241/курс</f>
        <v>2.3707512139388744</v>
      </c>
      <c r="K241" s="184">
        <v>249</v>
      </c>
      <c r="L241" s="136" t="s">
        <v>3219</v>
      </c>
      <c r="M241" s="121" t="s">
        <v>3221</v>
      </c>
      <c r="N241" s="65"/>
      <c r="O241" s="40" t="str">
        <f t="shared" si="19"/>
        <v>-</v>
      </c>
      <c r="P241" s="42">
        <f t="shared" si="20"/>
        <v>0</v>
      </c>
      <c r="Q241" s="43">
        <f t="shared" si="21"/>
        <v>0</v>
      </c>
      <c r="R241" s="206"/>
      <c r="S241" s="216"/>
      <c r="T241" s="156"/>
      <c r="U241" s="156"/>
      <c r="V241" s="156"/>
      <c r="W241" s="156"/>
      <c r="X241" s="156"/>
      <c r="Y241" s="156"/>
      <c r="Z241" s="156"/>
      <c r="AA241" s="156"/>
      <c r="AB241" s="156"/>
      <c r="AC241" s="156"/>
      <c r="AD241" s="156"/>
    </row>
    <row r="242" spans="1:249" s="30" customFormat="1" ht="15" customHeight="1">
      <c r="A242" s="156" t="s">
        <v>3382</v>
      </c>
      <c r="B242" s="38" t="s">
        <v>868</v>
      </c>
      <c r="C242" s="38" t="s">
        <v>29</v>
      </c>
      <c r="D242" s="38" t="s">
        <v>2131</v>
      </c>
      <c r="E242" s="39" t="s">
        <v>2132</v>
      </c>
      <c r="F242" s="122" t="s">
        <v>2830</v>
      </c>
      <c r="G242" s="40" t="s">
        <v>26</v>
      </c>
      <c r="H242" s="41" t="s">
        <v>652</v>
      </c>
      <c r="I242" s="41">
        <v>40</v>
      </c>
      <c r="J242" s="186">
        <v>2.5299999999999998</v>
      </c>
      <c r="K242" s="185">
        <f t="shared" ref="K242:K258" si="22">J242*курс</f>
        <v>265.72589999999997</v>
      </c>
      <c r="L242" s="136" t="s">
        <v>3219</v>
      </c>
      <c r="M242" s="121" t="s">
        <v>3385</v>
      </c>
      <c r="N242" s="65"/>
      <c r="O242" s="40" t="str">
        <f t="shared" si="19"/>
        <v>-</v>
      </c>
      <c r="P242" s="42">
        <f t="shared" si="20"/>
        <v>0</v>
      </c>
      <c r="Q242" s="43">
        <f t="shared" si="21"/>
        <v>0</v>
      </c>
      <c r="R242" s="206"/>
      <c r="S242" s="216"/>
      <c r="T242" s="156"/>
      <c r="U242" s="156"/>
      <c r="V242" s="156"/>
      <c r="W242" s="156"/>
      <c r="X242" s="156"/>
      <c r="Y242" s="156"/>
      <c r="Z242" s="156"/>
      <c r="AA242" s="156"/>
      <c r="AB242" s="156"/>
    </row>
    <row r="243" spans="1:249" s="30" customFormat="1" hidden="1">
      <c r="A243" s="156" t="s">
        <v>3382</v>
      </c>
      <c r="B243" s="160" t="s">
        <v>893</v>
      </c>
      <c r="C243" s="160" t="s">
        <v>29</v>
      </c>
      <c r="D243" s="160" t="s">
        <v>140</v>
      </c>
      <c r="E243" s="161" t="s">
        <v>141</v>
      </c>
      <c r="F243" s="161" t="s">
        <v>3263</v>
      </c>
      <c r="G243" s="162" t="s">
        <v>26</v>
      </c>
      <c r="H243" s="163" t="s">
        <v>652</v>
      </c>
      <c r="I243" s="163">
        <v>40</v>
      </c>
      <c r="J243" s="190">
        <v>2.4899999999999998</v>
      </c>
      <c r="K243" s="191">
        <f t="shared" si="22"/>
        <v>261.5247</v>
      </c>
      <c r="L243" s="164" t="s">
        <v>3238</v>
      </c>
      <c r="M243" s="164" t="s">
        <v>3238</v>
      </c>
      <c r="N243" s="165"/>
      <c r="O243" s="162" t="str">
        <f t="shared" si="19"/>
        <v>-</v>
      </c>
      <c r="P243" s="166">
        <f t="shared" si="20"/>
        <v>0</v>
      </c>
      <c r="Q243" s="167">
        <f t="shared" si="21"/>
        <v>0</v>
      </c>
      <c r="R243" s="29"/>
      <c r="S243" s="182"/>
      <c r="T243" s="156"/>
      <c r="U243" s="156"/>
      <c r="V243" s="156"/>
      <c r="W243" s="156"/>
      <c r="X243" s="156"/>
      <c r="Y243" s="156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  <c r="FB243" s="29"/>
      <c r="FC243" s="29"/>
      <c r="FD243" s="29"/>
      <c r="FE243" s="29"/>
      <c r="FF243" s="29"/>
      <c r="FG243" s="29"/>
      <c r="FH243" s="29"/>
      <c r="FI243" s="29"/>
      <c r="FJ243" s="29"/>
      <c r="FK243" s="29"/>
      <c r="FL243" s="29"/>
      <c r="FM243" s="29"/>
      <c r="FN243" s="29"/>
      <c r="FO243" s="29"/>
      <c r="FP243" s="29"/>
      <c r="FQ243" s="29"/>
      <c r="FR243" s="29"/>
      <c r="FS243" s="29"/>
      <c r="FT243" s="29"/>
      <c r="FU243" s="29"/>
      <c r="FV243" s="29"/>
      <c r="FW243" s="29"/>
      <c r="FX243" s="29"/>
      <c r="FY243" s="29"/>
      <c r="FZ243" s="29"/>
      <c r="GA243" s="29"/>
      <c r="GB243" s="29"/>
      <c r="GC243" s="29"/>
      <c r="GD243" s="29"/>
      <c r="GE243" s="29"/>
      <c r="GF243" s="29"/>
      <c r="GG243" s="29"/>
      <c r="GH243" s="29"/>
      <c r="GI243" s="29"/>
      <c r="GJ243" s="29"/>
      <c r="GK243" s="29"/>
      <c r="GL243" s="29"/>
      <c r="GM243" s="29"/>
      <c r="GN243" s="29"/>
      <c r="GO243" s="29"/>
      <c r="GP243" s="29"/>
      <c r="GQ243" s="29"/>
      <c r="GR243" s="29"/>
      <c r="GS243" s="29"/>
      <c r="GT243" s="29"/>
      <c r="GU243" s="29"/>
      <c r="GV243" s="29"/>
      <c r="GW243" s="29"/>
      <c r="GX243" s="29"/>
      <c r="GY243" s="29"/>
      <c r="GZ243" s="29"/>
      <c r="HA243" s="29"/>
      <c r="HB243" s="29"/>
      <c r="HC243" s="29"/>
      <c r="HD243" s="29"/>
      <c r="HE243" s="29"/>
      <c r="HF243" s="29"/>
      <c r="HG243" s="29"/>
      <c r="HH243" s="29"/>
      <c r="HI243" s="29"/>
      <c r="HJ243" s="29"/>
      <c r="HK243" s="29"/>
      <c r="HL243" s="29"/>
      <c r="HM243" s="29"/>
      <c r="HN243" s="29"/>
      <c r="HO243" s="29"/>
      <c r="HP243" s="29"/>
      <c r="HQ243" s="29"/>
      <c r="HR243" s="29"/>
      <c r="HS243" s="29"/>
      <c r="HT243" s="29"/>
      <c r="HU243" s="29"/>
      <c r="HV243" s="29"/>
      <c r="HW243" s="29"/>
      <c r="HX243" s="29"/>
      <c r="HY243" s="29"/>
      <c r="HZ243" s="29"/>
      <c r="IA243" s="29"/>
      <c r="IB243" s="29"/>
      <c r="IC243" s="29"/>
      <c r="ID243" s="29"/>
      <c r="IE243" s="29"/>
      <c r="IF243" s="29"/>
      <c r="IG243" s="29"/>
      <c r="IH243" s="29"/>
      <c r="II243" s="29"/>
      <c r="IJ243" s="29"/>
      <c r="IK243" s="29"/>
      <c r="IL243" s="29"/>
      <c r="IM243" s="29"/>
      <c r="IN243" s="29"/>
      <c r="IO243" s="29"/>
    </row>
    <row r="244" spans="1:249" s="30" customFormat="1">
      <c r="A244" s="156" t="s">
        <v>3382</v>
      </c>
      <c r="B244" s="38" t="s">
        <v>874</v>
      </c>
      <c r="C244" s="38" t="s">
        <v>29</v>
      </c>
      <c r="D244" s="38" t="s">
        <v>140</v>
      </c>
      <c r="E244" s="39" t="s">
        <v>141</v>
      </c>
      <c r="F244" s="122" t="s">
        <v>2135</v>
      </c>
      <c r="G244" s="40" t="s">
        <v>26</v>
      </c>
      <c r="H244" s="41" t="s">
        <v>652</v>
      </c>
      <c r="I244" s="41">
        <v>40</v>
      </c>
      <c r="J244" s="186">
        <v>2.5799999999999996</v>
      </c>
      <c r="K244" s="185">
        <f t="shared" si="22"/>
        <v>270.97739999999999</v>
      </c>
      <c r="L244" s="136" t="s">
        <v>3219</v>
      </c>
      <c r="M244" s="121" t="s">
        <v>3385</v>
      </c>
      <c r="N244" s="65"/>
      <c r="O244" s="40" t="str">
        <f t="shared" si="19"/>
        <v>-</v>
      </c>
      <c r="P244" s="42">
        <f t="shared" si="20"/>
        <v>0</v>
      </c>
      <c r="Q244" s="43">
        <f t="shared" si="21"/>
        <v>0</v>
      </c>
      <c r="R244" s="206"/>
      <c r="S244" s="216"/>
      <c r="T244" s="156"/>
      <c r="U244" s="156"/>
      <c r="V244" s="156"/>
      <c r="W244" s="156"/>
      <c r="X244" s="156"/>
      <c r="Y244" s="156"/>
      <c r="Z244" s="156"/>
      <c r="AA244" s="156"/>
      <c r="AB244" s="156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  <c r="FB244" s="29"/>
      <c r="FC244" s="29"/>
      <c r="FD244" s="29"/>
      <c r="FE244" s="29"/>
      <c r="FF244" s="29"/>
      <c r="FG244" s="29"/>
      <c r="FH244" s="29"/>
      <c r="FI244" s="29"/>
      <c r="FJ244" s="29"/>
      <c r="FK244" s="29"/>
      <c r="FL244" s="29"/>
      <c r="FM244" s="29"/>
      <c r="FN244" s="29"/>
      <c r="FO244" s="29"/>
      <c r="FP244" s="29"/>
      <c r="FQ244" s="29"/>
      <c r="FR244" s="29"/>
      <c r="FS244" s="29"/>
      <c r="FT244" s="29"/>
      <c r="FU244" s="29"/>
      <c r="FV244" s="29"/>
      <c r="FW244" s="29"/>
      <c r="FX244" s="29"/>
      <c r="FY244" s="29"/>
      <c r="FZ244" s="29"/>
      <c r="GA244" s="29"/>
      <c r="GB244" s="29"/>
      <c r="GC244" s="29"/>
      <c r="GD244" s="29"/>
      <c r="GE244" s="29"/>
      <c r="GF244" s="29"/>
      <c r="GG244" s="29"/>
      <c r="GH244" s="29"/>
      <c r="GI244" s="29"/>
      <c r="GJ244" s="29"/>
      <c r="GK244" s="29"/>
      <c r="GL244" s="29"/>
      <c r="GM244" s="29"/>
      <c r="GN244" s="29"/>
      <c r="GO244" s="29"/>
      <c r="GP244" s="29"/>
      <c r="GQ244" s="29"/>
      <c r="GR244" s="29"/>
      <c r="GS244" s="29"/>
      <c r="GT244" s="29"/>
      <c r="GU244" s="29"/>
      <c r="GV244" s="29"/>
      <c r="GW244" s="29"/>
      <c r="GX244" s="29"/>
      <c r="GY244" s="29"/>
      <c r="GZ244" s="29"/>
      <c r="HA244" s="29"/>
      <c r="HB244" s="29"/>
      <c r="HC244" s="29"/>
      <c r="HD244" s="29"/>
      <c r="HE244" s="29"/>
      <c r="HF244" s="29"/>
      <c r="HG244" s="29"/>
      <c r="HH244" s="29"/>
      <c r="HI244" s="29"/>
      <c r="HJ244" s="29"/>
      <c r="HK244" s="29"/>
      <c r="HL244" s="29"/>
      <c r="HM244" s="29"/>
      <c r="HN244" s="29"/>
      <c r="HO244" s="29"/>
      <c r="HP244" s="29"/>
      <c r="HQ244" s="29"/>
      <c r="HR244" s="29"/>
      <c r="HS244" s="29"/>
      <c r="HT244" s="29"/>
      <c r="HU244" s="29"/>
      <c r="HV244" s="29"/>
      <c r="HW244" s="29"/>
      <c r="HX244" s="29"/>
      <c r="HY244" s="29"/>
      <c r="HZ244" s="29"/>
      <c r="IA244" s="29"/>
      <c r="IB244" s="29"/>
      <c r="IC244" s="29"/>
      <c r="ID244" s="29"/>
      <c r="IE244" s="29"/>
      <c r="IF244" s="29"/>
      <c r="IG244" s="29"/>
      <c r="IH244" s="29"/>
      <c r="II244" s="29"/>
      <c r="IJ244" s="29"/>
      <c r="IK244" s="29"/>
      <c r="IL244" s="29"/>
      <c r="IM244" s="29"/>
      <c r="IN244" s="29"/>
      <c r="IO244" s="29"/>
    </row>
    <row r="245" spans="1:249" s="30" customFormat="1" ht="15" hidden="1" customHeight="1">
      <c r="A245" s="156" t="s">
        <v>3382</v>
      </c>
      <c r="B245" s="160" t="s">
        <v>875</v>
      </c>
      <c r="C245" s="160" t="s">
        <v>29</v>
      </c>
      <c r="D245" s="160" t="s">
        <v>140</v>
      </c>
      <c r="E245" s="161" t="s">
        <v>141</v>
      </c>
      <c r="F245" s="161" t="s">
        <v>2136</v>
      </c>
      <c r="G245" s="162" t="s">
        <v>26</v>
      </c>
      <c r="H245" s="163" t="s">
        <v>652</v>
      </c>
      <c r="I245" s="163">
        <v>40</v>
      </c>
      <c r="J245" s="190">
        <v>2.5799999999999996</v>
      </c>
      <c r="K245" s="191">
        <f t="shared" si="22"/>
        <v>270.97739999999999</v>
      </c>
      <c r="L245" s="164" t="s">
        <v>3238</v>
      </c>
      <c r="M245" s="164" t="s">
        <v>3238</v>
      </c>
      <c r="N245" s="165"/>
      <c r="O245" s="162" t="str">
        <f t="shared" si="19"/>
        <v>-</v>
      </c>
      <c r="P245" s="166">
        <f t="shared" si="20"/>
        <v>0</v>
      </c>
      <c r="Q245" s="167">
        <f t="shared" si="21"/>
        <v>0</v>
      </c>
      <c r="R245" s="155"/>
      <c r="S245" s="182"/>
      <c r="T245" s="156"/>
      <c r="U245" s="156"/>
      <c r="V245" s="156"/>
      <c r="W245" s="156"/>
      <c r="X245" s="156"/>
      <c r="Y245" s="156"/>
    </row>
    <row r="246" spans="1:249" s="30" customFormat="1" ht="15" customHeight="1">
      <c r="A246" s="156" t="s">
        <v>3382</v>
      </c>
      <c r="B246" s="38" t="s">
        <v>876</v>
      </c>
      <c r="C246" s="38" t="s">
        <v>29</v>
      </c>
      <c r="D246" s="38" t="s">
        <v>140</v>
      </c>
      <c r="E246" s="39" t="s">
        <v>141</v>
      </c>
      <c r="F246" s="122" t="s">
        <v>2831</v>
      </c>
      <c r="G246" s="40" t="s">
        <v>26</v>
      </c>
      <c r="H246" s="41" t="s">
        <v>652</v>
      </c>
      <c r="I246" s="41">
        <v>40</v>
      </c>
      <c r="J246" s="186">
        <v>3.55</v>
      </c>
      <c r="K246" s="185">
        <f t="shared" si="22"/>
        <v>372.85649999999998</v>
      </c>
      <c r="L246" s="136" t="s">
        <v>3219</v>
      </c>
      <c r="M246" s="121" t="s">
        <v>3385</v>
      </c>
      <c r="N246" s="65"/>
      <c r="O246" s="40" t="str">
        <f t="shared" si="19"/>
        <v>-</v>
      </c>
      <c r="P246" s="42">
        <f t="shared" si="20"/>
        <v>0</v>
      </c>
      <c r="Q246" s="43">
        <f t="shared" si="21"/>
        <v>0</v>
      </c>
      <c r="R246" s="206"/>
      <c r="S246" s="216"/>
      <c r="T246" s="156"/>
      <c r="U246" s="156"/>
      <c r="V246" s="156"/>
      <c r="W246" s="156"/>
      <c r="X246" s="156"/>
      <c r="Y246" s="156"/>
      <c r="Z246" s="156"/>
      <c r="AA246" s="156"/>
      <c r="AB246" s="156"/>
    </row>
    <row r="247" spans="1:249" s="30" customFormat="1" ht="15" customHeight="1">
      <c r="A247" s="156" t="s">
        <v>3382</v>
      </c>
      <c r="B247" s="38" t="s">
        <v>877</v>
      </c>
      <c r="C247" s="38" t="s">
        <v>29</v>
      </c>
      <c r="D247" s="38" t="s">
        <v>140</v>
      </c>
      <c r="E247" s="39" t="s">
        <v>141</v>
      </c>
      <c r="F247" s="122" t="s">
        <v>2137</v>
      </c>
      <c r="G247" s="40" t="s">
        <v>26</v>
      </c>
      <c r="H247" s="41" t="s">
        <v>652</v>
      </c>
      <c r="I247" s="41">
        <v>40</v>
      </c>
      <c r="J247" s="186">
        <v>3.4899999999999998</v>
      </c>
      <c r="K247" s="185">
        <f t="shared" si="22"/>
        <v>366.55469999999997</v>
      </c>
      <c r="L247" s="136" t="s">
        <v>3219</v>
      </c>
      <c r="M247" s="121" t="s">
        <v>3385</v>
      </c>
      <c r="N247" s="65"/>
      <c r="O247" s="40" t="str">
        <f t="shared" si="19"/>
        <v>-</v>
      </c>
      <c r="P247" s="42">
        <f t="shared" si="20"/>
        <v>0</v>
      </c>
      <c r="Q247" s="43">
        <f t="shared" si="21"/>
        <v>0</v>
      </c>
      <c r="R247" s="206"/>
      <c r="S247" s="216"/>
      <c r="T247" s="156"/>
      <c r="U247" s="156"/>
      <c r="V247" s="156"/>
      <c r="W247" s="156"/>
      <c r="X247" s="156"/>
      <c r="Y247" s="156"/>
      <c r="Z247" s="156"/>
      <c r="AA247" s="156"/>
      <c r="AB247" s="156"/>
    </row>
    <row r="248" spans="1:249" s="30" customFormat="1" ht="15" customHeight="1">
      <c r="A248" s="156" t="s">
        <v>3382</v>
      </c>
      <c r="B248" s="38" t="s">
        <v>880</v>
      </c>
      <c r="C248" s="38" t="s">
        <v>29</v>
      </c>
      <c r="D248" s="38" t="s">
        <v>140</v>
      </c>
      <c r="E248" s="39" t="s">
        <v>141</v>
      </c>
      <c r="F248" s="122" t="s">
        <v>249</v>
      </c>
      <c r="G248" s="40" t="s">
        <v>26</v>
      </c>
      <c r="H248" s="41" t="s">
        <v>652</v>
      </c>
      <c r="I248" s="41">
        <v>40</v>
      </c>
      <c r="J248" s="186">
        <v>2.5099999999999998</v>
      </c>
      <c r="K248" s="185">
        <f t="shared" si="22"/>
        <v>263.62529999999998</v>
      </c>
      <c r="L248" s="136" t="s">
        <v>3219</v>
      </c>
      <c r="M248" s="121" t="s">
        <v>3385</v>
      </c>
      <c r="N248" s="65"/>
      <c r="O248" s="40" t="str">
        <f t="shared" si="19"/>
        <v>-</v>
      </c>
      <c r="P248" s="42">
        <f t="shared" si="20"/>
        <v>0</v>
      </c>
      <c r="Q248" s="43">
        <f t="shared" si="21"/>
        <v>0</v>
      </c>
      <c r="R248" s="206"/>
      <c r="S248" s="216"/>
      <c r="T248" s="155"/>
      <c r="U248" s="156"/>
      <c r="V248" s="156"/>
      <c r="W248" s="156"/>
      <c r="X248" s="156"/>
      <c r="Y248" s="156"/>
      <c r="Z248" s="156"/>
      <c r="AA248" s="156"/>
      <c r="AB248" s="156"/>
    </row>
    <row r="249" spans="1:249" s="30" customFormat="1" ht="15" customHeight="1">
      <c r="A249" s="156" t="s">
        <v>3382</v>
      </c>
      <c r="B249" s="38" t="s">
        <v>881</v>
      </c>
      <c r="C249" s="38" t="s">
        <v>29</v>
      </c>
      <c r="D249" s="38" t="s">
        <v>140</v>
      </c>
      <c r="E249" s="39" t="s">
        <v>141</v>
      </c>
      <c r="F249" s="39" t="s">
        <v>3389</v>
      </c>
      <c r="G249" s="40" t="s">
        <v>26</v>
      </c>
      <c r="H249" s="41" t="s">
        <v>652</v>
      </c>
      <c r="I249" s="41">
        <v>40</v>
      </c>
      <c r="J249" s="186">
        <v>2.4899999999999998</v>
      </c>
      <c r="K249" s="185">
        <f t="shared" si="22"/>
        <v>261.5247</v>
      </c>
      <c r="L249" s="136" t="s">
        <v>3219</v>
      </c>
      <c r="M249" s="159" t="s">
        <v>3385</v>
      </c>
      <c r="N249" s="65"/>
      <c r="O249" s="40" t="str">
        <f t="shared" si="19"/>
        <v>-</v>
      </c>
      <c r="P249" s="42">
        <f t="shared" si="20"/>
        <v>0</v>
      </c>
      <c r="Q249" s="43">
        <f t="shared" si="21"/>
        <v>0</v>
      </c>
      <c r="R249" s="206"/>
      <c r="S249" s="216"/>
      <c r="T249" s="156"/>
      <c r="U249" s="156"/>
      <c r="V249" s="156"/>
      <c r="W249" s="156"/>
      <c r="X249" s="156"/>
      <c r="Y249" s="156"/>
      <c r="Z249" s="156"/>
      <c r="AA249" s="156"/>
      <c r="AB249" s="156"/>
    </row>
    <row r="250" spans="1:249" s="30" customFormat="1" ht="15" customHeight="1">
      <c r="A250" s="156" t="s">
        <v>3382</v>
      </c>
      <c r="B250" s="38" t="s">
        <v>882</v>
      </c>
      <c r="C250" s="38" t="s">
        <v>29</v>
      </c>
      <c r="D250" s="38" t="s">
        <v>140</v>
      </c>
      <c r="E250" s="39" t="s">
        <v>141</v>
      </c>
      <c r="F250" s="122" t="s">
        <v>2832</v>
      </c>
      <c r="G250" s="40" t="s">
        <v>26</v>
      </c>
      <c r="H250" s="41" t="s">
        <v>652</v>
      </c>
      <c r="I250" s="41">
        <v>40</v>
      </c>
      <c r="J250" s="186">
        <v>3.3099999999999996</v>
      </c>
      <c r="K250" s="185">
        <f t="shared" si="22"/>
        <v>347.64929999999998</v>
      </c>
      <c r="L250" s="136" t="s">
        <v>3219</v>
      </c>
      <c r="M250" s="121" t="s">
        <v>3385</v>
      </c>
      <c r="N250" s="65"/>
      <c r="O250" s="40" t="str">
        <f t="shared" si="19"/>
        <v>-</v>
      </c>
      <c r="P250" s="42">
        <f t="shared" si="20"/>
        <v>0</v>
      </c>
      <c r="Q250" s="43">
        <f t="shared" si="21"/>
        <v>0</v>
      </c>
      <c r="R250" s="206"/>
      <c r="S250" s="216"/>
      <c r="T250" s="156"/>
      <c r="U250" s="156"/>
      <c r="V250" s="156"/>
      <c r="W250" s="156"/>
      <c r="X250" s="156"/>
      <c r="Y250" s="156"/>
      <c r="Z250" s="156"/>
      <c r="AA250" s="156"/>
      <c r="AB250" s="156"/>
    </row>
    <row r="251" spans="1:249" s="30" customFormat="1" ht="15" customHeight="1">
      <c r="A251" s="156" t="s">
        <v>3382</v>
      </c>
      <c r="B251" s="38" t="s">
        <v>883</v>
      </c>
      <c r="C251" s="38" t="s">
        <v>29</v>
      </c>
      <c r="D251" s="38" t="s">
        <v>140</v>
      </c>
      <c r="E251" s="39" t="s">
        <v>141</v>
      </c>
      <c r="F251" s="122" t="s">
        <v>139</v>
      </c>
      <c r="G251" s="40" t="s">
        <v>26</v>
      </c>
      <c r="H251" s="41" t="s">
        <v>652</v>
      </c>
      <c r="I251" s="41">
        <v>40</v>
      </c>
      <c r="J251" s="186">
        <v>3.4099999999999997</v>
      </c>
      <c r="K251" s="185">
        <f t="shared" si="22"/>
        <v>358.15229999999997</v>
      </c>
      <c r="L251" s="136" t="s">
        <v>3219</v>
      </c>
      <c r="M251" s="121" t="s">
        <v>3385</v>
      </c>
      <c r="N251" s="65"/>
      <c r="O251" s="40" t="str">
        <f t="shared" si="19"/>
        <v>-</v>
      </c>
      <c r="P251" s="42">
        <f t="shared" si="20"/>
        <v>0</v>
      </c>
      <c r="Q251" s="43">
        <f t="shared" si="21"/>
        <v>0</v>
      </c>
      <c r="R251" s="206"/>
      <c r="S251" s="216"/>
      <c r="T251" s="156"/>
      <c r="U251" s="156"/>
      <c r="V251" s="156"/>
      <c r="W251" s="156"/>
      <c r="X251" s="156"/>
      <c r="Y251" s="156"/>
      <c r="Z251" s="156"/>
      <c r="AA251" s="156"/>
      <c r="AB251" s="156"/>
    </row>
    <row r="252" spans="1:249" s="30" customFormat="1" ht="15" customHeight="1">
      <c r="A252" s="156" t="s">
        <v>3382</v>
      </c>
      <c r="B252" s="38" t="s">
        <v>885</v>
      </c>
      <c r="C252" s="38" t="s">
        <v>29</v>
      </c>
      <c r="D252" s="38" t="s">
        <v>140</v>
      </c>
      <c r="E252" s="39" t="s">
        <v>141</v>
      </c>
      <c r="F252" s="122" t="s">
        <v>2833</v>
      </c>
      <c r="G252" s="40" t="s">
        <v>26</v>
      </c>
      <c r="H252" s="41" t="s">
        <v>652</v>
      </c>
      <c r="I252" s="41">
        <v>40</v>
      </c>
      <c r="J252" s="186">
        <v>3.3099999999999996</v>
      </c>
      <c r="K252" s="185">
        <f t="shared" si="22"/>
        <v>347.64929999999998</v>
      </c>
      <c r="L252" s="136" t="s">
        <v>3219</v>
      </c>
      <c r="M252" s="121" t="s">
        <v>3385</v>
      </c>
      <c r="N252" s="65"/>
      <c r="O252" s="40" t="str">
        <f t="shared" si="19"/>
        <v>-</v>
      </c>
      <c r="P252" s="42">
        <f t="shared" si="20"/>
        <v>0</v>
      </c>
      <c r="Q252" s="43">
        <f t="shared" si="21"/>
        <v>0</v>
      </c>
      <c r="R252" s="206"/>
      <c r="S252" s="216"/>
      <c r="T252" s="156"/>
      <c r="U252" s="156"/>
      <c r="V252" s="156"/>
      <c r="W252" s="156"/>
      <c r="X252" s="156"/>
      <c r="Y252" s="156"/>
      <c r="Z252" s="156"/>
      <c r="AA252" s="156"/>
      <c r="AB252" s="156"/>
    </row>
    <row r="253" spans="1:249" s="30" customFormat="1" ht="15" hidden="1" customHeight="1">
      <c r="A253" s="156" t="s">
        <v>3382</v>
      </c>
      <c r="B253" s="160" t="s">
        <v>886</v>
      </c>
      <c r="C253" s="160" t="s">
        <v>29</v>
      </c>
      <c r="D253" s="160" t="s">
        <v>140</v>
      </c>
      <c r="E253" s="161" t="s">
        <v>141</v>
      </c>
      <c r="F253" s="161" t="s">
        <v>2138</v>
      </c>
      <c r="G253" s="162" t="s">
        <v>26</v>
      </c>
      <c r="H253" s="163" t="s">
        <v>652</v>
      </c>
      <c r="I253" s="163">
        <v>40</v>
      </c>
      <c r="J253" s="190">
        <v>3.4899999999999998</v>
      </c>
      <c r="K253" s="191">
        <f t="shared" si="22"/>
        <v>366.55469999999997</v>
      </c>
      <c r="L253" s="164" t="s">
        <v>3238</v>
      </c>
      <c r="M253" s="164" t="s">
        <v>3238</v>
      </c>
      <c r="N253" s="165"/>
      <c r="O253" s="162" t="str">
        <f t="shared" si="19"/>
        <v>-</v>
      </c>
      <c r="P253" s="166">
        <f t="shared" si="20"/>
        <v>0</v>
      </c>
      <c r="Q253" s="167">
        <f t="shared" si="21"/>
        <v>0</v>
      </c>
      <c r="R253" s="155"/>
      <c r="S253" s="182"/>
      <c r="T253" s="155"/>
      <c r="U253" s="156"/>
      <c r="V253" s="156"/>
      <c r="W253" s="156"/>
      <c r="X253" s="156"/>
      <c r="Y253" s="156"/>
    </row>
    <row r="254" spans="1:249" s="30" customFormat="1" ht="15" hidden="1" customHeight="1">
      <c r="A254" s="156" t="s">
        <v>3382</v>
      </c>
      <c r="B254" s="160" t="s">
        <v>889</v>
      </c>
      <c r="C254" s="160" t="s">
        <v>29</v>
      </c>
      <c r="D254" s="160" t="s">
        <v>140</v>
      </c>
      <c r="E254" s="161" t="s">
        <v>141</v>
      </c>
      <c r="F254" s="161" t="s">
        <v>3348</v>
      </c>
      <c r="G254" s="162" t="s">
        <v>26</v>
      </c>
      <c r="H254" s="163" t="s">
        <v>652</v>
      </c>
      <c r="I254" s="163">
        <v>40</v>
      </c>
      <c r="J254" s="190">
        <v>3.4899999999999998</v>
      </c>
      <c r="K254" s="191">
        <f t="shared" si="22"/>
        <v>366.55469999999997</v>
      </c>
      <c r="L254" s="164" t="s">
        <v>3238</v>
      </c>
      <c r="M254" s="164" t="s">
        <v>3238</v>
      </c>
      <c r="N254" s="165"/>
      <c r="O254" s="162" t="str">
        <f t="shared" si="19"/>
        <v>-</v>
      </c>
      <c r="P254" s="166">
        <f t="shared" si="20"/>
        <v>0</v>
      </c>
      <c r="Q254" s="167">
        <f t="shared" si="21"/>
        <v>0</v>
      </c>
      <c r="R254" s="155"/>
      <c r="S254" s="182"/>
      <c r="T254" s="155"/>
      <c r="U254" s="156"/>
      <c r="V254" s="156"/>
      <c r="W254" s="156"/>
      <c r="X254" s="156"/>
      <c r="Y254" s="156"/>
    </row>
    <row r="255" spans="1:249" s="30" customFormat="1" ht="15" customHeight="1">
      <c r="A255" s="156" t="s">
        <v>3382</v>
      </c>
      <c r="B255" s="38" t="s">
        <v>895</v>
      </c>
      <c r="C255" s="38" t="s">
        <v>29</v>
      </c>
      <c r="D255" s="38" t="s">
        <v>140</v>
      </c>
      <c r="E255" s="39" t="s">
        <v>141</v>
      </c>
      <c r="F255" s="122" t="s">
        <v>529</v>
      </c>
      <c r="G255" s="40" t="s">
        <v>26</v>
      </c>
      <c r="H255" s="41" t="s">
        <v>652</v>
      </c>
      <c r="I255" s="41">
        <v>40</v>
      </c>
      <c r="J255" s="186">
        <v>2.5799999999999996</v>
      </c>
      <c r="K255" s="185">
        <f t="shared" si="22"/>
        <v>270.97739999999999</v>
      </c>
      <c r="L255" s="136" t="s">
        <v>3219</v>
      </c>
      <c r="M255" s="121" t="s">
        <v>3385</v>
      </c>
      <c r="N255" s="65"/>
      <c r="O255" s="40" t="str">
        <f t="shared" si="19"/>
        <v>-</v>
      </c>
      <c r="P255" s="42">
        <f t="shared" si="20"/>
        <v>0</v>
      </c>
      <c r="Q255" s="43">
        <f t="shared" si="21"/>
        <v>0</v>
      </c>
      <c r="R255" s="206"/>
      <c r="S255" s="216"/>
      <c r="T255" s="156"/>
      <c r="U255" s="156"/>
      <c r="V255" s="156"/>
      <c r="W255" s="156"/>
      <c r="X255" s="156"/>
      <c r="Y255" s="156"/>
      <c r="Z255" s="156"/>
      <c r="AA255" s="156"/>
      <c r="AB255" s="156"/>
    </row>
    <row r="256" spans="1:249" s="30" customFormat="1" ht="15" customHeight="1">
      <c r="A256" s="156" t="s">
        <v>3382</v>
      </c>
      <c r="B256" s="38" t="s">
        <v>896</v>
      </c>
      <c r="C256" s="38" t="s">
        <v>29</v>
      </c>
      <c r="D256" s="38" t="s">
        <v>140</v>
      </c>
      <c r="E256" s="39" t="s">
        <v>141</v>
      </c>
      <c r="F256" s="122" t="s">
        <v>142</v>
      </c>
      <c r="G256" s="40" t="s">
        <v>26</v>
      </c>
      <c r="H256" s="41" t="s">
        <v>652</v>
      </c>
      <c r="I256" s="41">
        <v>40</v>
      </c>
      <c r="J256" s="186">
        <v>3.4899999999999998</v>
      </c>
      <c r="K256" s="185">
        <f t="shared" si="22"/>
        <v>366.55469999999997</v>
      </c>
      <c r="L256" s="136" t="s">
        <v>3219</v>
      </c>
      <c r="M256" s="121" t="s">
        <v>3385</v>
      </c>
      <c r="N256" s="65"/>
      <c r="O256" s="40" t="str">
        <f t="shared" si="19"/>
        <v>-</v>
      </c>
      <c r="P256" s="42">
        <f t="shared" si="20"/>
        <v>0</v>
      </c>
      <c r="Q256" s="43">
        <f t="shared" si="21"/>
        <v>0</v>
      </c>
      <c r="R256" s="206"/>
      <c r="S256" s="216"/>
      <c r="T256" s="156"/>
      <c r="U256" s="156"/>
      <c r="V256" s="156"/>
      <c r="W256" s="156"/>
      <c r="X256" s="156"/>
      <c r="Y256" s="156"/>
      <c r="Z256" s="156"/>
      <c r="AA256" s="156"/>
      <c r="AB256" s="156"/>
    </row>
    <row r="257" spans="1:30" s="30" customFormat="1" ht="15" hidden="1" customHeight="1">
      <c r="A257" s="156" t="s">
        <v>3382</v>
      </c>
      <c r="B257" s="160" t="s">
        <v>870</v>
      </c>
      <c r="C257" s="160" t="s">
        <v>29</v>
      </c>
      <c r="D257" s="160" t="s">
        <v>140</v>
      </c>
      <c r="E257" s="161" t="s">
        <v>141</v>
      </c>
      <c r="F257" s="161" t="s">
        <v>2133</v>
      </c>
      <c r="G257" s="162" t="s">
        <v>26</v>
      </c>
      <c r="H257" s="163" t="s">
        <v>652</v>
      </c>
      <c r="I257" s="163">
        <v>40</v>
      </c>
      <c r="J257" s="190">
        <v>3.4899999999999998</v>
      </c>
      <c r="K257" s="191">
        <f t="shared" si="22"/>
        <v>366.55469999999997</v>
      </c>
      <c r="L257" s="164" t="s">
        <v>3238</v>
      </c>
      <c r="M257" s="164" t="s">
        <v>3238</v>
      </c>
      <c r="N257" s="165"/>
      <c r="O257" s="162" t="str">
        <f t="shared" si="19"/>
        <v>-</v>
      </c>
      <c r="P257" s="166">
        <f t="shared" si="20"/>
        <v>0</v>
      </c>
      <c r="Q257" s="167">
        <f t="shared" si="21"/>
        <v>0</v>
      </c>
      <c r="R257" s="155"/>
      <c r="S257" s="182"/>
      <c r="T257" s="155"/>
      <c r="U257" s="156"/>
      <c r="V257" s="156"/>
      <c r="W257" s="156"/>
      <c r="X257" s="156"/>
      <c r="Y257" s="156"/>
      <c r="Z257" s="156"/>
      <c r="AA257" s="156"/>
      <c r="AB257" s="156"/>
      <c r="AC257" s="156"/>
      <c r="AD257" s="156"/>
    </row>
    <row r="258" spans="1:30" s="30" customFormat="1" ht="15" customHeight="1">
      <c r="A258" s="156" t="s">
        <v>3382</v>
      </c>
      <c r="B258" s="38" t="s">
        <v>871</v>
      </c>
      <c r="C258" s="38" t="s">
        <v>29</v>
      </c>
      <c r="D258" s="38" t="s">
        <v>140</v>
      </c>
      <c r="E258" s="39" t="s">
        <v>141</v>
      </c>
      <c r="F258" s="122" t="s">
        <v>2134</v>
      </c>
      <c r="G258" s="40" t="s">
        <v>26</v>
      </c>
      <c r="H258" s="41" t="s">
        <v>652</v>
      </c>
      <c r="I258" s="41">
        <v>40</v>
      </c>
      <c r="J258" s="186">
        <v>3.48</v>
      </c>
      <c r="K258" s="185">
        <f t="shared" si="22"/>
        <v>365.50439999999998</v>
      </c>
      <c r="L258" s="136" t="s">
        <v>3219</v>
      </c>
      <c r="M258" s="121" t="s">
        <v>3385</v>
      </c>
      <c r="N258" s="65"/>
      <c r="O258" s="40" t="str">
        <f t="shared" si="19"/>
        <v>-</v>
      </c>
      <c r="P258" s="42">
        <f t="shared" si="20"/>
        <v>0</v>
      </c>
      <c r="Q258" s="43">
        <f t="shared" si="21"/>
        <v>0</v>
      </c>
      <c r="R258" s="206"/>
      <c r="S258" s="216"/>
      <c r="T258" s="156"/>
      <c r="U258" s="156"/>
      <c r="V258" s="156"/>
      <c r="W258" s="156"/>
      <c r="X258" s="156"/>
      <c r="Y258" s="156"/>
      <c r="Z258" s="156"/>
      <c r="AA258" s="156"/>
      <c r="AB258" s="156"/>
    </row>
    <row r="259" spans="1:30" s="30" customFormat="1" ht="15" customHeight="1">
      <c r="A259" s="156" t="s">
        <v>3382</v>
      </c>
      <c r="B259" s="137" t="s">
        <v>872</v>
      </c>
      <c r="C259" s="137" t="s">
        <v>25</v>
      </c>
      <c r="D259" s="137" t="s">
        <v>140</v>
      </c>
      <c r="E259" s="138" t="s">
        <v>141</v>
      </c>
      <c r="F259" s="139" t="s">
        <v>527</v>
      </c>
      <c r="G259" s="140" t="s">
        <v>3223</v>
      </c>
      <c r="H259" s="141" t="s">
        <v>27</v>
      </c>
      <c r="I259" s="141">
        <v>24</v>
      </c>
      <c r="J259" s="195">
        <f>K259/курс</f>
        <v>1.3996001142530705</v>
      </c>
      <c r="K259" s="184">
        <v>147</v>
      </c>
      <c r="L259" s="143" t="s">
        <v>3368</v>
      </c>
      <c r="M259" s="143" t="s">
        <v>3221</v>
      </c>
      <c r="N259" s="153" t="s">
        <v>3230</v>
      </c>
      <c r="O259" s="140" t="s">
        <v>2682</v>
      </c>
      <c r="P259" s="144">
        <v>0</v>
      </c>
      <c r="Q259" s="145">
        <v>0</v>
      </c>
      <c r="R259" s="206"/>
      <c r="S259" s="216"/>
      <c r="T259" s="155"/>
      <c r="U259" s="156"/>
      <c r="V259" s="156"/>
      <c r="W259" s="156"/>
      <c r="X259" s="156"/>
      <c r="Y259" s="156"/>
      <c r="Z259" s="156"/>
      <c r="AA259" s="156"/>
      <c r="AB259" s="156"/>
    </row>
    <row r="260" spans="1:30" s="30" customFormat="1" ht="15" customHeight="1">
      <c r="A260" s="156" t="s">
        <v>3382</v>
      </c>
      <c r="B260" s="137" t="s">
        <v>873</v>
      </c>
      <c r="C260" s="137" t="s">
        <v>25</v>
      </c>
      <c r="D260" s="137" t="s">
        <v>140</v>
      </c>
      <c r="E260" s="138" t="s">
        <v>141</v>
      </c>
      <c r="F260" s="139" t="s">
        <v>527</v>
      </c>
      <c r="G260" s="140" t="s">
        <v>3223</v>
      </c>
      <c r="H260" s="141" t="s">
        <v>27</v>
      </c>
      <c r="I260" s="141">
        <v>24</v>
      </c>
      <c r="J260" s="195">
        <f>K260/курс</f>
        <v>1.3996001142530705</v>
      </c>
      <c r="K260" s="184">
        <v>147</v>
      </c>
      <c r="L260" s="143" t="s">
        <v>3368</v>
      </c>
      <c r="M260" s="143" t="s">
        <v>3221</v>
      </c>
      <c r="N260" s="153" t="s">
        <v>3230</v>
      </c>
      <c r="O260" s="140" t="s">
        <v>2682</v>
      </c>
      <c r="P260" s="144">
        <v>0</v>
      </c>
      <c r="Q260" s="145">
        <v>0</v>
      </c>
      <c r="R260" s="206"/>
      <c r="S260" s="216"/>
      <c r="T260" s="155"/>
      <c r="U260" s="156"/>
      <c r="V260" s="156"/>
      <c r="W260" s="156"/>
      <c r="X260" s="156"/>
      <c r="Y260" s="156"/>
      <c r="Z260" s="156"/>
      <c r="AA260" s="156"/>
      <c r="AB260" s="156"/>
      <c r="AC260" s="156"/>
      <c r="AD260" s="156"/>
    </row>
    <row r="261" spans="1:30" s="30" customFormat="1" ht="15" customHeight="1">
      <c r="A261" s="156" t="s">
        <v>3382</v>
      </c>
      <c r="B261" s="38" t="s">
        <v>523</v>
      </c>
      <c r="C261" s="38" t="s">
        <v>25</v>
      </c>
      <c r="D261" s="38" t="s">
        <v>140</v>
      </c>
      <c r="E261" s="39" t="s">
        <v>141</v>
      </c>
      <c r="F261" s="122" t="s">
        <v>527</v>
      </c>
      <c r="G261" s="40" t="s">
        <v>26</v>
      </c>
      <c r="H261" s="41" t="s">
        <v>27</v>
      </c>
      <c r="I261" s="41">
        <v>24</v>
      </c>
      <c r="J261" s="180">
        <f>K261/курс</f>
        <v>1.837570218032943</v>
      </c>
      <c r="K261" s="184">
        <v>193</v>
      </c>
      <c r="L261" s="136" t="s">
        <v>3219</v>
      </c>
      <c r="M261" s="121" t="s">
        <v>3221</v>
      </c>
      <c r="N261" s="65"/>
      <c r="O261" s="40" t="str">
        <f t="shared" ref="O261:O292" si="23">IF(N261="","-",N261/I261)</f>
        <v>-</v>
      </c>
      <c r="P261" s="42">
        <f t="shared" ref="P261:P292" si="24">J261*N261</f>
        <v>0</v>
      </c>
      <c r="Q261" s="43">
        <f t="shared" ref="Q261:Q292" si="25">K261*N261</f>
        <v>0</v>
      </c>
      <c r="R261" s="206"/>
      <c r="S261" s="216"/>
      <c r="T261" s="155"/>
      <c r="U261" s="156"/>
      <c r="V261" s="156"/>
      <c r="W261" s="156"/>
      <c r="X261" s="156"/>
      <c r="Y261" s="156"/>
      <c r="Z261" s="156"/>
      <c r="AA261" s="156"/>
      <c r="AB261" s="156"/>
      <c r="AC261" s="156"/>
      <c r="AD261" s="156"/>
    </row>
    <row r="262" spans="1:30" s="30" customFormat="1" ht="15" customHeight="1">
      <c r="A262" s="156" t="s">
        <v>3382</v>
      </c>
      <c r="B262" s="38" t="s">
        <v>878</v>
      </c>
      <c r="C262" s="38" t="s">
        <v>25</v>
      </c>
      <c r="D262" s="38" t="s">
        <v>140</v>
      </c>
      <c r="E262" s="39" t="s">
        <v>141</v>
      </c>
      <c r="F262" s="122" t="s">
        <v>2137</v>
      </c>
      <c r="G262" s="40" t="s">
        <v>26</v>
      </c>
      <c r="H262" s="41" t="s">
        <v>27</v>
      </c>
      <c r="I262" s="41">
        <v>24</v>
      </c>
      <c r="J262" s="180">
        <f>K262/курс</f>
        <v>2.1803294296867564</v>
      </c>
      <c r="K262" s="184">
        <v>229</v>
      </c>
      <c r="L262" s="136" t="s">
        <v>3219</v>
      </c>
      <c r="M262" s="121" t="s">
        <v>3221</v>
      </c>
      <c r="N262" s="65"/>
      <c r="O262" s="40" t="str">
        <f t="shared" si="23"/>
        <v>-</v>
      </c>
      <c r="P262" s="42">
        <f t="shared" si="24"/>
        <v>0</v>
      </c>
      <c r="Q262" s="43">
        <f t="shared" si="25"/>
        <v>0</v>
      </c>
      <c r="R262" s="206"/>
      <c r="S262" s="216"/>
      <c r="T262" s="156"/>
      <c r="U262" s="156"/>
      <c r="V262" s="156"/>
      <c r="W262" s="156"/>
      <c r="X262" s="156"/>
      <c r="Y262" s="156"/>
      <c r="Z262" s="156"/>
      <c r="AA262" s="156"/>
      <c r="AB262" s="156"/>
      <c r="AC262" s="156"/>
      <c r="AD262" s="156"/>
    </row>
    <row r="263" spans="1:30" s="30" customFormat="1" ht="15" customHeight="1">
      <c r="A263" s="156" t="s">
        <v>3382</v>
      </c>
      <c r="B263" s="38" t="s">
        <v>884</v>
      </c>
      <c r="C263" s="38" t="s">
        <v>25</v>
      </c>
      <c r="D263" s="38" t="s">
        <v>140</v>
      </c>
      <c r="E263" s="39" t="s">
        <v>141</v>
      </c>
      <c r="F263" s="122" t="s">
        <v>139</v>
      </c>
      <c r="G263" s="40" t="s">
        <v>26</v>
      </c>
      <c r="H263" s="41" t="s">
        <v>652</v>
      </c>
      <c r="I263" s="41">
        <v>40</v>
      </c>
      <c r="J263" s="180">
        <f>K263/курс</f>
        <v>2.8468056745691706</v>
      </c>
      <c r="K263" s="184">
        <v>299</v>
      </c>
      <c r="L263" s="136" t="s">
        <v>3368</v>
      </c>
      <c r="M263" s="121" t="s">
        <v>3221</v>
      </c>
      <c r="N263" s="65"/>
      <c r="O263" s="40" t="str">
        <f t="shared" si="23"/>
        <v>-</v>
      </c>
      <c r="P263" s="42">
        <f t="shared" si="24"/>
        <v>0</v>
      </c>
      <c r="Q263" s="43">
        <f t="shared" si="25"/>
        <v>0</v>
      </c>
      <c r="R263" s="206"/>
      <c r="S263" s="216"/>
      <c r="T263" s="156"/>
      <c r="U263" s="156"/>
      <c r="V263" s="156"/>
      <c r="W263" s="156"/>
      <c r="X263" s="156"/>
      <c r="Y263" s="156"/>
      <c r="Z263" s="156"/>
      <c r="AA263" s="156"/>
      <c r="AB263" s="156"/>
      <c r="AC263" s="156"/>
      <c r="AD263" s="156"/>
    </row>
    <row r="264" spans="1:30" s="30" customFormat="1" ht="15" hidden="1" customHeight="1">
      <c r="A264" s="156" t="s">
        <v>3382</v>
      </c>
      <c r="B264" s="160" t="s">
        <v>887</v>
      </c>
      <c r="C264" s="160" t="s">
        <v>29</v>
      </c>
      <c r="D264" s="160" t="s">
        <v>140</v>
      </c>
      <c r="E264" s="161" t="s">
        <v>141</v>
      </c>
      <c r="F264" s="161" t="s">
        <v>3262</v>
      </c>
      <c r="G264" s="162" t="s">
        <v>26</v>
      </c>
      <c r="H264" s="163" t="s">
        <v>652</v>
      </c>
      <c r="I264" s="163">
        <v>40</v>
      </c>
      <c r="J264" s="190">
        <v>2.6199999999999997</v>
      </c>
      <c r="K264" s="191">
        <f>J264*курс</f>
        <v>275.17859999999996</v>
      </c>
      <c r="L264" s="164" t="s">
        <v>3238</v>
      </c>
      <c r="M264" s="164" t="s">
        <v>3238</v>
      </c>
      <c r="N264" s="165"/>
      <c r="O264" s="162" t="str">
        <f t="shared" si="23"/>
        <v>-</v>
      </c>
      <c r="P264" s="166">
        <f t="shared" si="24"/>
        <v>0</v>
      </c>
      <c r="Q264" s="167">
        <f t="shared" si="25"/>
        <v>0</v>
      </c>
      <c r="R264" s="29"/>
      <c r="S264" s="182"/>
      <c r="T264" s="156"/>
      <c r="U264" s="156"/>
      <c r="V264" s="156"/>
      <c r="W264" s="156"/>
      <c r="X264" s="156"/>
      <c r="Y264" s="156"/>
      <c r="Z264" s="156"/>
      <c r="AA264" s="156"/>
      <c r="AB264" s="156"/>
      <c r="AC264" s="156"/>
      <c r="AD264" s="156"/>
    </row>
    <row r="265" spans="1:30" s="30" customFormat="1" ht="15" customHeight="1">
      <c r="A265" s="156" t="s">
        <v>3382</v>
      </c>
      <c r="B265" s="38" t="s">
        <v>891</v>
      </c>
      <c r="C265" s="38" t="s">
        <v>25</v>
      </c>
      <c r="D265" s="38" t="s">
        <v>140</v>
      </c>
      <c r="E265" s="39" t="s">
        <v>141</v>
      </c>
      <c r="F265" s="122" t="s">
        <v>528</v>
      </c>
      <c r="G265" s="40" t="s">
        <v>26</v>
      </c>
      <c r="H265" s="41" t="s">
        <v>27</v>
      </c>
      <c r="I265" s="41">
        <v>24</v>
      </c>
      <c r="J265" s="180">
        <f>K265/курс</f>
        <v>1.5138531848043415</v>
      </c>
      <c r="K265" s="184">
        <v>159</v>
      </c>
      <c r="L265" s="136" t="s">
        <v>3368</v>
      </c>
      <c r="M265" s="121" t="s">
        <v>3221</v>
      </c>
      <c r="N265" s="65"/>
      <c r="O265" s="40" t="str">
        <f t="shared" si="23"/>
        <v>-</v>
      </c>
      <c r="P265" s="42">
        <f t="shared" si="24"/>
        <v>0</v>
      </c>
      <c r="Q265" s="43">
        <f t="shared" si="25"/>
        <v>0</v>
      </c>
      <c r="R265" s="206"/>
      <c r="S265" s="216"/>
      <c r="T265" s="155"/>
      <c r="U265" s="156"/>
      <c r="V265" s="156"/>
      <c r="W265" s="156"/>
      <c r="X265" s="156"/>
      <c r="Y265" s="156"/>
      <c r="Z265" s="156"/>
      <c r="AA265" s="156"/>
      <c r="AB265" s="156"/>
      <c r="AC265" s="156"/>
      <c r="AD265" s="156"/>
    </row>
    <row r="266" spans="1:30" s="30" customFormat="1" ht="15" hidden="1" customHeight="1">
      <c r="A266" s="156" t="s">
        <v>3382</v>
      </c>
      <c r="B266" s="160" t="s">
        <v>892</v>
      </c>
      <c r="C266" s="160" t="s">
        <v>29</v>
      </c>
      <c r="D266" s="160" t="s">
        <v>140</v>
      </c>
      <c r="E266" s="161" t="s">
        <v>141</v>
      </c>
      <c r="F266" s="161" t="s">
        <v>2140</v>
      </c>
      <c r="G266" s="162" t="s">
        <v>26</v>
      </c>
      <c r="H266" s="163" t="s">
        <v>652</v>
      </c>
      <c r="I266" s="163">
        <v>40</v>
      </c>
      <c r="J266" s="190">
        <v>2.5099999999999998</v>
      </c>
      <c r="K266" s="191">
        <f>J266*курс</f>
        <v>263.62529999999998</v>
      </c>
      <c r="L266" s="164" t="s">
        <v>3238</v>
      </c>
      <c r="M266" s="164" t="s">
        <v>3238</v>
      </c>
      <c r="N266" s="165"/>
      <c r="O266" s="162" t="str">
        <f t="shared" si="23"/>
        <v>-</v>
      </c>
      <c r="P266" s="166">
        <f t="shared" si="24"/>
        <v>0</v>
      </c>
      <c r="Q266" s="167">
        <f t="shared" si="25"/>
        <v>0</v>
      </c>
      <c r="R266" s="29"/>
      <c r="S266" s="55"/>
      <c r="V266" s="156"/>
    </row>
    <row r="267" spans="1:30" s="30" customFormat="1" ht="15" customHeight="1">
      <c r="A267" s="156" t="s">
        <v>3382</v>
      </c>
      <c r="B267" s="38" t="s">
        <v>524</v>
      </c>
      <c r="C267" s="38" t="s">
        <v>25</v>
      </c>
      <c r="D267" s="38" t="s">
        <v>140</v>
      </c>
      <c r="E267" s="39" t="s">
        <v>141</v>
      </c>
      <c r="F267" s="122" t="s">
        <v>529</v>
      </c>
      <c r="G267" s="40" t="s">
        <v>26</v>
      </c>
      <c r="H267" s="41" t="s">
        <v>27</v>
      </c>
      <c r="I267" s="41">
        <v>24</v>
      </c>
      <c r="J267" s="180">
        <f t="shared" ref="J267:J272" si="26">K267/курс</f>
        <v>1.837570218032943</v>
      </c>
      <c r="K267" s="184">
        <v>193</v>
      </c>
      <c r="L267" s="136" t="s">
        <v>3219</v>
      </c>
      <c r="M267" s="121" t="s">
        <v>3221</v>
      </c>
      <c r="N267" s="65"/>
      <c r="O267" s="40" t="str">
        <f t="shared" si="23"/>
        <v>-</v>
      </c>
      <c r="P267" s="42">
        <f t="shared" si="24"/>
        <v>0</v>
      </c>
      <c r="Q267" s="43">
        <f t="shared" si="25"/>
        <v>0</v>
      </c>
      <c r="R267" s="206"/>
      <c r="S267" s="216"/>
      <c r="T267" s="156"/>
      <c r="U267" s="156"/>
      <c r="V267" s="156"/>
      <c r="W267" s="156"/>
      <c r="X267" s="156"/>
      <c r="Y267" s="156"/>
      <c r="Z267" s="156"/>
      <c r="AA267" s="156"/>
      <c r="AB267" s="156"/>
      <c r="AC267" s="156"/>
      <c r="AD267" s="156"/>
    </row>
    <row r="268" spans="1:30" s="30" customFormat="1" ht="15" hidden="1" customHeight="1">
      <c r="A268" s="156" t="s">
        <v>3382</v>
      </c>
      <c r="B268" s="160" t="s">
        <v>890</v>
      </c>
      <c r="C268" s="160" t="s">
        <v>25</v>
      </c>
      <c r="D268" s="160" t="s">
        <v>140</v>
      </c>
      <c r="E268" s="161" t="s">
        <v>141</v>
      </c>
      <c r="F268" s="161" t="s">
        <v>2139</v>
      </c>
      <c r="G268" s="162" t="s">
        <v>26</v>
      </c>
      <c r="H268" s="163" t="s">
        <v>27</v>
      </c>
      <c r="I268" s="163">
        <v>24</v>
      </c>
      <c r="J268" s="192">
        <f t="shared" si="26"/>
        <v>2.3707512139388744</v>
      </c>
      <c r="K268" s="189">
        <v>249</v>
      </c>
      <c r="L268" s="164" t="s">
        <v>3238</v>
      </c>
      <c r="M268" s="164" t="s">
        <v>3238</v>
      </c>
      <c r="N268" s="165"/>
      <c r="O268" s="162" t="str">
        <f t="shared" si="23"/>
        <v>-</v>
      </c>
      <c r="P268" s="166">
        <f t="shared" si="24"/>
        <v>0</v>
      </c>
      <c r="Q268" s="167">
        <f t="shared" si="25"/>
        <v>0</v>
      </c>
      <c r="R268" s="29"/>
      <c r="S268" s="182"/>
      <c r="T268" s="156"/>
      <c r="U268" s="156"/>
      <c r="V268" s="156"/>
      <c r="W268" s="156"/>
      <c r="X268" s="156"/>
      <c r="Y268" s="156"/>
    </row>
    <row r="269" spans="1:30" s="30" customFormat="1" ht="15" hidden="1" customHeight="1">
      <c r="A269" s="156" t="s">
        <v>3382</v>
      </c>
      <c r="B269" s="160" t="s">
        <v>894</v>
      </c>
      <c r="C269" s="160" t="s">
        <v>25</v>
      </c>
      <c r="D269" s="160" t="s">
        <v>140</v>
      </c>
      <c r="E269" s="161" t="s">
        <v>141</v>
      </c>
      <c r="F269" s="161" t="s">
        <v>529</v>
      </c>
      <c r="G269" s="162" t="s">
        <v>161</v>
      </c>
      <c r="H269" s="163" t="s">
        <v>27</v>
      </c>
      <c r="I269" s="163">
        <v>24</v>
      </c>
      <c r="J269" s="192">
        <f t="shared" si="26"/>
        <v>1.9708654670094259</v>
      </c>
      <c r="K269" s="189">
        <v>207</v>
      </c>
      <c r="L269" s="164" t="s">
        <v>3238</v>
      </c>
      <c r="M269" s="164" t="s">
        <v>3238</v>
      </c>
      <c r="N269" s="165"/>
      <c r="O269" s="162" t="str">
        <f t="shared" si="23"/>
        <v>-</v>
      </c>
      <c r="P269" s="166">
        <f t="shared" si="24"/>
        <v>0</v>
      </c>
      <c r="Q269" s="167">
        <f t="shared" si="25"/>
        <v>0</v>
      </c>
      <c r="R269" s="29"/>
      <c r="S269" s="182"/>
      <c r="T269" s="156"/>
      <c r="U269" s="156"/>
      <c r="V269" s="156"/>
      <c r="W269" s="156"/>
      <c r="X269" s="156"/>
      <c r="Y269" s="156"/>
      <c r="Z269" s="156"/>
      <c r="AA269" s="156"/>
      <c r="AB269" s="156"/>
      <c r="AC269" s="156"/>
      <c r="AD269" s="156"/>
    </row>
    <row r="270" spans="1:30" s="30" customFormat="1" ht="15" customHeight="1">
      <c r="A270" s="156" t="s">
        <v>3382</v>
      </c>
      <c r="B270" s="38" t="s">
        <v>869</v>
      </c>
      <c r="C270" s="38" t="s">
        <v>25</v>
      </c>
      <c r="D270" s="38" t="s">
        <v>140</v>
      </c>
      <c r="E270" s="39" t="s">
        <v>141</v>
      </c>
      <c r="F270" s="122" t="s">
        <v>2133</v>
      </c>
      <c r="G270" s="40" t="s">
        <v>161</v>
      </c>
      <c r="H270" s="41" t="s">
        <v>27</v>
      </c>
      <c r="I270" s="41">
        <v>24</v>
      </c>
      <c r="J270" s="187">
        <f t="shared" si="26"/>
        <v>2.5230886413405695</v>
      </c>
      <c r="K270" s="184">
        <v>265</v>
      </c>
      <c r="L270" s="136" t="s">
        <v>3219</v>
      </c>
      <c r="M270" s="121" t="s">
        <v>3221</v>
      </c>
      <c r="N270" s="65"/>
      <c r="O270" s="40" t="str">
        <f t="shared" si="23"/>
        <v>-</v>
      </c>
      <c r="P270" s="42">
        <f t="shared" si="24"/>
        <v>0</v>
      </c>
      <c r="Q270" s="43">
        <f t="shared" si="25"/>
        <v>0</v>
      </c>
      <c r="R270" s="206"/>
      <c r="S270" s="216"/>
      <c r="T270" s="155"/>
      <c r="U270" s="156"/>
      <c r="V270" s="156"/>
      <c r="W270" s="156"/>
      <c r="X270" s="156"/>
      <c r="Y270" s="156"/>
      <c r="Z270" s="156"/>
      <c r="AA270" s="156"/>
      <c r="AB270" s="156"/>
    </row>
    <row r="271" spans="1:30" s="30" customFormat="1" ht="15" customHeight="1">
      <c r="A271" s="156" t="s">
        <v>3382</v>
      </c>
      <c r="B271" s="38" t="s">
        <v>879</v>
      </c>
      <c r="C271" s="38" t="s">
        <v>25</v>
      </c>
      <c r="D271" s="38" t="s">
        <v>140</v>
      </c>
      <c r="E271" s="39" t="s">
        <v>141</v>
      </c>
      <c r="F271" s="122" t="s">
        <v>249</v>
      </c>
      <c r="G271" s="40" t="s">
        <v>161</v>
      </c>
      <c r="H271" s="41" t="s">
        <v>27</v>
      </c>
      <c r="I271" s="41">
        <v>24</v>
      </c>
      <c r="J271" s="180">
        <f t="shared" si="26"/>
        <v>2.3707512139388744</v>
      </c>
      <c r="K271" s="184">
        <v>249</v>
      </c>
      <c r="L271" s="136" t="s">
        <v>3219</v>
      </c>
      <c r="M271" s="121" t="s">
        <v>3221</v>
      </c>
      <c r="N271" s="65"/>
      <c r="O271" s="40" t="str">
        <f t="shared" si="23"/>
        <v>-</v>
      </c>
      <c r="P271" s="42">
        <f t="shared" si="24"/>
        <v>0</v>
      </c>
      <c r="Q271" s="43">
        <f t="shared" si="25"/>
        <v>0</v>
      </c>
      <c r="R271" s="206"/>
      <c r="S271" s="216"/>
      <c r="T271" s="155"/>
      <c r="U271" s="156"/>
      <c r="V271" s="156"/>
      <c r="W271" s="156"/>
      <c r="X271" s="156"/>
      <c r="Y271" s="156"/>
      <c r="Z271" s="156"/>
      <c r="AA271" s="156"/>
      <c r="AB271" s="156"/>
    </row>
    <row r="272" spans="1:30" s="30" customFormat="1" ht="15" customHeight="1">
      <c r="A272" s="156" t="s">
        <v>3382</v>
      </c>
      <c r="B272" s="38" t="s">
        <v>888</v>
      </c>
      <c r="C272" s="38" t="s">
        <v>25</v>
      </c>
      <c r="D272" s="38" t="s">
        <v>140</v>
      </c>
      <c r="E272" s="39" t="s">
        <v>141</v>
      </c>
      <c r="F272" s="122" t="s">
        <v>2834</v>
      </c>
      <c r="G272" s="40" t="s">
        <v>161</v>
      </c>
      <c r="H272" s="41" t="s">
        <v>27</v>
      </c>
      <c r="I272" s="41">
        <v>24</v>
      </c>
      <c r="J272" s="180">
        <f t="shared" si="26"/>
        <v>2.3707512139388744</v>
      </c>
      <c r="K272" s="184">
        <v>249</v>
      </c>
      <c r="L272" s="136" t="s">
        <v>3219</v>
      </c>
      <c r="M272" s="121" t="s">
        <v>3221</v>
      </c>
      <c r="N272" s="65"/>
      <c r="O272" s="40" t="str">
        <f t="shared" si="23"/>
        <v>-</v>
      </c>
      <c r="P272" s="42">
        <f t="shared" si="24"/>
        <v>0</v>
      </c>
      <c r="Q272" s="43">
        <f t="shared" si="25"/>
        <v>0</v>
      </c>
      <c r="R272" s="206"/>
      <c r="S272" s="216"/>
      <c r="T272" s="155"/>
      <c r="U272" s="156"/>
      <c r="V272" s="156"/>
      <c r="W272" s="156"/>
      <c r="X272" s="156"/>
      <c r="Y272" s="156"/>
      <c r="Z272" s="156"/>
      <c r="AA272" s="156"/>
      <c r="AB272" s="156"/>
      <c r="AC272" s="156"/>
      <c r="AD272" s="156"/>
    </row>
    <row r="273" spans="1:28" s="30" customFormat="1" ht="15" hidden="1" customHeight="1">
      <c r="A273" s="156" t="s">
        <v>3382</v>
      </c>
      <c r="B273" s="160" t="s">
        <v>897</v>
      </c>
      <c r="C273" s="160" t="s">
        <v>29</v>
      </c>
      <c r="D273" s="160" t="s">
        <v>143</v>
      </c>
      <c r="E273" s="161" t="s">
        <v>530</v>
      </c>
      <c r="F273" s="161" t="s">
        <v>3316</v>
      </c>
      <c r="G273" s="162" t="s">
        <v>26</v>
      </c>
      <c r="H273" s="163" t="s">
        <v>652</v>
      </c>
      <c r="I273" s="163">
        <v>40</v>
      </c>
      <c r="J273" s="190">
        <v>4.84</v>
      </c>
      <c r="K273" s="191">
        <f t="shared" ref="K273:K297" si="27">J273*курс</f>
        <v>508.34519999999998</v>
      </c>
      <c r="L273" s="164" t="s">
        <v>3238</v>
      </c>
      <c r="M273" s="164" t="s">
        <v>3238</v>
      </c>
      <c r="N273" s="165"/>
      <c r="O273" s="162" t="str">
        <f t="shared" si="23"/>
        <v>-</v>
      </c>
      <c r="P273" s="166">
        <f t="shared" si="24"/>
        <v>0</v>
      </c>
      <c r="Q273" s="167">
        <f t="shared" si="25"/>
        <v>0</v>
      </c>
      <c r="R273" s="29"/>
      <c r="S273" s="123"/>
      <c r="T273" s="29"/>
      <c r="V273" s="156"/>
    </row>
    <row r="274" spans="1:28" s="30" customFormat="1" ht="15" hidden="1" customHeight="1">
      <c r="A274" s="156" t="s">
        <v>3382</v>
      </c>
      <c r="B274" s="160" t="s">
        <v>900</v>
      </c>
      <c r="C274" s="160" t="s">
        <v>29</v>
      </c>
      <c r="D274" s="160" t="s">
        <v>143</v>
      </c>
      <c r="E274" s="161" t="s">
        <v>530</v>
      </c>
      <c r="F274" s="161" t="s">
        <v>3264</v>
      </c>
      <c r="G274" s="162" t="s">
        <v>26</v>
      </c>
      <c r="H274" s="163" t="s">
        <v>652</v>
      </c>
      <c r="I274" s="163">
        <v>40</v>
      </c>
      <c r="J274" s="190">
        <v>4.46</v>
      </c>
      <c r="K274" s="191">
        <f t="shared" si="27"/>
        <v>468.43380000000002</v>
      </c>
      <c r="L274" s="164" t="s">
        <v>3238</v>
      </c>
      <c r="M274" s="164" t="s">
        <v>3238</v>
      </c>
      <c r="N274" s="165"/>
      <c r="O274" s="162" t="str">
        <f t="shared" si="23"/>
        <v>-</v>
      </c>
      <c r="P274" s="166">
        <f t="shared" si="24"/>
        <v>0</v>
      </c>
      <c r="Q274" s="167">
        <f t="shared" si="25"/>
        <v>0</v>
      </c>
      <c r="R274" s="29"/>
      <c r="S274" s="123"/>
      <c r="T274" s="29"/>
      <c r="V274" s="156"/>
    </row>
    <row r="275" spans="1:28" s="30" customFormat="1" ht="15" hidden="1" customHeight="1">
      <c r="A275" s="156" t="s">
        <v>3382</v>
      </c>
      <c r="B275" s="160" t="s">
        <v>901</v>
      </c>
      <c r="C275" s="160" t="s">
        <v>29</v>
      </c>
      <c r="D275" s="160" t="s">
        <v>143</v>
      </c>
      <c r="E275" s="161" t="s">
        <v>530</v>
      </c>
      <c r="F275" s="161" t="s">
        <v>3265</v>
      </c>
      <c r="G275" s="162" t="s">
        <v>26</v>
      </c>
      <c r="H275" s="163" t="s">
        <v>652</v>
      </c>
      <c r="I275" s="163">
        <v>40</v>
      </c>
      <c r="J275" s="190">
        <v>4.7299999999999995</v>
      </c>
      <c r="K275" s="191">
        <f t="shared" si="27"/>
        <v>496.79189999999994</v>
      </c>
      <c r="L275" s="164" t="s">
        <v>3238</v>
      </c>
      <c r="M275" s="164" t="s">
        <v>3238</v>
      </c>
      <c r="N275" s="165"/>
      <c r="O275" s="162" t="str">
        <f t="shared" si="23"/>
        <v>-</v>
      </c>
      <c r="P275" s="166">
        <f t="shared" si="24"/>
        <v>0</v>
      </c>
      <c r="Q275" s="167">
        <f t="shared" si="25"/>
        <v>0</v>
      </c>
      <c r="R275" s="29"/>
      <c r="S275" s="182"/>
      <c r="T275" s="155"/>
      <c r="U275" s="156"/>
      <c r="V275" s="156"/>
      <c r="W275" s="156"/>
      <c r="X275" s="156"/>
      <c r="Y275" s="156"/>
    </row>
    <row r="276" spans="1:28" s="30" customFormat="1" ht="15" customHeight="1">
      <c r="A276" s="156" t="s">
        <v>3382</v>
      </c>
      <c r="B276" s="38" t="s">
        <v>898</v>
      </c>
      <c r="C276" s="38" t="s">
        <v>29</v>
      </c>
      <c r="D276" s="38" t="s">
        <v>143</v>
      </c>
      <c r="E276" s="39" t="s">
        <v>530</v>
      </c>
      <c r="F276" s="122" t="s">
        <v>2835</v>
      </c>
      <c r="G276" s="40" t="s">
        <v>26</v>
      </c>
      <c r="H276" s="41" t="s">
        <v>652</v>
      </c>
      <c r="I276" s="41">
        <v>40</v>
      </c>
      <c r="J276" s="186">
        <v>5.33</v>
      </c>
      <c r="K276" s="185">
        <f t="shared" si="27"/>
        <v>559.80989999999997</v>
      </c>
      <c r="L276" s="136" t="s">
        <v>3219</v>
      </c>
      <c r="M276" s="121" t="s">
        <v>3385</v>
      </c>
      <c r="N276" s="65"/>
      <c r="O276" s="40" t="str">
        <f t="shared" si="23"/>
        <v>-</v>
      </c>
      <c r="P276" s="42">
        <f t="shared" si="24"/>
        <v>0</v>
      </c>
      <c r="Q276" s="43">
        <f t="shared" si="25"/>
        <v>0</v>
      </c>
      <c r="R276" s="206"/>
      <c r="S276" s="216"/>
      <c r="T276" s="155"/>
      <c r="U276" s="156"/>
      <c r="V276" s="156"/>
      <c r="W276" s="156"/>
      <c r="X276" s="156"/>
      <c r="Y276" s="156"/>
      <c r="Z276" s="156"/>
      <c r="AA276" s="156"/>
      <c r="AB276" s="156"/>
    </row>
    <row r="277" spans="1:28" s="30" customFormat="1" ht="15" customHeight="1">
      <c r="A277" s="156" t="s">
        <v>3382</v>
      </c>
      <c r="B277" s="38" t="s">
        <v>899</v>
      </c>
      <c r="C277" s="38" t="s">
        <v>29</v>
      </c>
      <c r="D277" s="38" t="s">
        <v>143</v>
      </c>
      <c r="E277" s="39" t="s">
        <v>530</v>
      </c>
      <c r="F277" s="122" t="s">
        <v>2836</v>
      </c>
      <c r="G277" s="40" t="s">
        <v>26</v>
      </c>
      <c r="H277" s="41" t="s">
        <v>652</v>
      </c>
      <c r="I277" s="41">
        <v>40</v>
      </c>
      <c r="J277" s="186">
        <v>4.46</v>
      </c>
      <c r="K277" s="185">
        <f t="shared" si="27"/>
        <v>468.43380000000002</v>
      </c>
      <c r="L277" s="136" t="s">
        <v>3219</v>
      </c>
      <c r="M277" s="121" t="s">
        <v>3385</v>
      </c>
      <c r="N277" s="65"/>
      <c r="O277" s="40" t="str">
        <f t="shared" si="23"/>
        <v>-</v>
      </c>
      <c r="P277" s="42">
        <f t="shared" si="24"/>
        <v>0</v>
      </c>
      <c r="Q277" s="43">
        <f t="shared" si="25"/>
        <v>0</v>
      </c>
      <c r="R277" s="206"/>
      <c r="S277" s="216"/>
      <c r="T277" s="155"/>
      <c r="U277" s="156"/>
      <c r="V277" s="156"/>
      <c r="W277" s="156"/>
      <c r="X277" s="156"/>
      <c r="Y277" s="156"/>
      <c r="Z277" s="156"/>
      <c r="AA277" s="156"/>
      <c r="AB277" s="156"/>
    </row>
    <row r="278" spans="1:28" s="30" customFormat="1" ht="15" customHeight="1">
      <c r="A278" s="156" t="s">
        <v>3382</v>
      </c>
      <c r="B278" s="38" t="s">
        <v>902</v>
      </c>
      <c r="C278" s="38" t="s">
        <v>29</v>
      </c>
      <c r="D278" s="38" t="s">
        <v>2141</v>
      </c>
      <c r="E278" s="39" t="s">
        <v>2142</v>
      </c>
      <c r="F278" s="122" t="s">
        <v>2837</v>
      </c>
      <c r="G278" s="40" t="s">
        <v>26</v>
      </c>
      <c r="H278" s="41" t="s">
        <v>652</v>
      </c>
      <c r="I278" s="41">
        <v>40</v>
      </c>
      <c r="J278" s="186">
        <v>3.32</v>
      </c>
      <c r="K278" s="185">
        <f t="shared" si="27"/>
        <v>348.69959999999998</v>
      </c>
      <c r="L278" s="136" t="s">
        <v>3219</v>
      </c>
      <c r="M278" s="121" t="s">
        <v>3385</v>
      </c>
      <c r="N278" s="65"/>
      <c r="O278" s="40" t="str">
        <f t="shared" si="23"/>
        <v>-</v>
      </c>
      <c r="P278" s="42">
        <f t="shared" si="24"/>
        <v>0</v>
      </c>
      <c r="Q278" s="43">
        <f t="shared" si="25"/>
        <v>0</v>
      </c>
      <c r="R278" s="206"/>
      <c r="S278" s="216"/>
      <c r="T278" s="155"/>
      <c r="U278" s="156"/>
      <c r="V278" s="156"/>
      <c r="W278" s="156"/>
      <c r="X278" s="156"/>
      <c r="Y278" s="156"/>
      <c r="Z278" s="156"/>
      <c r="AA278" s="156"/>
      <c r="AB278" s="156"/>
    </row>
    <row r="279" spans="1:28" s="30" customFormat="1" ht="15" customHeight="1">
      <c r="A279" s="156" t="s">
        <v>3382</v>
      </c>
      <c r="B279" s="38" t="s">
        <v>903</v>
      </c>
      <c r="C279" s="38" t="s">
        <v>29</v>
      </c>
      <c r="D279" s="38" t="s">
        <v>2143</v>
      </c>
      <c r="E279" s="39" t="s">
        <v>2144</v>
      </c>
      <c r="F279" s="122" t="s">
        <v>2838</v>
      </c>
      <c r="G279" s="40" t="s">
        <v>26</v>
      </c>
      <c r="H279" s="41" t="s">
        <v>652</v>
      </c>
      <c r="I279" s="41">
        <v>40</v>
      </c>
      <c r="J279" s="186">
        <v>3</v>
      </c>
      <c r="K279" s="185">
        <f t="shared" si="27"/>
        <v>315.09000000000003</v>
      </c>
      <c r="L279" s="136" t="s">
        <v>3219</v>
      </c>
      <c r="M279" s="121" t="s">
        <v>3385</v>
      </c>
      <c r="N279" s="65"/>
      <c r="O279" s="40" t="str">
        <f t="shared" si="23"/>
        <v>-</v>
      </c>
      <c r="P279" s="42">
        <f t="shared" si="24"/>
        <v>0</v>
      </c>
      <c r="Q279" s="43">
        <f t="shared" si="25"/>
        <v>0</v>
      </c>
      <c r="R279" s="206"/>
      <c r="S279" s="216"/>
      <c r="T279" s="155"/>
      <c r="U279" s="156"/>
      <c r="V279" s="156"/>
      <c r="W279" s="156"/>
      <c r="X279" s="156"/>
      <c r="Y279" s="156"/>
      <c r="Z279" s="156"/>
      <c r="AA279" s="156"/>
      <c r="AB279" s="156"/>
    </row>
    <row r="280" spans="1:28" s="30" customFormat="1" ht="15" hidden="1" customHeight="1">
      <c r="A280" s="156" t="s">
        <v>3382</v>
      </c>
      <c r="B280" s="160" t="s">
        <v>907</v>
      </c>
      <c r="C280" s="160" t="s">
        <v>29</v>
      </c>
      <c r="D280" s="160" t="s">
        <v>2145</v>
      </c>
      <c r="E280" s="161" t="s">
        <v>2146</v>
      </c>
      <c r="F280" s="161" t="s">
        <v>3317</v>
      </c>
      <c r="G280" s="162" t="s">
        <v>3228</v>
      </c>
      <c r="H280" s="163" t="s">
        <v>652</v>
      </c>
      <c r="I280" s="163">
        <v>12</v>
      </c>
      <c r="J280" s="190">
        <v>13.19</v>
      </c>
      <c r="K280" s="191">
        <f t="shared" si="27"/>
        <v>1385.3456999999999</v>
      </c>
      <c r="L280" s="164" t="s">
        <v>3238</v>
      </c>
      <c r="M280" s="164" t="s">
        <v>3238</v>
      </c>
      <c r="N280" s="165"/>
      <c r="O280" s="162" t="str">
        <f t="shared" si="23"/>
        <v>-</v>
      </c>
      <c r="P280" s="166">
        <f t="shared" si="24"/>
        <v>0</v>
      </c>
      <c r="Q280" s="167">
        <f t="shared" si="25"/>
        <v>0</v>
      </c>
      <c r="R280" s="29"/>
      <c r="S280" s="123"/>
      <c r="T280" s="29"/>
      <c r="V280" s="156"/>
    </row>
    <row r="281" spans="1:28" s="30" customFormat="1" ht="15" customHeight="1">
      <c r="A281" s="156" t="s">
        <v>3382</v>
      </c>
      <c r="B281" s="38" t="s">
        <v>904</v>
      </c>
      <c r="C281" s="38" t="s">
        <v>29</v>
      </c>
      <c r="D281" s="38" t="s">
        <v>2145</v>
      </c>
      <c r="E281" s="39" t="s">
        <v>2146</v>
      </c>
      <c r="F281" s="122" t="s">
        <v>2839</v>
      </c>
      <c r="G281" s="40" t="s">
        <v>3228</v>
      </c>
      <c r="H281" s="41" t="s">
        <v>652</v>
      </c>
      <c r="I281" s="41">
        <v>12</v>
      </c>
      <c r="J281" s="186">
        <v>13.19</v>
      </c>
      <c r="K281" s="185">
        <f t="shared" si="27"/>
        <v>1385.3456999999999</v>
      </c>
      <c r="L281" s="136" t="s">
        <v>3219</v>
      </c>
      <c r="M281" s="121" t="s">
        <v>3385</v>
      </c>
      <c r="N281" s="65"/>
      <c r="O281" s="40" t="str">
        <f t="shared" si="23"/>
        <v>-</v>
      </c>
      <c r="P281" s="42">
        <f t="shared" si="24"/>
        <v>0</v>
      </c>
      <c r="Q281" s="43">
        <f t="shared" si="25"/>
        <v>0</v>
      </c>
      <c r="R281" s="206"/>
      <c r="S281" s="216"/>
      <c r="T281" s="155"/>
      <c r="U281" s="156"/>
      <c r="V281" s="156"/>
      <c r="W281" s="156"/>
      <c r="X281" s="156"/>
      <c r="Y281" s="156"/>
      <c r="Z281" s="156"/>
      <c r="AA281" s="156"/>
      <c r="AB281" s="156"/>
    </row>
    <row r="282" spans="1:28" s="30" customFormat="1" ht="15" customHeight="1">
      <c r="A282" s="156" t="s">
        <v>3382</v>
      </c>
      <c r="B282" s="38" t="s">
        <v>905</v>
      </c>
      <c r="C282" s="38" t="s">
        <v>29</v>
      </c>
      <c r="D282" s="38" t="s">
        <v>2145</v>
      </c>
      <c r="E282" s="39" t="s">
        <v>2146</v>
      </c>
      <c r="F282" s="122" t="s">
        <v>2840</v>
      </c>
      <c r="G282" s="40" t="s">
        <v>3228</v>
      </c>
      <c r="H282" s="41" t="s">
        <v>652</v>
      </c>
      <c r="I282" s="41">
        <v>12</v>
      </c>
      <c r="J282" s="186">
        <v>13.19</v>
      </c>
      <c r="K282" s="185">
        <f t="shared" si="27"/>
        <v>1385.3456999999999</v>
      </c>
      <c r="L282" s="136" t="s">
        <v>3219</v>
      </c>
      <c r="M282" s="121" t="s">
        <v>3385</v>
      </c>
      <c r="N282" s="65"/>
      <c r="O282" s="40" t="str">
        <f t="shared" si="23"/>
        <v>-</v>
      </c>
      <c r="P282" s="42">
        <f t="shared" si="24"/>
        <v>0</v>
      </c>
      <c r="Q282" s="43">
        <f t="shared" si="25"/>
        <v>0</v>
      </c>
      <c r="R282" s="206"/>
      <c r="S282" s="216"/>
      <c r="T282" s="155"/>
      <c r="U282" s="156"/>
      <c r="V282" s="156"/>
      <c r="W282" s="156"/>
      <c r="X282" s="156"/>
      <c r="Y282" s="156"/>
      <c r="Z282" s="156"/>
      <c r="AA282" s="156"/>
      <c r="AB282" s="156"/>
    </row>
    <row r="283" spans="1:28" s="30" customFormat="1" ht="15" hidden="1" customHeight="1">
      <c r="A283" s="156" t="s">
        <v>3382</v>
      </c>
      <c r="B283" s="160" t="s">
        <v>906</v>
      </c>
      <c r="C283" s="160" t="s">
        <v>29</v>
      </c>
      <c r="D283" s="160" t="s">
        <v>2145</v>
      </c>
      <c r="E283" s="161" t="s">
        <v>2146</v>
      </c>
      <c r="F283" s="161" t="s">
        <v>3338</v>
      </c>
      <c r="G283" s="162" t="s">
        <v>3228</v>
      </c>
      <c r="H283" s="163" t="s">
        <v>652</v>
      </c>
      <c r="I283" s="163">
        <v>12</v>
      </c>
      <c r="J283" s="190">
        <v>13.19</v>
      </c>
      <c r="K283" s="191">
        <f t="shared" si="27"/>
        <v>1385.3456999999999</v>
      </c>
      <c r="L283" s="164" t="s">
        <v>3238</v>
      </c>
      <c r="M283" s="164" t="s">
        <v>3238</v>
      </c>
      <c r="N283" s="65"/>
      <c r="O283" s="40" t="str">
        <f t="shared" si="23"/>
        <v>-</v>
      </c>
      <c r="P283" s="42">
        <f t="shared" si="24"/>
        <v>0</v>
      </c>
      <c r="Q283" s="43">
        <f t="shared" si="25"/>
        <v>0</v>
      </c>
      <c r="R283" s="155"/>
      <c r="S283" s="182"/>
      <c r="T283" s="156"/>
      <c r="U283" s="156"/>
      <c r="V283" s="156"/>
      <c r="W283" s="156"/>
      <c r="X283" s="156"/>
      <c r="Y283" s="156"/>
    </row>
    <row r="284" spans="1:28" s="30" customFormat="1" ht="15" customHeight="1">
      <c r="A284" s="156" t="s">
        <v>3382</v>
      </c>
      <c r="B284" s="38" t="s">
        <v>908</v>
      </c>
      <c r="C284" s="38" t="s">
        <v>29</v>
      </c>
      <c r="D284" s="38" t="s">
        <v>2145</v>
      </c>
      <c r="E284" s="39" t="s">
        <v>2146</v>
      </c>
      <c r="F284" s="122" t="s">
        <v>2841</v>
      </c>
      <c r="G284" s="40" t="s">
        <v>3228</v>
      </c>
      <c r="H284" s="41" t="s">
        <v>652</v>
      </c>
      <c r="I284" s="41">
        <v>12</v>
      </c>
      <c r="J284" s="186">
        <v>13.19</v>
      </c>
      <c r="K284" s="185">
        <f t="shared" si="27"/>
        <v>1385.3456999999999</v>
      </c>
      <c r="L284" s="136" t="s">
        <v>3219</v>
      </c>
      <c r="M284" s="121" t="s">
        <v>3385</v>
      </c>
      <c r="N284" s="65"/>
      <c r="O284" s="40" t="str">
        <f t="shared" si="23"/>
        <v>-</v>
      </c>
      <c r="P284" s="42">
        <f t="shared" si="24"/>
        <v>0</v>
      </c>
      <c r="Q284" s="43">
        <f t="shared" si="25"/>
        <v>0</v>
      </c>
      <c r="R284" s="206"/>
      <c r="S284" s="216"/>
      <c r="T284" s="156"/>
      <c r="U284" s="156"/>
      <c r="V284" s="156"/>
      <c r="W284" s="156"/>
      <c r="X284" s="156"/>
      <c r="Y284" s="156"/>
      <c r="Z284" s="156"/>
      <c r="AA284" s="156"/>
      <c r="AB284" s="156"/>
    </row>
    <row r="285" spans="1:28" s="30" customFormat="1" ht="15" customHeight="1">
      <c r="A285" s="156" t="s">
        <v>3382</v>
      </c>
      <c r="B285" s="38" t="s">
        <v>909</v>
      </c>
      <c r="C285" s="38" t="s">
        <v>29</v>
      </c>
      <c r="D285" s="38" t="s">
        <v>2148</v>
      </c>
      <c r="E285" s="39" t="s">
        <v>2149</v>
      </c>
      <c r="F285" s="132" t="s">
        <v>2774</v>
      </c>
      <c r="G285" s="40" t="s">
        <v>26</v>
      </c>
      <c r="H285" s="41" t="s">
        <v>652</v>
      </c>
      <c r="I285" s="41">
        <v>40</v>
      </c>
      <c r="J285" s="186">
        <v>4.26</v>
      </c>
      <c r="K285" s="185">
        <f t="shared" si="27"/>
        <v>447.42779999999999</v>
      </c>
      <c r="L285" s="136" t="s">
        <v>3219</v>
      </c>
      <c r="M285" s="121" t="s">
        <v>3385</v>
      </c>
      <c r="N285" s="65"/>
      <c r="O285" s="40" t="str">
        <f t="shared" si="23"/>
        <v>-</v>
      </c>
      <c r="P285" s="42">
        <f t="shared" si="24"/>
        <v>0</v>
      </c>
      <c r="Q285" s="43">
        <f t="shared" si="25"/>
        <v>0</v>
      </c>
      <c r="R285" s="206"/>
      <c r="S285" s="216"/>
      <c r="T285" s="156"/>
      <c r="U285" s="156"/>
      <c r="V285" s="156"/>
      <c r="W285" s="156"/>
      <c r="X285" s="156"/>
      <c r="Y285" s="156"/>
      <c r="Z285" s="156"/>
      <c r="AA285" s="156"/>
      <c r="AB285" s="156"/>
    </row>
    <row r="286" spans="1:28" s="30" customFormat="1" ht="15" hidden="1" customHeight="1">
      <c r="A286" s="156" t="s">
        <v>3382</v>
      </c>
      <c r="B286" s="160" t="s">
        <v>922</v>
      </c>
      <c r="C286" s="160" t="s">
        <v>29</v>
      </c>
      <c r="D286" s="160" t="s">
        <v>144</v>
      </c>
      <c r="E286" s="161" t="s">
        <v>145</v>
      </c>
      <c r="F286" s="161" t="s">
        <v>3266</v>
      </c>
      <c r="G286" s="162" t="s">
        <v>26</v>
      </c>
      <c r="H286" s="163" t="s">
        <v>652</v>
      </c>
      <c r="I286" s="163">
        <v>40</v>
      </c>
      <c r="J286" s="190">
        <v>2.84</v>
      </c>
      <c r="K286" s="191">
        <f t="shared" si="27"/>
        <v>298.28519999999997</v>
      </c>
      <c r="L286" s="164" t="s">
        <v>3238</v>
      </c>
      <c r="M286" s="164" t="s">
        <v>3238</v>
      </c>
      <c r="N286" s="165"/>
      <c r="O286" s="162" t="str">
        <f t="shared" si="23"/>
        <v>-</v>
      </c>
      <c r="P286" s="166">
        <f t="shared" si="24"/>
        <v>0</v>
      </c>
      <c r="Q286" s="167">
        <f t="shared" si="25"/>
        <v>0</v>
      </c>
      <c r="R286" s="29"/>
      <c r="S286" s="182"/>
      <c r="T286" s="155"/>
      <c r="U286" s="156"/>
      <c r="V286" s="156"/>
      <c r="W286" s="156"/>
      <c r="X286" s="156"/>
      <c r="Y286" s="156"/>
    </row>
    <row r="287" spans="1:28" s="30" customFormat="1" ht="15" customHeight="1">
      <c r="A287" s="156" t="s">
        <v>3382</v>
      </c>
      <c r="B287" s="38" t="s">
        <v>910</v>
      </c>
      <c r="C287" s="38" t="s">
        <v>29</v>
      </c>
      <c r="D287" s="38" t="s">
        <v>144</v>
      </c>
      <c r="E287" s="39" t="s">
        <v>145</v>
      </c>
      <c r="F287" s="122" t="s">
        <v>146</v>
      </c>
      <c r="G287" s="40" t="s">
        <v>26</v>
      </c>
      <c r="H287" s="41" t="s">
        <v>652</v>
      </c>
      <c r="I287" s="41">
        <v>40</v>
      </c>
      <c r="J287" s="186">
        <v>2.98</v>
      </c>
      <c r="K287" s="185">
        <f t="shared" si="27"/>
        <v>312.98939999999999</v>
      </c>
      <c r="L287" s="136" t="s">
        <v>3219</v>
      </c>
      <c r="M287" s="121" t="s">
        <v>3385</v>
      </c>
      <c r="N287" s="65"/>
      <c r="O287" s="40" t="str">
        <f t="shared" si="23"/>
        <v>-</v>
      </c>
      <c r="P287" s="42">
        <f t="shared" si="24"/>
        <v>0</v>
      </c>
      <c r="Q287" s="43">
        <f t="shared" si="25"/>
        <v>0</v>
      </c>
      <c r="R287" s="206"/>
      <c r="S287" s="216"/>
      <c r="T287" s="156"/>
      <c r="U287" s="156"/>
      <c r="V287" s="156"/>
      <c r="W287" s="156"/>
      <c r="X287" s="156"/>
      <c r="Y287" s="156"/>
      <c r="Z287" s="156"/>
      <c r="AA287" s="156"/>
      <c r="AB287" s="156"/>
    </row>
    <row r="288" spans="1:28" s="30" customFormat="1" ht="15" customHeight="1">
      <c r="A288" s="156" t="s">
        <v>3382</v>
      </c>
      <c r="B288" s="38" t="s">
        <v>911</v>
      </c>
      <c r="C288" s="38" t="s">
        <v>29</v>
      </c>
      <c r="D288" s="38" t="s">
        <v>144</v>
      </c>
      <c r="E288" s="39" t="s">
        <v>145</v>
      </c>
      <c r="F288" s="122" t="s">
        <v>147</v>
      </c>
      <c r="G288" s="40" t="s">
        <v>26</v>
      </c>
      <c r="H288" s="41" t="s">
        <v>652</v>
      </c>
      <c r="I288" s="41">
        <v>40</v>
      </c>
      <c r="J288" s="186">
        <v>2.88</v>
      </c>
      <c r="K288" s="185">
        <f t="shared" si="27"/>
        <v>302.4864</v>
      </c>
      <c r="L288" s="136" t="s">
        <v>3219</v>
      </c>
      <c r="M288" s="121" t="s">
        <v>3385</v>
      </c>
      <c r="N288" s="65"/>
      <c r="O288" s="40" t="str">
        <f t="shared" si="23"/>
        <v>-</v>
      </c>
      <c r="P288" s="42">
        <f t="shared" si="24"/>
        <v>0</v>
      </c>
      <c r="Q288" s="43">
        <f t="shared" si="25"/>
        <v>0</v>
      </c>
      <c r="R288" s="206"/>
      <c r="S288" s="216"/>
      <c r="T288" s="156"/>
      <c r="U288" s="156"/>
      <c r="V288" s="156"/>
      <c r="W288" s="156"/>
      <c r="X288" s="156"/>
      <c r="Y288" s="156"/>
      <c r="Z288" s="156"/>
      <c r="AA288" s="156"/>
      <c r="AB288" s="156"/>
    </row>
    <row r="289" spans="1:30" s="30" customFormat="1" ht="15" customHeight="1">
      <c r="A289" s="156" t="s">
        <v>3382</v>
      </c>
      <c r="B289" s="38" t="s">
        <v>912</v>
      </c>
      <c r="C289" s="38" t="s">
        <v>29</v>
      </c>
      <c r="D289" s="38" t="s">
        <v>144</v>
      </c>
      <c r="E289" s="39" t="s">
        <v>145</v>
      </c>
      <c r="F289" s="122" t="s">
        <v>148</v>
      </c>
      <c r="G289" s="40" t="s">
        <v>26</v>
      </c>
      <c r="H289" s="41" t="s">
        <v>652</v>
      </c>
      <c r="I289" s="41">
        <v>40</v>
      </c>
      <c r="J289" s="186">
        <v>2.84</v>
      </c>
      <c r="K289" s="185">
        <f t="shared" si="27"/>
        <v>298.28519999999997</v>
      </c>
      <c r="L289" s="136" t="s">
        <v>3219</v>
      </c>
      <c r="M289" s="121" t="s">
        <v>3385</v>
      </c>
      <c r="N289" s="65"/>
      <c r="O289" s="40" t="str">
        <f t="shared" si="23"/>
        <v>-</v>
      </c>
      <c r="P289" s="42">
        <f t="shared" si="24"/>
        <v>0</v>
      </c>
      <c r="Q289" s="43">
        <f t="shared" si="25"/>
        <v>0</v>
      </c>
      <c r="R289" s="206"/>
      <c r="S289" s="216"/>
      <c r="T289" s="156"/>
      <c r="U289" s="156"/>
      <c r="V289" s="156"/>
      <c r="W289" s="156"/>
      <c r="X289" s="156"/>
      <c r="Y289" s="156"/>
      <c r="Z289" s="156"/>
      <c r="AA289" s="156"/>
      <c r="AB289" s="156"/>
    </row>
    <row r="290" spans="1:30" s="30" customFormat="1" ht="15" customHeight="1">
      <c r="A290" s="156" t="s">
        <v>3382</v>
      </c>
      <c r="B290" s="38" t="s">
        <v>913</v>
      </c>
      <c r="C290" s="38" t="s">
        <v>29</v>
      </c>
      <c r="D290" s="38" t="s">
        <v>144</v>
      </c>
      <c r="E290" s="39" t="s">
        <v>145</v>
      </c>
      <c r="F290" s="122" t="s">
        <v>2842</v>
      </c>
      <c r="G290" s="40" t="s">
        <v>26</v>
      </c>
      <c r="H290" s="41" t="s">
        <v>652</v>
      </c>
      <c r="I290" s="41">
        <v>40</v>
      </c>
      <c r="J290" s="186">
        <v>2.84</v>
      </c>
      <c r="K290" s="185">
        <f t="shared" si="27"/>
        <v>298.28519999999997</v>
      </c>
      <c r="L290" s="136" t="s">
        <v>3219</v>
      </c>
      <c r="M290" s="121" t="s">
        <v>3385</v>
      </c>
      <c r="N290" s="65"/>
      <c r="O290" s="40" t="str">
        <f t="shared" si="23"/>
        <v>-</v>
      </c>
      <c r="P290" s="42">
        <f t="shared" si="24"/>
        <v>0</v>
      </c>
      <c r="Q290" s="43">
        <f t="shared" si="25"/>
        <v>0</v>
      </c>
      <c r="R290" s="206"/>
      <c r="S290" s="216"/>
      <c r="T290" s="155"/>
      <c r="U290" s="156"/>
      <c r="V290" s="156"/>
      <c r="W290" s="156"/>
      <c r="X290" s="156"/>
      <c r="Y290" s="156"/>
      <c r="Z290" s="156"/>
      <c r="AA290" s="156"/>
      <c r="AB290" s="156"/>
    </row>
    <row r="291" spans="1:30" s="30" customFormat="1" ht="15" customHeight="1">
      <c r="A291" s="156" t="s">
        <v>3382</v>
      </c>
      <c r="B291" s="38" t="s">
        <v>917</v>
      </c>
      <c r="C291" s="38" t="s">
        <v>29</v>
      </c>
      <c r="D291" s="38" t="s">
        <v>144</v>
      </c>
      <c r="E291" s="39" t="s">
        <v>145</v>
      </c>
      <c r="F291" s="122" t="s">
        <v>2843</v>
      </c>
      <c r="G291" s="40" t="s">
        <v>26</v>
      </c>
      <c r="H291" s="41" t="s">
        <v>652</v>
      </c>
      <c r="I291" s="41">
        <v>40</v>
      </c>
      <c r="J291" s="186">
        <v>2.84</v>
      </c>
      <c r="K291" s="185">
        <f t="shared" si="27"/>
        <v>298.28519999999997</v>
      </c>
      <c r="L291" s="136" t="s">
        <v>3219</v>
      </c>
      <c r="M291" s="121" t="s">
        <v>3385</v>
      </c>
      <c r="N291" s="65"/>
      <c r="O291" s="40" t="str">
        <f t="shared" si="23"/>
        <v>-</v>
      </c>
      <c r="P291" s="42">
        <f t="shared" si="24"/>
        <v>0</v>
      </c>
      <c r="Q291" s="43">
        <f t="shared" si="25"/>
        <v>0</v>
      </c>
      <c r="R291" s="206"/>
      <c r="S291" s="216"/>
      <c r="T291" s="155"/>
      <c r="U291" s="156"/>
      <c r="V291" s="156"/>
      <c r="W291" s="156"/>
      <c r="X291" s="156"/>
      <c r="Y291" s="156"/>
      <c r="Z291" s="156"/>
      <c r="AA291" s="156"/>
      <c r="AB291" s="156"/>
    </row>
    <row r="292" spans="1:30" s="30" customFormat="1" ht="15" customHeight="1">
      <c r="A292" s="156" t="s">
        <v>3382</v>
      </c>
      <c r="B292" s="38" t="s">
        <v>918</v>
      </c>
      <c r="C292" s="38" t="s">
        <v>29</v>
      </c>
      <c r="D292" s="38" t="s">
        <v>144</v>
      </c>
      <c r="E292" s="39" t="s">
        <v>145</v>
      </c>
      <c r="F292" s="122" t="s">
        <v>2844</v>
      </c>
      <c r="G292" s="40" t="s">
        <v>26</v>
      </c>
      <c r="H292" s="41" t="s">
        <v>652</v>
      </c>
      <c r="I292" s="41">
        <v>40</v>
      </c>
      <c r="J292" s="186">
        <v>3.5799999999999996</v>
      </c>
      <c r="K292" s="185">
        <f t="shared" si="27"/>
        <v>376.00739999999996</v>
      </c>
      <c r="L292" s="136" t="s">
        <v>3219</v>
      </c>
      <c r="M292" s="121" t="s">
        <v>3385</v>
      </c>
      <c r="N292" s="65"/>
      <c r="O292" s="40" t="str">
        <f t="shared" si="23"/>
        <v>-</v>
      </c>
      <c r="P292" s="42">
        <f t="shared" si="24"/>
        <v>0</v>
      </c>
      <c r="Q292" s="43">
        <f t="shared" si="25"/>
        <v>0</v>
      </c>
      <c r="R292" s="206"/>
      <c r="S292" s="216"/>
      <c r="T292" s="156"/>
      <c r="U292" s="156"/>
      <c r="V292" s="156"/>
      <c r="W292" s="156"/>
      <c r="X292" s="156"/>
      <c r="Y292" s="156"/>
      <c r="Z292" s="156"/>
      <c r="AA292" s="156"/>
      <c r="AB292" s="156"/>
    </row>
    <row r="293" spans="1:30" s="30" customFormat="1" ht="15" hidden="1" customHeight="1">
      <c r="A293" s="156" t="s">
        <v>3382</v>
      </c>
      <c r="B293" s="160" t="s">
        <v>919</v>
      </c>
      <c r="C293" s="160" t="s">
        <v>29</v>
      </c>
      <c r="D293" s="160" t="s">
        <v>144</v>
      </c>
      <c r="E293" s="161" t="s">
        <v>145</v>
      </c>
      <c r="F293" s="161" t="s">
        <v>485</v>
      </c>
      <c r="G293" s="162" t="s">
        <v>26</v>
      </c>
      <c r="H293" s="163" t="s">
        <v>652</v>
      </c>
      <c r="I293" s="163">
        <v>40</v>
      </c>
      <c r="J293" s="190">
        <v>3.82</v>
      </c>
      <c r="K293" s="191">
        <f t="shared" si="27"/>
        <v>401.21459999999996</v>
      </c>
      <c r="L293" s="164" t="s">
        <v>3238</v>
      </c>
      <c r="M293" s="164" t="s">
        <v>3238</v>
      </c>
      <c r="N293" s="65"/>
      <c r="O293" s="40" t="str">
        <f t="shared" ref="O293:O324" si="28">IF(N293="","-",N293/I293)</f>
        <v>-</v>
      </c>
      <c r="P293" s="42">
        <f t="shared" ref="P293:P324" si="29">J293*N293</f>
        <v>0</v>
      </c>
      <c r="Q293" s="43">
        <f t="shared" ref="Q293:Q324" si="30">K293*N293</f>
        <v>0</v>
      </c>
      <c r="R293" s="155"/>
      <c r="S293" s="182"/>
      <c r="T293" s="155"/>
      <c r="U293" s="156"/>
      <c r="V293" s="156"/>
      <c r="W293" s="156"/>
      <c r="X293" s="156"/>
      <c r="Y293" s="156"/>
    </row>
    <row r="294" spans="1:30" s="30" customFormat="1" ht="15" hidden="1" customHeight="1">
      <c r="A294" s="156" t="s">
        <v>3382</v>
      </c>
      <c r="B294" s="160" t="s">
        <v>920</v>
      </c>
      <c r="C294" s="160" t="s">
        <v>29</v>
      </c>
      <c r="D294" s="160" t="s">
        <v>144</v>
      </c>
      <c r="E294" s="161" t="s">
        <v>145</v>
      </c>
      <c r="F294" s="161" t="s">
        <v>3344</v>
      </c>
      <c r="G294" s="162" t="s">
        <v>26</v>
      </c>
      <c r="H294" s="163" t="s">
        <v>652</v>
      </c>
      <c r="I294" s="163">
        <v>40</v>
      </c>
      <c r="J294" s="190">
        <v>3.15</v>
      </c>
      <c r="K294" s="191">
        <f t="shared" si="27"/>
        <v>330.84449999999998</v>
      </c>
      <c r="L294" s="164" t="s">
        <v>3238</v>
      </c>
      <c r="M294" s="164" t="s">
        <v>3238</v>
      </c>
      <c r="N294" s="165"/>
      <c r="O294" s="162" t="str">
        <f t="shared" si="28"/>
        <v>-</v>
      </c>
      <c r="P294" s="166">
        <f t="shared" si="29"/>
        <v>0</v>
      </c>
      <c r="Q294" s="167">
        <f t="shared" si="30"/>
        <v>0</v>
      </c>
      <c r="R294" s="155"/>
      <c r="S294" s="182"/>
      <c r="T294" s="155"/>
      <c r="U294" s="156"/>
      <c r="V294" s="156"/>
      <c r="W294" s="156"/>
      <c r="X294" s="156"/>
      <c r="Y294" s="156"/>
    </row>
    <row r="295" spans="1:30" s="30" customFormat="1" ht="15" customHeight="1">
      <c r="A295" s="156" t="s">
        <v>3382</v>
      </c>
      <c r="B295" s="38" t="s">
        <v>921</v>
      </c>
      <c r="C295" s="38" t="s">
        <v>29</v>
      </c>
      <c r="D295" s="38" t="s">
        <v>144</v>
      </c>
      <c r="E295" s="39" t="s">
        <v>145</v>
      </c>
      <c r="F295" s="122" t="s">
        <v>2845</v>
      </c>
      <c r="G295" s="40" t="s">
        <v>26</v>
      </c>
      <c r="H295" s="41" t="s">
        <v>652</v>
      </c>
      <c r="I295" s="41">
        <v>40</v>
      </c>
      <c r="J295" s="186">
        <v>3.15</v>
      </c>
      <c r="K295" s="185">
        <f t="shared" si="27"/>
        <v>330.84449999999998</v>
      </c>
      <c r="L295" s="136" t="s">
        <v>3219</v>
      </c>
      <c r="M295" s="121" t="s">
        <v>3385</v>
      </c>
      <c r="N295" s="65"/>
      <c r="O295" s="40" t="str">
        <f t="shared" si="28"/>
        <v>-</v>
      </c>
      <c r="P295" s="42">
        <f t="shared" si="29"/>
        <v>0</v>
      </c>
      <c r="Q295" s="43">
        <f t="shared" si="30"/>
        <v>0</v>
      </c>
      <c r="R295" s="206"/>
      <c r="S295" s="216"/>
      <c r="T295" s="155"/>
      <c r="U295" s="156"/>
      <c r="V295" s="156"/>
      <c r="W295" s="156"/>
      <c r="X295" s="156"/>
      <c r="Y295" s="156"/>
      <c r="Z295" s="156"/>
      <c r="AA295" s="156"/>
      <c r="AB295" s="156"/>
    </row>
    <row r="296" spans="1:30" s="30" customFormat="1" ht="15" customHeight="1">
      <c r="A296" s="156" t="s">
        <v>3382</v>
      </c>
      <c r="B296" s="38" t="s">
        <v>923</v>
      </c>
      <c r="C296" s="38" t="s">
        <v>29</v>
      </c>
      <c r="D296" s="38" t="s">
        <v>144</v>
      </c>
      <c r="E296" s="39" t="s">
        <v>145</v>
      </c>
      <c r="F296" s="122" t="s">
        <v>533</v>
      </c>
      <c r="G296" s="40" t="s">
        <v>26</v>
      </c>
      <c r="H296" s="41" t="s">
        <v>652</v>
      </c>
      <c r="I296" s="41">
        <v>40</v>
      </c>
      <c r="J296" s="186">
        <v>2.84</v>
      </c>
      <c r="K296" s="185">
        <f t="shared" si="27"/>
        <v>298.28519999999997</v>
      </c>
      <c r="L296" s="136" t="s">
        <v>3219</v>
      </c>
      <c r="M296" s="121" t="s">
        <v>3385</v>
      </c>
      <c r="N296" s="65"/>
      <c r="O296" s="40" t="str">
        <f t="shared" si="28"/>
        <v>-</v>
      </c>
      <c r="P296" s="42">
        <f t="shared" si="29"/>
        <v>0</v>
      </c>
      <c r="Q296" s="43">
        <f t="shared" si="30"/>
        <v>0</v>
      </c>
      <c r="R296" s="206"/>
      <c r="S296" s="216"/>
      <c r="T296" s="156"/>
      <c r="U296" s="156"/>
      <c r="V296" s="156"/>
      <c r="W296" s="156"/>
      <c r="X296" s="156"/>
      <c r="Y296" s="156"/>
      <c r="Z296" s="156"/>
      <c r="AA296" s="156"/>
      <c r="AB296" s="156"/>
    </row>
    <row r="297" spans="1:30" s="30" customFormat="1" ht="15" customHeight="1">
      <c r="A297" s="156" t="s">
        <v>3382</v>
      </c>
      <c r="B297" s="38" t="s">
        <v>924</v>
      </c>
      <c r="C297" s="38" t="s">
        <v>29</v>
      </c>
      <c r="D297" s="38" t="s">
        <v>144</v>
      </c>
      <c r="E297" s="39" t="s">
        <v>145</v>
      </c>
      <c r="F297" s="122" t="s">
        <v>2846</v>
      </c>
      <c r="G297" s="40" t="s">
        <v>26</v>
      </c>
      <c r="H297" s="41" t="s">
        <v>652</v>
      </c>
      <c r="I297" s="41">
        <v>40</v>
      </c>
      <c r="J297" s="186">
        <v>2.84</v>
      </c>
      <c r="K297" s="185">
        <f t="shared" si="27"/>
        <v>298.28519999999997</v>
      </c>
      <c r="L297" s="136" t="s">
        <v>3219</v>
      </c>
      <c r="M297" s="121" t="s">
        <v>3385</v>
      </c>
      <c r="N297" s="65"/>
      <c r="O297" s="40" t="str">
        <f t="shared" si="28"/>
        <v>-</v>
      </c>
      <c r="P297" s="42">
        <f t="shared" si="29"/>
        <v>0</v>
      </c>
      <c r="Q297" s="43">
        <f t="shared" si="30"/>
        <v>0</v>
      </c>
      <c r="R297" s="206"/>
      <c r="S297" s="216"/>
      <c r="T297" s="155"/>
      <c r="U297" s="156"/>
      <c r="V297" s="156"/>
      <c r="W297" s="156"/>
      <c r="X297" s="156"/>
      <c r="Y297" s="156"/>
      <c r="Z297" s="156"/>
      <c r="AA297" s="156"/>
      <c r="AB297" s="156"/>
    </row>
    <row r="298" spans="1:30" s="30" customFormat="1" ht="15" customHeight="1">
      <c r="A298" s="156" t="s">
        <v>3382</v>
      </c>
      <c r="B298" s="38" t="s">
        <v>914</v>
      </c>
      <c r="C298" s="38" t="s">
        <v>25</v>
      </c>
      <c r="D298" s="38" t="s">
        <v>144</v>
      </c>
      <c r="E298" s="39" t="s">
        <v>145</v>
      </c>
      <c r="F298" s="122" t="s">
        <v>149</v>
      </c>
      <c r="G298" s="40" t="s">
        <v>26</v>
      </c>
      <c r="H298" s="41" t="s">
        <v>652</v>
      </c>
      <c r="I298" s="41">
        <v>40</v>
      </c>
      <c r="J298" s="180">
        <f>K298/курс</f>
        <v>3.1514805293725603</v>
      </c>
      <c r="K298" s="184">
        <v>331</v>
      </c>
      <c r="L298" s="136" t="s">
        <v>3368</v>
      </c>
      <c r="M298" s="121" t="s">
        <v>3221</v>
      </c>
      <c r="N298" s="65"/>
      <c r="O298" s="40" t="str">
        <f t="shared" si="28"/>
        <v>-</v>
      </c>
      <c r="P298" s="42">
        <f t="shared" si="29"/>
        <v>0</v>
      </c>
      <c r="Q298" s="43">
        <f t="shared" si="30"/>
        <v>0</v>
      </c>
      <c r="R298" s="206"/>
      <c r="S298" s="216"/>
      <c r="T298" s="156"/>
      <c r="U298" s="156"/>
      <c r="V298" s="156"/>
      <c r="W298" s="156"/>
      <c r="X298" s="156"/>
      <c r="Y298" s="156"/>
      <c r="Z298" s="156"/>
      <c r="AA298" s="156"/>
      <c r="AB298" s="156"/>
      <c r="AC298" s="156"/>
      <c r="AD298" s="156"/>
    </row>
    <row r="299" spans="1:30" s="30" customFormat="1" ht="15" customHeight="1">
      <c r="A299" s="156" t="s">
        <v>3382</v>
      </c>
      <c r="B299" s="38" t="s">
        <v>915</v>
      </c>
      <c r="C299" s="38" t="s">
        <v>25</v>
      </c>
      <c r="D299" s="38" t="s">
        <v>144</v>
      </c>
      <c r="E299" s="39" t="s">
        <v>145</v>
      </c>
      <c r="F299" s="122" t="s">
        <v>150</v>
      </c>
      <c r="G299" s="40" t="s">
        <v>26</v>
      </c>
      <c r="H299" s="41" t="s">
        <v>652</v>
      </c>
      <c r="I299" s="41">
        <v>40</v>
      </c>
      <c r="J299" s="180">
        <f>K299/курс</f>
        <v>3.3228601351994667</v>
      </c>
      <c r="K299" s="184">
        <v>349</v>
      </c>
      <c r="L299" s="136" t="s">
        <v>3368</v>
      </c>
      <c r="M299" s="121" t="s">
        <v>3221</v>
      </c>
      <c r="N299" s="65"/>
      <c r="O299" s="40" t="str">
        <f t="shared" si="28"/>
        <v>-</v>
      </c>
      <c r="P299" s="42">
        <f t="shared" si="29"/>
        <v>0</v>
      </c>
      <c r="Q299" s="43">
        <f t="shared" si="30"/>
        <v>0</v>
      </c>
      <c r="R299" s="206"/>
      <c r="S299" s="216"/>
      <c r="T299" s="155"/>
      <c r="U299" s="156"/>
      <c r="V299" s="156"/>
      <c r="W299" s="156"/>
      <c r="X299" s="156"/>
      <c r="Y299" s="156"/>
      <c r="Z299" s="156"/>
      <c r="AA299" s="156"/>
      <c r="AB299" s="156"/>
      <c r="AC299" s="156"/>
      <c r="AD299" s="156"/>
    </row>
    <row r="300" spans="1:30" s="30" customFormat="1" ht="15" customHeight="1">
      <c r="A300" s="156" t="s">
        <v>3382</v>
      </c>
      <c r="B300" s="38" t="s">
        <v>916</v>
      </c>
      <c r="C300" s="38" t="s">
        <v>25</v>
      </c>
      <c r="D300" s="38" t="s">
        <v>144</v>
      </c>
      <c r="E300" s="39" t="s">
        <v>145</v>
      </c>
      <c r="F300" s="122" t="s">
        <v>151</v>
      </c>
      <c r="G300" s="40" t="s">
        <v>26</v>
      </c>
      <c r="H300" s="41" t="s">
        <v>652</v>
      </c>
      <c r="I300" s="41">
        <v>40</v>
      </c>
      <c r="J300" s="180">
        <f>K300/курс</f>
        <v>3.3228601351994667</v>
      </c>
      <c r="K300" s="184">
        <v>349</v>
      </c>
      <c r="L300" s="136" t="s">
        <v>3368</v>
      </c>
      <c r="M300" s="121" t="s">
        <v>3221</v>
      </c>
      <c r="N300" s="65"/>
      <c r="O300" s="40" t="str">
        <f t="shared" si="28"/>
        <v>-</v>
      </c>
      <c r="P300" s="42">
        <f t="shared" si="29"/>
        <v>0</v>
      </c>
      <c r="Q300" s="43">
        <f t="shared" si="30"/>
        <v>0</v>
      </c>
      <c r="R300" s="206"/>
      <c r="S300" s="216"/>
      <c r="T300" s="155"/>
      <c r="U300" s="156"/>
      <c r="V300" s="156"/>
      <c r="W300" s="156"/>
      <c r="X300" s="156"/>
      <c r="Y300" s="156"/>
      <c r="Z300" s="156"/>
      <c r="AA300" s="156"/>
      <c r="AB300" s="156"/>
      <c r="AC300" s="156"/>
      <c r="AD300" s="156"/>
    </row>
    <row r="301" spans="1:30" s="30" customFormat="1" ht="15" customHeight="1">
      <c r="A301" s="156" t="s">
        <v>3382</v>
      </c>
      <c r="B301" s="38" t="s">
        <v>925</v>
      </c>
      <c r="C301" s="38" t="s">
        <v>29</v>
      </c>
      <c r="D301" s="38" t="s">
        <v>2150</v>
      </c>
      <c r="E301" s="39" t="s">
        <v>2151</v>
      </c>
      <c r="F301" s="39"/>
      <c r="G301" s="40" t="s">
        <v>26</v>
      </c>
      <c r="H301" s="41" t="s">
        <v>652</v>
      </c>
      <c r="I301" s="41">
        <v>40</v>
      </c>
      <c r="J301" s="186">
        <v>3.6999999999999997</v>
      </c>
      <c r="K301" s="185">
        <f t="shared" ref="K301:K314" si="31">J301*курс</f>
        <v>388.61099999999999</v>
      </c>
      <c r="L301" s="136" t="s">
        <v>3219</v>
      </c>
      <c r="M301" s="121" t="s">
        <v>3385</v>
      </c>
      <c r="N301" s="65"/>
      <c r="O301" s="40" t="str">
        <f t="shared" si="28"/>
        <v>-</v>
      </c>
      <c r="P301" s="42">
        <f t="shared" si="29"/>
        <v>0</v>
      </c>
      <c r="Q301" s="43">
        <f t="shared" si="30"/>
        <v>0</v>
      </c>
      <c r="R301" s="206"/>
      <c r="S301" s="216"/>
      <c r="T301" s="156"/>
      <c r="U301" s="156"/>
      <c r="V301" s="156"/>
      <c r="W301" s="156"/>
      <c r="X301" s="156"/>
      <c r="Y301" s="156"/>
      <c r="Z301" s="156"/>
      <c r="AA301" s="156"/>
      <c r="AB301" s="156"/>
    </row>
    <row r="302" spans="1:30" s="30" customFormat="1" ht="15" hidden="1" customHeight="1">
      <c r="A302" s="156" t="s">
        <v>3382</v>
      </c>
      <c r="B302" s="160" t="s">
        <v>926</v>
      </c>
      <c r="C302" s="160" t="s">
        <v>29</v>
      </c>
      <c r="D302" s="160" t="s">
        <v>2152</v>
      </c>
      <c r="E302" s="161" t="s">
        <v>2153</v>
      </c>
      <c r="F302" s="161" t="s">
        <v>3267</v>
      </c>
      <c r="G302" s="162" t="s">
        <v>26</v>
      </c>
      <c r="H302" s="163" t="s">
        <v>652</v>
      </c>
      <c r="I302" s="163">
        <v>40</v>
      </c>
      <c r="J302" s="190">
        <v>3.0799999999999996</v>
      </c>
      <c r="K302" s="191">
        <f t="shared" si="31"/>
        <v>323.49239999999998</v>
      </c>
      <c r="L302" s="164" t="s">
        <v>3238</v>
      </c>
      <c r="M302" s="164" t="s">
        <v>3238</v>
      </c>
      <c r="N302" s="165"/>
      <c r="O302" s="162" t="str">
        <f t="shared" si="28"/>
        <v>-</v>
      </c>
      <c r="P302" s="166">
        <f t="shared" si="29"/>
        <v>0</v>
      </c>
      <c r="Q302" s="167">
        <f t="shared" si="30"/>
        <v>0</v>
      </c>
      <c r="R302" s="29"/>
      <c r="S302" s="123"/>
      <c r="T302" s="29"/>
      <c r="V302" s="156"/>
    </row>
    <row r="303" spans="1:30" s="30" customFormat="1" ht="15" customHeight="1">
      <c r="A303" s="156" t="s">
        <v>3382</v>
      </c>
      <c r="B303" s="38" t="s">
        <v>927</v>
      </c>
      <c r="C303" s="38" t="s">
        <v>29</v>
      </c>
      <c r="D303" s="38" t="s">
        <v>2152</v>
      </c>
      <c r="E303" s="39" t="s">
        <v>2153</v>
      </c>
      <c r="F303" s="39" t="s">
        <v>3390</v>
      </c>
      <c r="G303" s="40" t="s">
        <v>26</v>
      </c>
      <c r="H303" s="41" t="s">
        <v>652</v>
      </c>
      <c r="I303" s="41">
        <v>40</v>
      </c>
      <c r="J303" s="186">
        <v>2.71</v>
      </c>
      <c r="K303" s="185">
        <f t="shared" si="31"/>
        <v>284.63130000000001</v>
      </c>
      <c r="L303" s="136" t="s">
        <v>3219</v>
      </c>
      <c r="M303" s="159" t="s">
        <v>3385</v>
      </c>
      <c r="N303" s="65"/>
      <c r="O303" s="40" t="str">
        <f t="shared" si="28"/>
        <v>-</v>
      </c>
      <c r="P303" s="42">
        <f t="shared" si="29"/>
        <v>0</v>
      </c>
      <c r="Q303" s="43">
        <f t="shared" si="30"/>
        <v>0</v>
      </c>
      <c r="R303" s="206"/>
      <c r="S303" s="216"/>
      <c r="T303" s="156"/>
      <c r="U303" s="156"/>
      <c r="V303" s="156"/>
      <c r="W303" s="156"/>
      <c r="X303" s="156"/>
      <c r="Y303" s="156"/>
      <c r="Z303" s="156"/>
      <c r="AA303" s="156"/>
      <c r="AB303" s="156"/>
    </row>
    <row r="304" spans="1:30" s="30" customFormat="1" ht="15" hidden="1" customHeight="1">
      <c r="A304" s="156" t="s">
        <v>3382</v>
      </c>
      <c r="B304" s="160" t="s">
        <v>929</v>
      </c>
      <c r="C304" s="160" t="s">
        <v>29</v>
      </c>
      <c r="D304" s="160" t="s">
        <v>2152</v>
      </c>
      <c r="E304" s="161" t="s">
        <v>2153</v>
      </c>
      <c r="F304" s="161" t="s">
        <v>3268</v>
      </c>
      <c r="G304" s="162" t="s">
        <v>26</v>
      </c>
      <c r="H304" s="163" t="s">
        <v>652</v>
      </c>
      <c r="I304" s="163">
        <v>40</v>
      </c>
      <c r="J304" s="190">
        <v>2.71</v>
      </c>
      <c r="K304" s="191">
        <f t="shared" si="31"/>
        <v>284.63130000000001</v>
      </c>
      <c r="L304" s="164" t="s">
        <v>3238</v>
      </c>
      <c r="M304" s="164" t="s">
        <v>3238</v>
      </c>
      <c r="N304" s="165"/>
      <c r="O304" s="162" t="str">
        <f t="shared" si="28"/>
        <v>-</v>
      </c>
      <c r="P304" s="166">
        <f t="shared" si="29"/>
        <v>0</v>
      </c>
      <c r="Q304" s="167">
        <f t="shared" si="30"/>
        <v>0</v>
      </c>
      <c r="R304" s="29"/>
      <c r="S304" s="123"/>
      <c r="T304" s="29"/>
      <c r="V304" s="156"/>
    </row>
    <row r="305" spans="1:30" s="30" customFormat="1" ht="15" hidden="1" customHeight="1">
      <c r="A305" s="156" t="s">
        <v>3382</v>
      </c>
      <c r="B305" s="160" t="s">
        <v>931</v>
      </c>
      <c r="C305" s="160" t="s">
        <v>29</v>
      </c>
      <c r="D305" s="160" t="s">
        <v>2152</v>
      </c>
      <c r="E305" s="161" t="s">
        <v>2153</v>
      </c>
      <c r="F305" s="161" t="s">
        <v>3325</v>
      </c>
      <c r="G305" s="162" t="s">
        <v>26</v>
      </c>
      <c r="H305" s="163" t="s">
        <v>652</v>
      </c>
      <c r="I305" s="163">
        <v>40</v>
      </c>
      <c r="J305" s="190">
        <v>2.71</v>
      </c>
      <c r="K305" s="191">
        <f t="shared" si="31"/>
        <v>284.63130000000001</v>
      </c>
      <c r="L305" s="164" t="s">
        <v>3238</v>
      </c>
      <c r="M305" s="164" t="s">
        <v>3238</v>
      </c>
      <c r="N305" s="165"/>
      <c r="O305" s="162" t="str">
        <f t="shared" si="28"/>
        <v>-</v>
      </c>
      <c r="P305" s="166">
        <f t="shared" si="29"/>
        <v>0</v>
      </c>
      <c r="Q305" s="167">
        <f t="shared" si="30"/>
        <v>0</v>
      </c>
      <c r="R305" s="29"/>
      <c r="S305" s="55"/>
      <c r="V305" s="156"/>
    </row>
    <row r="306" spans="1:30" s="30" customFormat="1" ht="15" hidden="1" customHeight="1">
      <c r="A306" s="156" t="s">
        <v>3382</v>
      </c>
      <c r="B306" s="160" t="s">
        <v>932</v>
      </c>
      <c r="C306" s="160" t="s">
        <v>29</v>
      </c>
      <c r="D306" s="160" t="s">
        <v>2152</v>
      </c>
      <c r="E306" s="161" t="s">
        <v>2153</v>
      </c>
      <c r="F306" s="161" t="s">
        <v>2155</v>
      </c>
      <c r="G306" s="162" t="s">
        <v>26</v>
      </c>
      <c r="H306" s="163" t="s">
        <v>652</v>
      </c>
      <c r="I306" s="163">
        <v>40</v>
      </c>
      <c r="J306" s="190">
        <v>2.8099999999999996</v>
      </c>
      <c r="K306" s="191">
        <f t="shared" si="31"/>
        <v>295.13429999999994</v>
      </c>
      <c r="L306" s="164" t="s">
        <v>3238</v>
      </c>
      <c r="M306" s="164" t="s">
        <v>3238</v>
      </c>
      <c r="N306" s="165"/>
      <c r="O306" s="162" t="str">
        <f t="shared" si="28"/>
        <v>-</v>
      </c>
      <c r="P306" s="166">
        <f t="shared" si="29"/>
        <v>0</v>
      </c>
      <c r="Q306" s="167">
        <f t="shared" si="30"/>
        <v>0</v>
      </c>
      <c r="R306" s="29"/>
      <c r="S306" s="182"/>
      <c r="T306" s="156"/>
      <c r="U306" s="156"/>
      <c r="V306" s="156"/>
      <c r="W306" s="156"/>
      <c r="X306" s="156"/>
      <c r="Y306" s="156"/>
    </row>
    <row r="307" spans="1:30" s="30" customFormat="1" ht="15" hidden="1" customHeight="1">
      <c r="A307" s="156" t="s">
        <v>3382</v>
      </c>
      <c r="B307" s="160" t="s">
        <v>935</v>
      </c>
      <c r="C307" s="160" t="s">
        <v>29</v>
      </c>
      <c r="D307" s="160" t="s">
        <v>2152</v>
      </c>
      <c r="E307" s="161" t="s">
        <v>2153</v>
      </c>
      <c r="F307" s="161" t="s">
        <v>3269</v>
      </c>
      <c r="G307" s="162" t="s">
        <v>26</v>
      </c>
      <c r="H307" s="163" t="s">
        <v>652</v>
      </c>
      <c r="I307" s="163">
        <v>40</v>
      </c>
      <c r="J307" s="190">
        <v>3.05</v>
      </c>
      <c r="K307" s="191">
        <f t="shared" si="31"/>
        <v>320.3415</v>
      </c>
      <c r="L307" s="164" t="s">
        <v>3238</v>
      </c>
      <c r="M307" s="164" t="s">
        <v>3238</v>
      </c>
      <c r="N307" s="165"/>
      <c r="O307" s="162" t="str">
        <f t="shared" si="28"/>
        <v>-</v>
      </c>
      <c r="P307" s="166">
        <f t="shared" si="29"/>
        <v>0</v>
      </c>
      <c r="Q307" s="167">
        <f t="shared" si="30"/>
        <v>0</v>
      </c>
      <c r="R307" s="29"/>
      <c r="S307" s="182"/>
      <c r="T307" s="155"/>
      <c r="U307" s="156"/>
      <c r="V307" s="156"/>
      <c r="W307" s="156"/>
      <c r="X307" s="156"/>
      <c r="Y307" s="156"/>
    </row>
    <row r="308" spans="1:30" s="30" customFormat="1" ht="15" hidden="1" customHeight="1">
      <c r="A308" s="156" t="s">
        <v>3382</v>
      </c>
      <c r="B308" s="160" t="s">
        <v>936</v>
      </c>
      <c r="C308" s="160" t="s">
        <v>29</v>
      </c>
      <c r="D308" s="160" t="s">
        <v>2152</v>
      </c>
      <c r="E308" s="161" t="s">
        <v>2153</v>
      </c>
      <c r="F308" s="161" t="s">
        <v>2157</v>
      </c>
      <c r="G308" s="162" t="s">
        <v>26</v>
      </c>
      <c r="H308" s="163" t="s">
        <v>652</v>
      </c>
      <c r="I308" s="163">
        <v>40</v>
      </c>
      <c r="J308" s="190">
        <v>3.53</v>
      </c>
      <c r="K308" s="191">
        <f t="shared" si="31"/>
        <v>370.7559</v>
      </c>
      <c r="L308" s="164" t="s">
        <v>3238</v>
      </c>
      <c r="M308" s="164" t="s">
        <v>3238</v>
      </c>
      <c r="N308" s="165"/>
      <c r="O308" s="162" t="str">
        <f t="shared" si="28"/>
        <v>-</v>
      </c>
      <c r="P308" s="166">
        <f t="shared" si="29"/>
        <v>0</v>
      </c>
      <c r="Q308" s="167">
        <f t="shared" si="30"/>
        <v>0</v>
      </c>
      <c r="R308" s="29"/>
      <c r="S308" s="123"/>
      <c r="T308" s="29"/>
      <c r="V308" s="156"/>
    </row>
    <row r="309" spans="1:30" s="30" customFormat="1" ht="15" hidden="1" customHeight="1">
      <c r="A309" s="156" t="s">
        <v>3382</v>
      </c>
      <c r="B309" s="160" t="s">
        <v>938</v>
      </c>
      <c r="C309" s="160" t="s">
        <v>29</v>
      </c>
      <c r="D309" s="160" t="s">
        <v>2152</v>
      </c>
      <c r="E309" s="161" t="s">
        <v>2153</v>
      </c>
      <c r="F309" s="161" t="s">
        <v>2158</v>
      </c>
      <c r="G309" s="162" t="s">
        <v>26</v>
      </c>
      <c r="H309" s="163" t="s">
        <v>652</v>
      </c>
      <c r="I309" s="163">
        <v>40</v>
      </c>
      <c r="J309" s="190">
        <v>3.6799999999999997</v>
      </c>
      <c r="K309" s="191">
        <f t="shared" si="31"/>
        <v>386.51039999999995</v>
      </c>
      <c r="L309" s="164" t="s">
        <v>3238</v>
      </c>
      <c r="M309" s="164" t="s">
        <v>3238</v>
      </c>
      <c r="N309" s="165"/>
      <c r="O309" s="162" t="str">
        <f t="shared" si="28"/>
        <v>-</v>
      </c>
      <c r="P309" s="166">
        <f t="shared" si="29"/>
        <v>0</v>
      </c>
      <c r="Q309" s="167">
        <f t="shared" si="30"/>
        <v>0</v>
      </c>
      <c r="R309" s="29"/>
      <c r="S309" s="55"/>
      <c r="V309" s="156"/>
    </row>
    <row r="310" spans="1:30" s="30" customFormat="1" ht="15" hidden="1" customHeight="1">
      <c r="A310" s="156" t="s">
        <v>3382</v>
      </c>
      <c r="B310" s="160" t="s">
        <v>928</v>
      </c>
      <c r="C310" s="160" t="s">
        <v>29</v>
      </c>
      <c r="D310" s="160" t="s">
        <v>2152</v>
      </c>
      <c r="E310" s="161" t="s">
        <v>2153</v>
      </c>
      <c r="F310" s="161" t="s">
        <v>2154</v>
      </c>
      <c r="G310" s="162" t="s">
        <v>26</v>
      </c>
      <c r="H310" s="163" t="s">
        <v>652</v>
      </c>
      <c r="I310" s="163">
        <v>40</v>
      </c>
      <c r="J310" s="190">
        <v>3.1199999999999997</v>
      </c>
      <c r="K310" s="191">
        <f t="shared" si="31"/>
        <v>327.69359999999995</v>
      </c>
      <c r="L310" s="164" t="s">
        <v>3238</v>
      </c>
      <c r="M310" s="164" t="s">
        <v>3238</v>
      </c>
      <c r="N310" s="165"/>
      <c r="O310" s="162" t="str">
        <f t="shared" si="28"/>
        <v>-</v>
      </c>
      <c r="P310" s="166">
        <f t="shared" si="29"/>
        <v>0</v>
      </c>
      <c r="Q310" s="167">
        <f t="shared" si="30"/>
        <v>0</v>
      </c>
      <c r="R310" s="155"/>
      <c r="S310" s="182"/>
      <c r="T310" s="156"/>
      <c r="U310" s="156"/>
      <c r="V310" s="156"/>
      <c r="W310" s="156"/>
      <c r="X310" s="156"/>
      <c r="Y310" s="156"/>
    </row>
    <row r="311" spans="1:30" s="30" customFormat="1" ht="15" customHeight="1">
      <c r="A311" s="156" t="s">
        <v>3382</v>
      </c>
      <c r="B311" s="38" t="s">
        <v>930</v>
      </c>
      <c r="C311" s="38" t="s">
        <v>29</v>
      </c>
      <c r="D311" s="38" t="s">
        <v>2152</v>
      </c>
      <c r="E311" s="39" t="s">
        <v>2153</v>
      </c>
      <c r="F311" s="122" t="s">
        <v>57</v>
      </c>
      <c r="G311" s="40" t="s">
        <v>26</v>
      </c>
      <c r="H311" s="41" t="s">
        <v>652</v>
      </c>
      <c r="I311" s="41">
        <v>40</v>
      </c>
      <c r="J311" s="186">
        <v>4.1399999999999997</v>
      </c>
      <c r="K311" s="185">
        <f t="shared" si="31"/>
        <v>434.82419999999996</v>
      </c>
      <c r="L311" s="136" t="s">
        <v>3219</v>
      </c>
      <c r="M311" s="121" t="s">
        <v>3385</v>
      </c>
      <c r="N311" s="65"/>
      <c r="O311" s="40" t="str">
        <f t="shared" si="28"/>
        <v>-</v>
      </c>
      <c r="P311" s="42">
        <f t="shared" si="29"/>
        <v>0</v>
      </c>
      <c r="Q311" s="43">
        <f t="shared" si="30"/>
        <v>0</v>
      </c>
      <c r="R311" s="206"/>
      <c r="S311" s="216"/>
      <c r="T311" s="156"/>
      <c r="U311" s="156"/>
      <c r="V311" s="156"/>
      <c r="W311" s="156"/>
      <c r="X311" s="156"/>
      <c r="Y311" s="156"/>
      <c r="Z311" s="156"/>
      <c r="AA311" s="156"/>
      <c r="AB311" s="156"/>
    </row>
    <row r="312" spans="1:30" s="30" customFormat="1" ht="15" hidden="1" customHeight="1">
      <c r="A312" s="156" t="s">
        <v>3382</v>
      </c>
      <c r="B312" s="160" t="s">
        <v>933</v>
      </c>
      <c r="C312" s="160" t="s">
        <v>29</v>
      </c>
      <c r="D312" s="160" t="s">
        <v>2152</v>
      </c>
      <c r="E312" s="161" t="s">
        <v>2153</v>
      </c>
      <c r="F312" s="161" t="s">
        <v>2156</v>
      </c>
      <c r="G312" s="162" t="s">
        <v>26</v>
      </c>
      <c r="H312" s="163" t="s">
        <v>652</v>
      </c>
      <c r="I312" s="163">
        <v>40</v>
      </c>
      <c r="J312" s="190">
        <v>3.11</v>
      </c>
      <c r="K312" s="191">
        <f t="shared" si="31"/>
        <v>326.64330000000001</v>
      </c>
      <c r="L312" s="164" t="s">
        <v>3238</v>
      </c>
      <c r="M312" s="164" t="s">
        <v>3238</v>
      </c>
      <c r="N312" s="165"/>
      <c r="O312" s="162" t="str">
        <f t="shared" si="28"/>
        <v>-</v>
      </c>
      <c r="P312" s="166">
        <f t="shared" si="29"/>
        <v>0</v>
      </c>
      <c r="Q312" s="167">
        <f t="shared" si="30"/>
        <v>0</v>
      </c>
      <c r="R312" s="155"/>
      <c r="S312" s="182"/>
      <c r="T312" s="156"/>
      <c r="U312" s="156"/>
      <c r="V312" s="156"/>
      <c r="W312" s="156"/>
      <c r="X312" s="156"/>
      <c r="Y312" s="156"/>
    </row>
    <row r="313" spans="1:30" s="30" customFormat="1" ht="15" customHeight="1">
      <c r="A313" s="156" t="s">
        <v>3382</v>
      </c>
      <c r="B313" s="38" t="s">
        <v>934</v>
      </c>
      <c r="C313" s="38" t="s">
        <v>29</v>
      </c>
      <c r="D313" s="38" t="s">
        <v>2152</v>
      </c>
      <c r="E313" s="39" t="s">
        <v>2153</v>
      </c>
      <c r="F313" s="122" t="s">
        <v>2847</v>
      </c>
      <c r="G313" s="40" t="s">
        <v>26</v>
      </c>
      <c r="H313" s="41" t="s">
        <v>652</v>
      </c>
      <c r="I313" s="41">
        <v>40</v>
      </c>
      <c r="J313" s="186">
        <v>3.63</v>
      </c>
      <c r="K313" s="185">
        <f t="shared" si="31"/>
        <v>381.25889999999998</v>
      </c>
      <c r="L313" s="136" t="s">
        <v>3219</v>
      </c>
      <c r="M313" s="121" t="s">
        <v>3385</v>
      </c>
      <c r="N313" s="65"/>
      <c r="O313" s="40" t="str">
        <f t="shared" si="28"/>
        <v>-</v>
      </c>
      <c r="P313" s="42">
        <f t="shared" si="29"/>
        <v>0</v>
      </c>
      <c r="Q313" s="43">
        <f t="shared" si="30"/>
        <v>0</v>
      </c>
      <c r="R313" s="206"/>
      <c r="S313" s="216"/>
      <c r="T313" s="156"/>
      <c r="U313" s="156"/>
      <c r="V313" s="156"/>
      <c r="W313" s="156"/>
      <c r="X313" s="156"/>
      <c r="Y313" s="156"/>
      <c r="Z313" s="156"/>
      <c r="AA313" s="156"/>
      <c r="AB313" s="156"/>
    </row>
    <row r="314" spans="1:30" s="30" customFormat="1" ht="15" hidden="1" customHeight="1">
      <c r="A314" s="156" t="s">
        <v>3382</v>
      </c>
      <c r="B314" s="160" t="s">
        <v>937</v>
      </c>
      <c r="C314" s="160" t="s">
        <v>29</v>
      </c>
      <c r="D314" s="160" t="s">
        <v>2152</v>
      </c>
      <c r="E314" s="161" t="s">
        <v>2153</v>
      </c>
      <c r="F314" s="161" t="s">
        <v>3369</v>
      </c>
      <c r="G314" s="162" t="s">
        <v>26</v>
      </c>
      <c r="H314" s="163" t="s">
        <v>652</v>
      </c>
      <c r="I314" s="163">
        <v>40</v>
      </c>
      <c r="J314" s="190">
        <v>2.71</v>
      </c>
      <c r="K314" s="191">
        <f t="shared" si="31"/>
        <v>284.63130000000001</v>
      </c>
      <c r="L314" s="164" t="s">
        <v>3238</v>
      </c>
      <c r="M314" s="164" t="s">
        <v>3238</v>
      </c>
      <c r="N314" s="165"/>
      <c r="O314" s="162" t="str">
        <f t="shared" si="28"/>
        <v>-</v>
      </c>
      <c r="P314" s="166">
        <f t="shared" si="29"/>
        <v>0</v>
      </c>
      <c r="Q314" s="167">
        <f t="shared" si="30"/>
        <v>0</v>
      </c>
      <c r="R314" s="155"/>
      <c r="S314" s="182"/>
      <c r="T314" s="155"/>
      <c r="U314" s="156"/>
      <c r="V314" s="156"/>
      <c r="W314" s="156"/>
      <c r="X314" s="156"/>
      <c r="Y314" s="156"/>
    </row>
    <row r="315" spans="1:30" s="30" customFormat="1" ht="15" customHeight="1">
      <c r="A315" s="156" t="s">
        <v>3382</v>
      </c>
      <c r="B315" s="38" t="s">
        <v>939</v>
      </c>
      <c r="C315" s="38" t="s">
        <v>25</v>
      </c>
      <c r="D315" s="38" t="s">
        <v>152</v>
      </c>
      <c r="E315" s="39" t="s">
        <v>153</v>
      </c>
      <c r="F315" s="122" t="s">
        <v>2695</v>
      </c>
      <c r="G315" s="40" t="s">
        <v>26</v>
      </c>
      <c r="H315" s="41" t="s">
        <v>27</v>
      </c>
      <c r="I315" s="41">
        <v>24</v>
      </c>
      <c r="J315" s="180">
        <f t="shared" ref="J315:J346" si="32">K315/курс</f>
        <v>2.0660763591354852</v>
      </c>
      <c r="K315" s="184">
        <v>217</v>
      </c>
      <c r="L315" s="136" t="s">
        <v>3368</v>
      </c>
      <c r="M315" s="121" t="s">
        <v>3221</v>
      </c>
      <c r="N315" s="65"/>
      <c r="O315" s="40" t="str">
        <f t="shared" si="28"/>
        <v>-</v>
      </c>
      <c r="P315" s="42">
        <f t="shared" si="29"/>
        <v>0</v>
      </c>
      <c r="Q315" s="43">
        <f t="shared" si="30"/>
        <v>0</v>
      </c>
      <c r="R315" s="206"/>
      <c r="S315" s="216"/>
      <c r="T315" s="156"/>
      <c r="U315" s="156"/>
      <c r="V315" s="156"/>
      <c r="W315" s="156"/>
      <c r="X315" s="156"/>
      <c r="Y315" s="156"/>
      <c r="Z315" s="156"/>
      <c r="AA315" s="156"/>
      <c r="AB315" s="156"/>
      <c r="AC315" s="156"/>
      <c r="AD315" s="156"/>
    </row>
    <row r="316" spans="1:30" s="30" customFormat="1" ht="15" customHeight="1">
      <c r="A316" s="156" t="s">
        <v>3382</v>
      </c>
      <c r="B316" s="38" t="s">
        <v>941</v>
      </c>
      <c r="C316" s="38" t="s">
        <v>25</v>
      </c>
      <c r="D316" s="38" t="s">
        <v>152</v>
      </c>
      <c r="E316" s="39" t="s">
        <v>153</v>
      </c>
      <c r="F316" s="122" t="s">
        <v>2696</v>
      </c>
      <c r="G316" s="40" t="s">
        <v>161</v>
      </c>
      <c r="H316" s="41" t="s">
        <v>27</v>
      </c>
      <c r="I316" s="41">
        <v>24</v>
      </c>
      <c r="J316" s="180">
        <f t="shared" si="32"/>
        <v>3.4561553841759496</v>
      </c>
      <c r="K316" s="184">
        <v>363</v>
      </c>
      <c r="L316" s="136" t="s">
        <v>3368</v>
      </c>
      <c r="M316" s="121" t="s">
        <v>3221</v>
      </c>
      <c r="N316" s="65"/>
      <c r="O316" s="40" t="str">
        <f t="shared" si="28"/>
        <v>-</v>
      </c>
      <c r="P316" s="42">
        <f t="shared" si="29"/>
        <v>0</v>
      </c>
      <c r="Q316" s="43">
        <f t="shared" si="30"/>
        <v>0</v>
      </c>
      <c r="R316" s="206"/>
      <c r="S316" s="206"/>
      <c r="T316" s="156"/>
      <c r="U316" s="156"/>
      <c r="V316" s="156"/>
      <c r="W316" s="156"/>
      <c r="X316" s="156"/>
      <c r="Y316" s="156"/>
      <c r="Z316" s="156"/>
      <c r="AA316" s="156"/>
      <c r="AB316" s="156"/>
    </row>
    <row r="317" spans="1:30" s="30" customFormat="1" ht="15" customHeight="1">
      <c r="A317" s="156" t="s">
        <v>3382</v>
      </c>
      <c r="B317" s="38" t="s">
        <v>942</v>
      </c>
      <c r="C317" s="38" t="s">
        <v>25</v>
      </c>
      <c r="D317" s="38" t="s">
        <v>152</v>
      </c>
      <c r="E317" s="39" t="s">
        <v>153</v>
      </c>
      <c r="F317" s="122" t="s">
        <v>2697</v>
      </c>
      <c r="G317" s="40" t="s">
        <v>26</v>
      </c>
      <c r="H317" s="41" t="s">
        <v>27</v>
      </c>
      <c r="I317" s="41">
        <v>24</v>
      </c>
      <c r="J317" s="180">
        <f t="shared" si="32"/>
        <v>2.8277634961439588</v>
      </c>
      <c r="K317" s="184">
        <v>297</v>
      </c>
      <c r="L317" s="136" t="s">
        <v>3368</v>
      </c>
      <c r="M317" s="121" t="s">
        <v>3221</v>
      </c>
      <c r="N317" s="65"/>
      <c r="O317" s="40" t="str">
        <f t="shared" si="28"/>
        <v>-</v>
      </c>
      <c r="P317" s="42">
        <f t="shared" si="29"/>
        <v>0</v>
      </c>
      <c r="Q317" s="43">
        <f t="shared" si="30"/>
        <v>0</v>
      </c>
      <c r="R317" s="206"/>
      <c r="S317" s="206"/>
      <c r="T317" s="156"/>
      <c r="U317" s="156"/>
      <c r="V317" s="156"/>
      <c r="W317" s="156"/>
      <c r="X317" s="156"/>
      <c r="Y317" s="156"/>
      <c r="Z317" s="156"/>
      <c r="AA317" s="156"/>
      <c r="AB317" s="156"/>
      <c r="AC317" s="156"/>
      <c r="AD317" s="156"/>
    </row>
    <row r="318" spans="1:30" s="30" customFormat="1" ht="15" customHeight="1">
      <c r="A318" s="156" t="s">
        <v>3382</v>
      </c>
      <c r="B318" s="38" t="s">
        <v>943</v>
      </c>
      <c r="C318" s="38" t="s">
        <v>25</v>
      </c>
      <c r="D318" s="38" t="s">
        <v>152</v>
      </c>
      <c r="E318" s="39" t="s">
        <v>153</v>
      </c>
      <c r="F318" s="122" t="s">
        <v>2698</v>
      </c>
      <c r="G318" s="40" t="s">
        <v>26</v>
      </c>
      <c r="H318" s="41" t="s">
        <v>27</v>
      </c>
      <c r="I318" s="41">
        <v>24</v>
      </c>
      <c r="J318" s="180">
        <f t="shared" si="32"/>
        <v>2.8468056745691706</v>
      </c>
      <c r="K318" s="184">
        <v>299</v>
      </c>
      <c r="L318" s="136" t="s">
        <v>3368</v>
      </c>
      <c r="M318" s="121" t="s">
        <v>3221</v>
      </c>
      <c r="N318" s="65"/>
      <c r="O318" s="40" t="str">
        <f t="shared" si="28"/>
        <v>-</v>
      </c>
      <c r="P318" s="42">
        <f t="shared" si="29"/>
        <v>0</v>
      </c>
      <c r="Q318" s="43">
        <f t="shared" si="30"/>
        <v>0</v>
      </c>
      <c r="R318" s="206"/>
      <c r="S318" s="206"/>
      <c r="T318" s="156"/>
      <c r="U318" s="156"/>
      <c r="V318" s="156"/>
      <c r="W318" s="156"/>
      <c r="X318" s="156"/>
      <c r="Y318" s="156"/>
      <c r="Z318" s="156"/>
      <c r="AA318" s="156"/>
      <c r="AB318" s="156"/>
      <c r="AC318" s="156"/>
      <c r="AD318" s="156"/>
    </row>
    <row r="319" spans="1:30" s="30" customFormat="1" ht="15" customHeight="1">
      <c r="A319" s="156" t="s">
        <v>3382</v>
      </c>
      <c r="B319" s="38" t="s">
        <v>940</v>
      </c>
      <c r="C319" s="38" t="s">
        <v>25</v>
      </c>
      <c r="D319" s="38" t="s">
        <v>152</v>
      </c>
      <c r="E319" s="39" t="s">
        <v>153</v>
      </c>
      <c r="F319" s="39" t="s">
        <v>3391</v>
      </c>
      <c r="G319" s="40" t="s">
        <v>26</v>
      </c>
      <c r="H319" s="41" t="s">
        <v>27</v>
      </c>
      <c r="I319" s="41">
        <v>24</v>
      </c>
      <c r="J319" s="180">
        <f t="shared" si="32"/>
        <v>2.8468056745691706</v>
      </c>
      <c r="K319" s="184">
        <v>299</v>
      </c>
      <c r="L319" s="136" t="s">
        <v>3368</v>
      </c>
      <c r="M319" s="121" t="s">
        <v>3221</v>
      </c>
      <c r="N319" s="65"/>
      <c r="O319" s="40" t="str">
        <f t="shared" si="28"/>
        <v>-</v>
      </c>
      <c r="P319" s="42">
        <f t="shared" si="29"/>
        <v>0</v>
      </c>
      <c r="Q319" s="43">
        <f t="shared" si="30"/>
        <v>0</v>
      </c>
      <c r="R319" s="206"/>
      <c r="S319" s="206"/>
      <c r="T319" s="156"/>
      <c r="U319" s="156"/>
      <c r="V319" s="156"/>
      <c r="W319" s="156"/>
      <c r="X319" s="156"/>
      <c r="Y319" s="156"/>
      <c r="Z319" s="156"/>
      <c r="AA319" s="156"/>
      <c r="AB319" s="156"/>
      <c r="AC319" s="156"/>
      <c r="AD319" s="156"/>
    </row>
    <row r="320" spans="1:30" s="30" customFormat="1" ht="15" customHeight="1">
      <c r="A320" s="156" t="s">
        <v>3382</v>
      </c>
      <c r="B320" s="38" t="s">
        <v>944</v>
      </c>
      <c r="C320" s="38" t="s">
        <v>25</v>
      </c>
      <c r="D320" s="38" t="s">
        <v>154</v>
      </c>
      <c r="E320" s="39" t="s">
        <v>155</v>
      </c>
      <c r="F320" s="122" t="s">
        <v>2699</v>
      </c>
      <c r="G320" s="40" t="s">
        <v>26</v>
      </c>
      <c r="H320" s="41" t="s">
        <v>27</v>
      </c>
      <c r="I320" s="41">
        <v>24</v>
      </c>
      <c r="J320" s="180">
        <f t="shared" si="32"/>
        <v>3.4561553841759496</v>
      </c>
      <c r="K320" s="184">
        <v>363</v>
      </c>
      <c r="L320" s="136" t="s">
        <v>3368</v>
      </c>
      <c r="M320" s="121" t="s">
        <v>3221</v>
      </c>
      <c r="N320" s="65"/>
      <c r="O320" s="40" t="str">
        <f t="shared" si="28"/>
        <v>-</v>
      </c>
      <c r="P320" s="42">
        <f t="shared" si="29"/>
        <v>0</v>
      </c>
      <c r="Q320" s="43">
        <f t="shared" si="30"/>
        <v>0</v>
      </c>
      <c r="R320" s="206"/>
      <c r="S320" s="206"/>
      <c r="T320" s="156"/>
      <c r="U320" s="156"/>
      <c r="V320" s="156"/>
      <c r="W320" s="156"/>
      <c r="X320" s="156"/>
      <c r="Y320" s="156"/>
      <c r="Z320" s="156"/>
      <c r="AA320" s="156"/>
      <c r="AB320" s="156"/>
      <c r="AC320" s="156"/>
      <c r="AD320" s="156"/>
    </row>
    <row r="321" spans="1:30" s="30" customFormat="1" ht="15" customHeight="1">
      <c r="A321" s="156" t="s">
        <v>3382</v>
      </c>
      <c r="B321" s="38" t="s">
        <v>945</v>
      </c>
      <c r="C321" s="38" t="s">
        <v>25</v>
      </c>
      <c r="D321" s="38" t="s">
        <v>154</v>
      </c>
      <c r="E321" s="39" t="s">
        <v>155</v>
      </c>
      <c r="F321" s="122" t="s">
        <v>2700</v>
      </c>
      <c r="G321" s="40" t="s">
        <v>156</v>
      </c>
      <c r="H321" s="41" t="s">
        <v>27</v>
      </c>
      <c r="I321" s="41">
        <v>15</v>
      </c>
      <c r="J321" s="180">
        <f t="shared" si="32"/>
        <v>5.8554698657526423</v>
      </c>
      <c r="K321" s="184">
        <v>615</v>
      </c>
      <c r="L321" s="136" t="s">
        <v>3368</v>
      </c>
      <c r="M321" s="121" t="s">
        <v>3221</v>
      </c>
      <c r="N321" s="65"/>
      <c r="O321" s="40" t="str">
        <f t="shared" si="28"/>
        <v>-</v>
      </c>
      <c r="P321" s="42">
        <f t="shared" si="29"/>
        <v>0</v>
      </c>
      <c r="Q321" s="43">
        <f t="shared" si="30"/>
        <v>0</v>
      </c>
      <c r="R321" s="206"/>
      <c r="S321" s="206"/>
      <c r="T321" s="156"/>
      <c r="U321" s="156"/>
      <c r="V321" s="156"/>
      <c r="W321" s="156"/>
      <c r="X321" s="156"/>
      <c r="Y321" s="156"/>
      <c r="Z321" s="156"/>
      <c r="AA321" s="156"/>
      <c r="AB321" s="156"/>
      <c r="AC321" s="156"/>
      <c r="AD321" s="156"/>
    </row>
    <row r="322" spans="1:30" s="30" customFormat="1" ht="15" customHeight="1">
      <c r="A322" s="156" t="s">
        <v>3382</v>
      </c>
      <c r="B322" s="38" t="s">
        <v>946</v>
      </c>
      <c r="C322" s="38" t="s">
        <v>25</v>
      </c>
      <c r="D322" s="38" t="s">
        <v>154</v>
      </c>
      <c r="E322" s="39" t="s">
        <v>155</v>
      </c>
      <c r="F322" s="122" t="s">
        <v>2701</v>
      </c>
      <c r="G322" s="40" t="s">
        <v>156</v>
      </c>
      <c r="H322" s="41" t="s">
        <v>27</v>
      </c>
      <c r="I322" s="41">
        <v>15</v>
      </c>
      <c r="J322" s="180">
        <f t="shared" si="32"/>
        <v>4.7891078739407789</v>
      </c>
      <c r="K322" s="184">
        <v>503</v>
      </c>
      <c r="L322" s="136" t="s">
        <v>3368</v>
      </c>
      <c r="M322" s="121" t="s">
        <v>3221</v>
      </c>
      <c r="N322" s="65"/>
      <c r="O322" s="40" t="str">
        <f t="shared" si="28"/>
        <v>-</v>
      </c>
      <c r="P322" s="42">
        <f t="shared" si="29"/>
        <v>0</v>
      </c>
      <c r="Q322" s="43">
        <f t="shared" si="30"/>
        <v>0</v>
      </c>
      <c r="R322" s="206"/>
      <c r="S322" s="206"/>
      <c r="T322" s="156"/>
      <c r="U322" s="156"/>
      <c r="V322" s="156"/>
      <c r="W322" s="156"/>
      <c r="X322" s="156"/>
      <c r="Y322" s="156"/>
      <c r="Z322" s="156"/>
      <c r="AA322" s="156"/>
      <c r="AB322" s="156"/>
      <c r="AC322" s="156"/>
      <c r="AD322" s="156"/>
    </row>
    <row r="323" spans="1:30" s="30" customFormat="1" ht="15" customHeight="1">
      <c r="A323" s="156" t="s">
        <v>3382</v>
      </c>
      <c r="B323" s="38" t="s">
        <v>947</v>
      </c>
      <c r="C323" s="38" t="s">
        <v>25</v>
      </c>
      <c r="D323" s="38" t="s">
        <v>154</v>
      </c>
      <c r="E323" s="39" t="s">
        <v>155</v>
      </c>
      <c r="F323" s="122" t="s">
        <v>2702</v>
      </c>
      <c r="G323" s="40" t="s">
        <v>26</v>
      </c>
      <c r="H323" s="41" t="s">
        <v>27</v>
      </c>
      <c r="I323" s="41">
        <v>24</v>
      </c>
      <c r="J323" s="180">
        <f t="shared" si="32"/>
        <v>3.4561553841759496</v>
      </c>
      <c r="K323" s="184">
        <v>363</v>
      </c>
      <c r="L323" s="136" t="s">
        <v>3368</v>
      </c>
      <c r="M323" s="121" t="s">
        <v>3221</v>
      </c>
      <c r="N323" s="65"/>
      <c r="O323" s="40" t="str">
        <f t="shared" si="28"/>
        <v>-</v>
      </c>
      <c r="P323" s="42">
        <f t="shared" si="29"/>
        <v>0</v>
      </c>
      <c r="Q323" s="43">
        <f t="shared" si="30"/>
        <v>0</v>
      </c>
      <c r="R323" s="206"/>
      <c r="S323" s="206"/>
      <c r="T323" s="156"/>
      <c r="U323" s="156"/>
      <c r="V323" s="156"/>
      <c r="W323" s="156"/>
      <c r="X323" s="156"/>
      <c r="Y323" s="156"/>
      <c r="Z323" s="156"/>
      <c r="AA323" s="156"/>
      <c r="AB323" s="156"/>
      <c r="AC323" s="156"/>
      <c r="AD323" s="156"/>
    </row>
    <row r="324" spans="1:30" s="30" customFormat="1" ht="15" customHeight="1">
      <c r="A324" s="156" t="s">
        <v>3382</v>
      </c>
      <c r="B324" s="38" t="s">
        <v>952</v>
      </c>
      <c r="C324" s="38" t="s">
        <v>25</v>
      </c>
      <c r="D324" s="38" t="s">
        <v>157</v>
      </c>
      <c r="E324" s="39" t="s">
        <v>158</v>
      </c>
      <c r="F324" s="39" t="s">
        <v>3392</v>
      </c>
      <c r="G324" s="40" t="s">
        <v>161</v>
      </c>
      <c r="H324" s="41" t="s">
        <v>27</v>
      </c>
      <c r="I324" s="41">
        <v>24</v>
      </c>
      <c r="J324" s="180">
        <f t="shared" si="32"/>
        <v>3.4561553841759496</v>
      </c>
      <c r="K324" s="184">
        <v>363</v>
      </c>
      <c r="L324" s="136" t="s">
        <v>3368</v>
      </c>
      <c r="M324" s="121" t="s">
        <v>3221</v>
      </c>
      <c r="N324" s="65"/>
      <c r="O324" s="40" t="str">
        <f t="shared" si="28"/>
        <v>-</v>
      </c>
      <c r="P324" s="42">
        <f t="shared" si="29"/>
        <v>0</v>
      </c>
      <c r="Q324" s="43">
        <f t="shared" si="30"/>
        <v>0</v>
      </c>
      <c r="R324" s="206"/>
      <c r="S324" s="206"/>
      <c r="T324" s="156"/>
      <c r="U324" s="156"/>
      <c r="V324" s="156"/>
      <c r="W324" s="156"/>
      <c r="X324" s="156"/>
      <c r="Y324" s="156"/>
      <c r="Z324" s="156"/>
      <c r="AA324" s="156"/>
      <c r="AB324" s="156"/>
      <c r="AC324" s="156"/>
      <c r="AD324" s="156"/>
    </row>
    <row r="325" spans="1:30" s="30" customFormat="1" ht="15" customHeight="1">
      <c r="A325" s="156" t="s">
        <v>3382</v>
      </c>
      <c r="B325" s="38" t="s">
        <v>948</v>
      </c>
      <c r="C325" s="38" t="s">
        <v>25</v>
      </c>
      <c r="D325" s="38" t="s">
        <v>157</v>
      </c>
      <c r="E325" s="39" t="s">
        <v>158</v>
      </c>
      <c r="F325" s="122" t="s">
        <v>2703</v>
      </c>
      <c r="G325" s="40" t="s">
        <v>26</v>
      </c>
      <c r="H325" s="41" t="s">
        <v>27</v>
      </c>
      <c r="I325" s="41">
        <v>24</v>
      </c>
      <c r="J325" s="180">
        <f t="shared" si="32"/>
        <v>2.8468056745691706</v>
      </c>
      <c r="K325" s="184">
        <v>299</v>
      </c>
      <c r="L325" s="136" t="s">
        <v>3368</v>
      </c>
      <c r="M325" s="121" t="s">
        <v>3221</v>
      </c>
      <c r="N325" s="65"/>
      <c r="O325" s="40" t="str">
        <f t="shared" ref="O325:O356" si="33">IF(N325="","-",N325/I325)</f>
        <v>-</v>
      </c>
      <c r="P325" s="42">
        <f t="shared" ref="P325:P356" si="34">J325*N325</f>
        <v>0</v>
      </c>
      <c r="Q325" s="43">
        <f t="shared" ref="Q325:Q356" si="35">K325*N325</f>
        <v>0</v>
      </c>
      <c r="R325" s="206"/>
      <c r="S325" s="206"/>
      <c r="T325" s="156"/>
      <c r="U325" s="156"/>
      <c r="V325" s="156"/>
      <c r="W325" s="156"/>
      <c r="X325" s="156"/>
      <c r="Y325" s="156"/>
      <c r="Z325" s="156"/>
      <c r="AA325" s="156"/>
      <c r="AB325" s="156"/>
      <c r="AC325" s="156"/>
      <c r="AD325" s="156"/>
    </row>
    <row r="326" spans="1:30" s="30" customFormat="1" ht="15" customHeight="1">
      <c r="A326" s="156" t="s">
        <v>3382</v>
      </c>
      <c r="B326" s="38" t="s">
        <v>949</v>
      </c>
      <c r="C326" s="38" t="s">
        <v>25</v>
      </c>
      <c r="D326" s="38" t="s">
        <v>157</v>
      </c>
      <c r="E326" s="39" t="s">
        <v>158</v>
      </c>
      <c r="F326" s="122" t="s">
        <v>2704</v>
      </c>
      <c r="G326" s="40" t="s">
        <v>26</v>
      </c>
      <c r="H326" s="41" t="s">
        <v>27</v>
      </c>
      <c r="I326" s="41">
        <v>24</v>
      </c>
      <c r="J326" s="180">
        <f t="shared" si="32"/>
        <v>3.4561553841759496</v>
      </c>
      <c r="K326" s="184">
        <v>363</v>
      </c>
      <c r="L326" s="136" t="s">
        <v>3368</v>
      </c>
      <c r="M326" s="121" t="s">
        <v>3221</v>
      </c>
      <c r="N326" s="65"/>
      <c r="O326" s="40" t="str">
        <f t="shared" si="33"/>
        <v>-</v>
      </c>
      <c r="P326" s="42">
        <f t="shared" si="34"/>
        <v>0</v>
      </c>
      <c r="Q326" s="43">
        <f t="shared" si="35"/>
        <v>0</v>
      </c>
      <c r="R326" s="206"/>
      <c r="S326" s="206"/>
      <c r="T326" s="156"/>
      <c r="U326" s="156"/>
      <c r="V326" s="156"/>
      <c r="W326" s="156"/>
      <c r="X326" s="156"/>
      <c r="Y326" s="156"/>
      <c r="Z326" s="156"/>
      <c r="AA326" s="156"/>
      <c r="AB326" s="156"/>
    </row>
    <row r="327" spans="1:30" s="30" customFormat="1" ht="15" customHeight="1">
      <c r="A327" s="156" t="s">
        <v>3382</v>
      </c>
      <c r="B327" s="38" t="s">
        <v>950</v>
      </c>
      <c r="C327" s="38" t="s">
        <v>25</v>
      </c>
      <c r="D327" s="38" t="s">
        <v>157</v>
      </c>
      <c r="E327" s="39" t="s">
        <v>158</v>
      </c>
      <c r="F327" s="39" t="s">
        <v>3393</v>
      </c>
      <c r="G327" s="40" t="s">
        <v>161</v>
      </c>
      <c r="H327" s="41" t="s">
        <v>27</v>
      </c>
      <c r="I327" s="41">
        <v>24</v>
      </c>
      <c r="J327" s="180">
        <f t="shared" si="32"/>
        <v>3.4561553841759496</v>
      </c>
      <c r="K327" s="184">
        <v>363</v>
      </c>
      <c r="L327" s="136" t="s">
        <v>3368</v>
      </c>
      <c r="M327" s="121" t="s">
        <v>3221</v>
      </c>
      <c r="N327" s="65"/>
      <c r="O327" s="40" t="str">
        <f t="shared" si="33"/>
        <v>-</v>
      </c>
      <c r="P327" s="42">
        <f t="shared" si="34"/>
        <v>0</v>
      </c>
      <c r="Q327" s="43">
        <f t="shared" si="35"/>
        <v>0</v>
      </c>
      <c r="R327" s="206"/>
      <c r="S327" s="206"/>
      <c r="T327" s="156"/>
      <c r="U327" s="156"/>
      <c r="V327" s="156"/>
      <c r="W327" s="156"/>
      <c r="X327" s="156"/>
      <c r="Y327" s="156"/>
      <c r="Z327" s="156"/>
      <c r="AA327" s="156"/>
      <c r="AB327" s="156"/>
      <c r="AC327" s="156"/>
      <c r="AD327" s="156"/>
    </row>
    <row r="328" spans="1:30" s="30" customFormat="1" ht="15" customHeight="1">
      <c r="A328" s="156" t="s">
        <v>3382</v>
      </c>
      <c r="B328" s="38" t="s">
        <v>951</v>
      </c>
      <c r="C328" s="38" t="s">
        <v>25</v>
      </c>
      <c r="D328" s="38" t="s">
        <v>157</v>
      </c>
      <c r="E328" s="39" t="s">
        <v>158</v>
      </c>
      <c r="F328" s="122" t="s">
        <v>2705</v>
      </c>
      <c r="G328" s="40" t="s">
        <v>26</v>
      </c>
      <c r="H328" s="41" t="s">
        <v>27</v>
      </c>
      <c r="I328" s="41">
        <v>24</v>
      </c>
      <c r="J328" s="180">
        <f t="shared" si="32"/>
        <v>3.4561553841759496</v>
      </c>
      <c r="K328" s="184">
        <v>363</v>
      </c>
      <c r="L328" s="136" t="s">
        <v>3368</v>
      </c>
      <c r="M328" s="121" t="s">
        <v>3221</v>
      </c>
      <c r="N328" s="65"/>
      <c r="O328" s="40" t="str">
        <f t="shared" si="33"/>
        <v>-</v>
      </c>
      <c r="P328" s="42">
        <f t="shared" si="34"/>
        <v>0</v>
      </c>
      <c r="Q328" s="43">
        <f t="shared" si="35"/>
        <v>0</v>
      </c>
      <c r="R328" s="206"/>
      <c r="S328" s="206"/>
      <c r="T328" s="156"/>
      <c r="U328" s="156"/>
      <c r="V328" s="156"/>
      <c r="W328" s="156"/>
      <c r="X328" s="156"/>
      <c r="Y328" s="156"/>
      <c r="Z328" s="156"/>
      <c r="AA328" s="156"/>
      <c r="AB328" s="156"/>
    </row>
    <row r="329" spans="1:30" s="30" customFormat="1" ht="15" customHeight="1">
      <c r="A329" s="156" t="s">
        <v>3382</v>
      </c>
      <c r="B329" s="38" t="s">
        <v>953</v>
      </c>
      <c r="C329" s="38" t="s">
        <v>25</v>
      </c>
      <c r="D329" s="38" t="s">
        <v>157</v>
      </c>
      <c r="E329" s="39" t="s">
        <v>158</v>
      </c>
      <c r="F329" s="122" t="s">
        <v>2706</v>
      </c>
      <c r="G329" s="40" t="s">
        <v>161</v>
      </c>
      <c r="H329" s="41" t="s">
        <v>27</v>
      </c>
      <c r="I329" s="41">
        <v>24</v>
      </c>
      <c r="J329" s="180">
        <f t="shared" si="32"/>
        <v>3.4561553841759496</v>
      </c>
      <c r="K329" s="184">
        <v>363</v>
      </c>
      <c r="L329" s="136" t="s">
        <v>3368</v>
      </c>
      <c r="M329" s="121" t="s">
        <v>3221</v>
      </c>
      <c r="N329" s="65"/>
      <c r="O329" s="40" t="str">
        <f t="shared" si="33"/>
        <v>-</v>
      </c>
      <c r="P329" s="42">
        <f t="shared" si="34"/>
        <v>0</v>
      </c>
      <c r="Q329" s="43">
        <f t="shared" si="35"/>
        <v>0</v>
      </c>
      <c r="R329" s="206"/>
      <c r="S329" s="206"/>
      <c r="T329" s="156"/>
      <c r="U329" s="156"/>
      <c r="V329" s="156"/>
      <c r="W329" s="156"/>
      <c r="X329" s="156"/>
      <c r="Y329" s="156"/>
      <c r="Z329" s="156"/>
      <c r="AA329" s="156"/>
      <c r="AB329" s="156"/>
      <c r="AC329" s="156"/>
      <c r="AD329" s="156"/>
    </row>
    <row r="330" spans="1:30" s="30" customFormat="1" ht="15" customHeight="1">
      <c r="A330" s="156" t="s">
        <v>3382</v>
      </c>
      <c r="B330" s="38" t="s">
        <v>954</v>
      </c>
      <c r="C330" s="38" t="s">
        <v>25</v>
      </c>
      <c r="D330" s="38" t="s">
        <v>157</v>
      </c>
      <c r="E330" s="39" t="s">
        <v>158</v>
      </c>
      <c r="F330" s="122" t="s">
        <v>2707</v>
      </c>
      <c r="G330" s="40" t="s">
        <v>161</v>
      </c>
      <c r="H330" s="41" t="s">
        <v>27</v>
      </c>
      <c r="I330" s="41">
        <v>24</v>
      </c>
      <c r="J330" s="180">
        <f t="shared" si="32"/>
        <v>3.4561553841759496</v>
      </c>
      <c r="K330" s="184">
        <v>363</v>
      </c>
      <c r="L330" s="136" t="s">
        <v>3368</v>
      </c>
      <c r="M330" s="121" t="s">
        <v>3221</v>
      </c>
      <c r="N330" s="65"/>
      <c r="O330" s="40" t="str">
        <f t="shared" si="33"/>
        <v>-</v>
      </c>
      <c r="P330" s="42">
        <f t="shared" si="34"/>
        <v>0</v>
      </c>
      <c r="Q330" s="43">
        <f t="shared" si="35"/>
        <v>0</v>
      </c>
      <c r="R330" s="206"/>
      <c r="S330" s="206"/>
      <c r="T330" s="156"/>
      <c r="U330" s="156"/>
      <c r="V330" s="156"/>
      <c r="W330" s="156"/>
      <c r="X330" s="156"/>
      <c r="Y330" s="156"/>
      <c r="Z330" s="156"/>
      <c r="AA330" s="156"/>
      <c r="AB330" s="156"/>
      <c r="AC330" s="156"/>
      <c r="AD330" s="156"/>
    </row>
    <row r="331" spans="1:30" s="30" customFormat="1" ht="15" customHeight="1">
      <c r="A331" s="156" t="s">
        <v>3382</v>
      </c>
      <c r="B331" s="38" t="s">
        <v>955</v>
      </c>
      <c r="C331" s="38" t="s">
        <v>25</v>
      </c>
      <c r="D331" s="38" t="s">
        <v>157</v>
      </c>
      <c r="E331" s="39" t="s">
        <v>158</v>
      </c>
      <c r="F331" s="122" t="s">
        <v>2708</v>
      </c>
      <c r="G331" s="40" t="s">
        <v>26</v>
      </c>
      <c r="H331" s="41" t="s">
        <v>27</v>
      </c>
      <c r="I331" s="41">
        <v>24</v>
      </c>
      <c r="J331" s="180">
        <f t="shared" si="32"/>
        <v>3.4561553841759496</v>
      </c>
      <c r="K331" s="184">
        <v>363</v>
      </c>
      <c r="L331" s="136" t="s">
        <v>3368</v>
      </c>
      <c r="M331" s="121" t="s">
        <v>3221</v>
      </c>
      <c r="N331" s="65"/>
      <c r="O331" s="40" t="str">
        <f t="shared" si="33"/>
        <v>-</v>
      </c>
      <c r="P331" s="42">
        <f t="shared" si="34"/>
        <v>0</v>
      </c>
      <c r="Q331" s="43">
        <f t="shared" si="35"/>
        <v>0</v>
      </c>
      <c r="R331" s="206"/>
      <c r="S331" s="206"/>
      <c r="T331" s="156"/>
      <c r="U331" s="156"/>
      <c r="V331" s="156"/>
      <c r="W331" s="156"/>
      <c r="X331" s="156"/>
      <c r="Y331" s="156"/>
      <c r="Z331" s="156"/>
      <c r="AA331" s="156"/>
      <c r="AB331" s="156"/>
      <c r="AC331" s="156"/>
      <c r="AD331" s="156"/>
    </row>
    <row r="332" spans="1:30" s="30" customFormat="1" ht="15" customHeight="1">
      <c r="A332" s="156" t="s">
        <v>3382</v>
      </c>
      <c r="B332" s="38" t="s">
        <v>956</v>
      </c>
      <c r="C332" s="38" t="s">
        <v>25</v>
      </c>
      <c r="D332" s="38" t="s">
        <v>534</v>
      </c>
      <c r="E332" s="39" t="s">
        <v>535</v>
      </c>
      <c r="F332" s="122" t="s">
        <v>2709</v>
      </c>
      <c r="G332" s="40" t="s">
        <v>161</v>
      </c>
      <c r="H332" s="41" t="s">
        <v>27</v>
      </c>
      <c r="I332" s="41">
        <v>24</v>
      </c>
      <c r="J332" s="180">
        <f t="shared" si="32"/>
        <v>2.8277634961439588</v>
      </c>
      <c r="K332" s="184">
        <v>297</v>
      </c>
      <c r="L332" s="136" t="s">
        <v>3368</v>
      </c>
      <c r="M332" s="121" t="s">
        <v>3221</v>
      </c>
      <c r="N332" s="65"/>
      <c r="O332" s="40" t="str">
        <f t="shared" si="33"/>
        <v>-</v>
      </c>
      <c r="P332" s="42">
        <f t="shared" si="34"/>
        <v>0</v>
      </c>
      <c r="Q332" s="43">
        <f t="shared" si="35"/>
        <v>0</v>
      </c>
      <c r="R332" s="206"/>
      <c r="S332" s="206"/>
      <c r="T332" s="156"/>
      <c r="U332" s="156"/>
      <c r="V332" s="156"/>
      <c r="W332" s="156"/>
      <c r="X332" s="156"/>
      <c r="Y332" s="156"/>
      <c r="Z332" s="156"/>
      <c r="AA332" s="156"/>
      <c r="AB332" s="156"/>
      <c r="AC332" s="156"/>
      <c r="AD332" s="156"/>
    </row>
    <row r="333" spans="1:30" s="30" customFormat="1" ht="15" customHeight="1">
      <c r="A333" s="156" t="s">
        <v>3382</v>
      </c>
      <c r="B333" s="38" t="s">
        <v>957</v>
      </c>
      <c r="C333" s="38" t="s">
        <v>25</v>
      </c>
      <c r="D333" s="38" t="s">
        <v>159</v>
      </c>
      <c r="E333" s="39" t="s">
        <v>160</v>
      </c>
      <c r="F333" s="122" t="s">
        <v>2710</v>
      </c>
      <c r="G333" s="40" t="s">
        <v>161</v>
      </c>
      <c r="H333" s="41" t="s">
        <v>27</v>
      </c>
      <c r="I333" s="41">
        <v>24</v>
      </c>
      <c r="J333" s="180">
        <f t="shared" si="32"/>
        <v>3.0372274588212891</v>
      </c>
      <c r="K333" s="184">
        <v>319</v>
      </c>
      <c r="L333" s="136" t="s">
        <v>3368</v>
      </c>
      <c r="M333" s="121" t="s">
        <v>3221</v>
      </c>
      <c r="N333" s="65"/>
      <c r="O333" s="40" t="str">
        <f t="shared" si="33"/>
        <v>-</v>
      </c>
      <c r="P333" s="42">
        <f t="shared" si="34"/>
        <v>0</v>
      </c>
      <c r="Q333" s="43">
        <f t="shared" si="35"/>
        <v>0</v>
      </c>
      <c r="R333" s="206"/>
      <c r="S333" s="206"/>
      <c r="T333" s="156"/>
      <c r="U333" s="156"/>
      <c r="V333" s="156"/>
      <c r="W333" s="156"/>
      <c r="X333" s="156"/>
      <c r="Y333" s="156"/>
      <c r="Z333" s="156"/>
      <c r="AA333" s="156"/>
      <c r="AB333" s="156"/>
      <c r="AC333" s="156"/>
      <c r="AD333" s="156"/>
    </row>
    <row r="334" spans="1:30" s="30" customFormat="1" ht="15" customHeight="1">
      <c r="A334" s="156" t="s">
        <v>3382</v>
      </c>
      <c r="B334" s="38" t="s">
        <v>958</v>
      </c>
      <c r="C334" s="38" t="s">
        <v>25</v>
      </c>
      <c r="D334" s="38" t="s">
        <v>159</v>
      </c>
      <c r="E334" s="39" t="s">
        <v>160</v>
      </c>
      <c r="F334" s="122" t="s">
        <v>2710</v>
      </c>
      <c r="G334" s="40" t="s">
        <v>26</v>
      </c>
      <c r="H334" s="41" t="s">
        <v>27</v>
      </c>
      <c r="I334" s="41">
        <v>24</v>
      </c>
      <c r="J334" s="180">
        <f t="shared" si="32"/>
        <v>1.7804436827573074</v>
      </c>
      <c r="K334" s="184">
        <v>187</v>
      </c>
      <c r="L334" s="136" t="s">
        <v>3368</v>
      </c>
      <c r="M334" s="121" t="s">
        <v>3221</v>
      </c>
      <c r="N334" s="65"/>
      <c r="O334" s="40" t="str">
        <f t="shared" si="33"/>
        <v>-</v>
      </c>
      <c r="P334" s="42">
        <f t="shared" si="34"/>
        <v>0</v>
      </c>
      <c r="Q334" s="43">
        <f t="shared" si="35"/>
        <v>0</v>
      </c>
      <c r="R334" s="206"/>
      <c r="S334" s="206"/>
      <c r="T334" s="156"/>
      <c r="U334" s="156"/>
      <c r="V334" s="156"/>
      <c r="W334" s="156"/>
      <c r="X334" s="156"/>
      <c r="Y334" s="156"/>
      <c r="Z334" s="156"/>
      <c r="AA334" s="156"/>
      <c r="AB334" s="156"/>
      <c r="AC334" s="156"/>
      <c r="AD334" s="156"/>
    </row>
    <row r="335" spans="1:30" s="30" customFormat="1" ht="15" customHeight="1">
      <c r="A335" s="156" t="s">
        <v>3382</v>
      </c>
      <c r="B335" s="38" t="s">
        <v>959</v>
      </c>
      <c r="C335" s="38" t="s">
        <v>25</v>
      </c>
      <c r="D335" s="38" t="s">
        <v>159</v>
      </c>
      <c r="E335" s="39" t="s">
        <v>160</v>
      </c>
      <c r="F335" s="122" t="s">
        <v>2710</v>
      </c>
      <c r="G335" s="40" t="s">
        <v>26</v>
      </c>
      <c r="H335" s="41" t="s">
        <v>27</v>
      </c>
      <c r="I335" s="41">
        <v>24</v>
      </c>
      <c r="J335" s="180">
        <f t="shared" si="32"/>
        <v>2.1612872512615442</v>
      </c>
      <c r="K335" s="184">
        <v>227</v>
      </c>
      <c r="L335" s="136" t="s">
        <v>3368</v>
      </c>
      <c r="M335" s="121" t="s">
        <v>3221</v>
      </c>
      <c r="N335" s="65"/>
      <c r="O335" s="40" t="str">
        <f t="shared" si="33"/>
        <v>-</v>
      </c>
      <c r="P335" s="42">
        <f t="shared" si="34"/>
        <v>0</v>
      </c>
      <c r="Q335" s="43">
        <f t="shared" si="35"/>
        <v>0</v>
      </c>
      <c r="R335" s="206"/>
      <c r="S335" s="206"/>
      <c r="T335" s="156"/>
      <c r="U335" s="156"/>
      <c r="V335" s="156"/>
      <c r="W335" s="156"/>
      <c r="X335" s="156"/>
      <c r="Y335" s="156"/>
      <c r="Z335" s="156"/>
      <c r="AA335" s="156"/>
      <c r="AB335" s="156"/>
      <c r="AC335" s="156"/>
      <c r="AD335" s="156"/>
    </row>
    <row r="336" spans="1:30" s="30" customFormat="1" ht="15" customHeight="1">
      <c r="A336" s="156" t="s">
        <v>3382</v>
      </c>
      <c r="B336" s="38" t="s">
        <v>960</v>
      </c>
      <c r="C336" s="38" t="s">
        <v>25</v>
      </c>
      <c r="D336" s="38" t="s">
        <v>159</v>
      </c>
      <c r="E336" s="39" t="s">
        <v>160</v>
      </c>
      <c r="F336" s="122" t="s">
        <v>2711</v>
      </c>
      <c r="G336" s="40" t="s">
        <v>26</v>
      </c>
      <c r="H336" s="41" t="s">
        <v>27</v>
      </c>
      <c r="I336" s="41">
        <v>24</v>
      </c>
      <c r="J336" s="180">
        <f t="shared" si="32"/>
        <v>2.8468056745691706</v>
      </c>
      <c r="K336" s="184">
        <v>299</v>
      </c>
      <c r="L336" s="136" t="s">
        <v>3368</v>
      </c>
      <c r="M336" s="121" t="s">
        <v>3221</v>
      </c>
      <c r="N336" s="65"/>
      <c r="O336" s="40" t="str">
        <f t="shared" si="33"/>
        <v>-</v>
      </c>
      <c r="P336" s="42">
        <f t="shared" si="34"/>
        <v>0</v>
      </c>
      <c r="Q336" s="43">
        <f t="shared" si="35"/>
        <v>0</v>
      </c>
      <c r="R336" s="206"/>
      <c r="S336" s="206"/>
      <c r="T336" s="156"/>
      <c r="U336" s="156"/>
      <c r="V336" s="156"/>
      <c r="W336" s="156"/>
      <c r="X336" s="156"/>
      <c r="Y336" s="156"/>
      <c r="Z336" s="156"/>
      <c r="AA336" s="156"/>
      <c r="AB336" s="156"/>
      <c r="AC336" s="156"/>
      <c r="AD336" s="156"/>
    </row>
    <row r="337" spans="1:30" s="30" customFormat="1" ht="15" customHeight="1">
      <c r="A337" s="156" t="s">
        <v>3382</v>
      </c>
      <c r="B337" s="38" t="s">
        <v>961</v>
      </c>
      <c r="C337" s="38" t="s">
        <v>25</v>
      </c>
      <c r="D337" s="38" t="s">
        <v>159</v>
      </c>
      <c r="E337" s="39" t="s">
        <v>160</v>
      </c>
      <c r="F337" s="122" t="s">
        <v>2712</v>
      </c>
      <c r="G337" s="40" t="s">
        <v>26</v>
      </c>
      <c r="H337" s="41" t="s">
        <v>27</v>
      </c>
      <c r="I337" s="41">
        <v>24</v>
      </c>
      <c r="J337" s="180">
        <f t="shared" si="32"/>
        <v>1.7804436827573074</v>
      </c>
      <c r="K337" s="184">
        <v>187</v>
      </c>
      <c r="L337" s="136" t="s">
        <v>3368</v>
      </c>
      <c r="M337" s="121" t="s">
        <v>3221</v>
      </c>
      <c r="N337" s="65"/>
      <c r="O337" s="40" t="str">
        <f t="shared" si="33"/>
        <v>-</v>
      </c>
      <c r="P337" s="42">
        <f t="shared" si="34"/>
        <v>0</v>
      </c>
      <c r="Q337" s="43">
        <f t="shared" si="35"/>
        <v>0</v>
      </c>
      <c r="R337" s="206"/>
      <c r="S337" s="206"/>
      <c r="T337" s="156"/>
      <c r="U337" s="156"/>
      <c r="V337" s="156"/>
      <c r="W337" s="156"/>
      <c r="X337" s="156"/>
      <c r="Y337" s="156"/>
      <c r="Z337" s="156"/>
      <c r="AA337" s="156"/>
      <c r="AB337" s="156"/>
      <c r="AC337" s="156"/>
      <c r="AD337" s="156"/>
    </row>
    <row r="338" spans="1:30" s="30" customFormat="1" ht="15" customHeight="1">
      <c r="A338" s="156" t="s">
        <v>3382</v>
      </c>
      <c r="B338" s="38" t="s">
        <v>962</v>
      </c>
      <c r="C338" s="38" t="s">
        <v>25</v>
      </c>
      <c r="D338" s="38" t="s">
        <v>159</v>
      </c>
      <c r="E338" s="39" t="s">
        <v>160</v>
      </c>
      <c r="F338" s="122" t="s">
        <v>2713</v>
      </c>
      <c r="G338" s="40" t="s">
        <v>26</v>
      </c>
      <c r="H338" s="41" t="s">
        <v>27</v>
      </c>
      <c r="I338" s="41">
        <v>24</v>
      </c>
      <c r="J338" s="180">
        <f t="shared" si="32"/>
        <v>2.8468056745691706</v>
      </c>
      <c r="K338" s="184">
        <v>299</v>
      </c>
      <c r="L338" s="136" t="s">
        <v>3368</v>
      </c>
      <c r="M338" s="121" t="s">
        <v>3221</v>
      </c>
      <c r="N338" s="65"/>
      <c r="O338" s="40" t="str">
        <f t="shared" si="33"/>
        <v>-</v>
      </c>
      <c r="P338" s="42">
        <f t="shared" si="34"/>
        <v>0</v>
      </c>
      <c r="Q338" s="43">
        <f t="shared" si="35"/>
        <v>0</v>
      </c>
      <c r="R338" s="206"/>
      <c r="S338" s="206"/>
      <c r="T338" s="156"/>
      <c r="U338" s="156"/>
      <c r="V338" s="156"/>
      <c r="W338" s="156"/>
      <c r="X338" s="156"/>
      <c r="Y338" s="156"/>
      <c r="Z338" s="156"/>
      <c r="AA338" s="156"/>
      <c r="AB338" s="156"/>
      <c r="AC338" s="156"/>
      <c r="AD338" s="156"/>
    </row>
    <row r="339" spans="1:30" s="30" customFormat="1" ht="15" customHeight="1">
      <c r="A339" s="156" t="s">
        <v>3382</v>
      </c>
      <c r="B339" s="38" t="s">
        <v>963</v>
      </c>
      <c r="C339" s="38" t="s">
        <v>25</v>
      </c>
      <c r="D339" s="38" t="s">
        <v>159</v>
      </c>
      <c r="E339" s="39" t="s">
        <v>160</v>
      </c>
      <c r="F339" s="122" t="s">
        <v>2713</v>
      </c>
      <c r="G339" s="40" t="s">
        <v>26</v>
      </c>
      <c r="H339" s="41" t="s">
        <v>27</v>
      </c>
      <c r="I339" s="41">
        <v>24</v>
      </c>
      <c r="J339" s="180">
        <f t="shared" si="32"/>
        <v>2.8277634961439588</v>
      </c>
      <c r="K339" s="184">
        <v>297</v>
      </c>
      <c r="L339" s="136" t="s">
        <v>3368</v>
      </c>
      <c r="M339" s="121" t="s">
        <v>3221</v>
      </c>
      <c r="N339" s="65"/>
      <c r="O339" s="40" t="str">
        <f t="shared" si="33"/>
        <v>-</v>
      </c>
      <c r="P339" s="42">
        <f t="shared" si="34"/>
        <v>0</v>
      </c>
      <c r="Q339" s="43">
        <f t="shared" si="35"/>
        <v>0</v>
      </c>
      <c r="R339" s="206"/>
      <c r="S339" s="206"/>
      <c r="T339" s="156"/>
      <c r="U339" s="156"/>
      <c r="V339" s="156"/>
      <c r="W339" s="156"/>
      <c r="X339" s="156"/>
      <c r="Y339" s="156"/>
      <c r="Z339" s="156"/>
      <c r="AA339" s="156"/>
      <c r="AB339" s="156"/>
      <c r="AC339" s="156"/>
      <c r="AD339" s="156"/>
    </row>
    <row r="340" spans="1:30" s="30" customFormat="1" ht="15" customHeight="1">
      <c r="A340" s="156" t="s">
        <v>3382</v>
      </c>
      <c r="B340" s="38" t="s">
        <v>964</v>
      </c>
      <c r="C340" s="38" t="s">
        <v>25</v>
      </c>
      <c r="D340" s="38" t="s">
        <v>159</v>
      </c>
      <c r="E340" s="39" t="s">
        <v>160</v>
      </c>
      <c r="F340" s="122" t="s">
        <v>2714</v>
      </c>
      <c r="G340" s="40" t="s">
        <v>26</v>
      </c>
      <c r="H340" s="41" t="s">
        <v>27</v>
      </c>
      <c r="I340" s="41">
        <v>24</v>
      </c>
      <c r="J340" s="180">
        <f t="shared" si="32"/>
        <v>1.7804436827573074</v>
      </c>
      <c r="K340" s="184">
        <v>187</v>
      </c>
      <c r="L340" s="136" t="s">
        <v>3368</v>
      </c>
      <c r="M340" s="121" t="s">
        <v>3221</v>
      </c>
      <c r="N340" s="65"/>
      <c r="O340" s="40" t="str">
        <f t="shared" si="33"/>
        <v>-</v>
      </c>
      <c r="P340" s="42">
        <f t="shared" si="34"/>
        <v>0</v>
      </c>
      <c r="Q340" s="43">
        <f t="shared" si="35"/>
        <v>0</v>
      </c>
      <c r="R340" s="206"/>
      <c r="S340" s="206"/>
      <c r="T340" s="156"/>
      <c r="U340" s="156"/>
      <c r="V340" s="156"/>
      <c r="W340" s="156"/>
      <c r="X340" s="156"/>
      <c r="Y340" s="156"/>
      <c r="Z340" s="156"/>
      <c r="AA340" s="156"/>
      <c r="AB340" s="156"/>
      <c r="AC340" s="156"/>
      <c r="AD340" s="156"/>
    </row>
    <row r="341" spans="1:30" s="30" customFormat="1" ht="15" customHeight="1">
      <c r="A341" s="156" t="s">
        <v>3382</v>
      </c>
      <c r="B341" s="38" t="s">
        <v>965</v>
      </c>
      <c r="C341" s="38" t="s">
        <v>25</v>
      </c>
      <c r="D341" s="38" t="s">
        <v>159</v>
      </c>
      <c r="E341" s="39" t="s">
        <v>160</v>
      </c>
      <c r="F341" s="122" t="s">
        <v>2715</v>
      </c>
      <c r="G341" s="40" t="s">
        <v>26</v>
      </c>
      <c r="H341" s="41" t="s">
        <v>27</v>
      </c>
      <c r="I341" s="41">
        <v>24</v>
      </c>
      <c r="J341" s="180">
        <f t="shared" si="32"/>
        <v>1.7804436827573074</v>
      </c>
      <c r="K341" s="184">
        <v>187</v>
      </c>
      <c r="L341" s="136" t="s">
        <v>3368</v>
      </c>
      <c r="M341" s="121" t="s">
        <v>3221</v>
      </c>
      <c r="N341" s="65"/>
      <c r="O341" s="40" t="str">
        <f t="shared" si="33"/>
        <v>-</v>
      </c>
      <c r="P341" s="42">
        <f t="shared" si="34"/>
        <v>0</v>
      </c>
      <c r="Q341" s="43">
        <f t="shared" si="35"/>
        <v>0</v>
      </c>
      <c r="R341" s="206"/>
      <c r="S341" s="206"/>
      <c r="T341" s="156"/>
      <c r="U341" s="156"/>
      <c r="V341" s="156"/>
      <c r="W341" s="156"/>
      <c r="X341" s="156"/>
      <c r="Y341" s="156"/>
      <c r="Z341" s="156"/>
      <c r="AA341" s="156"/>
      <c r="AB341" s="156"/>
      <c r="AC341" s="156"/>
      <c r="AD341" s="156"/>
    </row>
    <row r="342" spans="1:30" s="30" customFormat="1" ht="15" customHeight="1">
      <c r="A342" s="156" t="s">
        <v>3382</v>
      </c>
      <c r="B342" s="38" t="s">
        <v>967</v>
      </c>
      <c r="C342" s="38" t="s">
        <v>25</v>
      </c>
      <c r="D342" s="38" t="s">
        <v>159</v>
      </c>
      <c r="E342" s="39" t="s">
        <v>160</v>
      </c>
      <c r="F342" s="122" t="s">
        <v>2716</v>
      </c>
      <c r="G342" s="40" t="s">
        <v>26</v>
      </c>
      <c r="H342" s="41" t="s">
        <v>27</v>
      </c>
      <c r="I342" s="41">
        <v>24</v>
      </c>
      <c r="J342" s="180">
        <f t="shared" si="32"/>
        <v>1.7804436827573074</v>
      </c>
      <c r="K342" s="184">
        <v>187</v>
      </c>
      <c r="L342" s="136" t="s">
        <v>3368</v>
      </c>
      <c r="M342" s="121" t="s">
        <v>3221</v>
      </c>
      <c r="N342" s="65"/>
      <c r="O342" s="40" t="str">
        <f t="shared" si="33"/>
        <v>-</v>
      </c>
      <c r="P342" s="42">
        <f t="shared" si="34"/>
        <v>0</v>
      </c>
      <c r="Q342" s="43">
        <f t="shared" si="35"/>
        <v>0</v>
      </c>
      <c r="R342" s="206"/>
      <c r="S342" s="206"/>
      <c r="T342" s="156"/>
      <c r="U342" s="156"/>
      <c r="V342" s="156"/>
      <c r="W342" s="156"/>
      <c r="X342" s="156"/>
      <c r="Y342" s="156"/>
      <c r="Z342" s="156"/>
      <c r="AA342" s="156"/>
      <c r="AB342" s="156"/>
    </row>
    <row r="343" spans="1:30" s="30" customFormat="1" ht="15" customHeight="1">
      <c r="A343" s="156" t="s">
        <v>3382</v>
      </c>
      <c r="B343" s="38" t="s">
        <v>968</v>
      </c>
      <c r="C343" s="38" t="s">
        <v>25</v>
      </c>
      <c r="D343" s="38" t="s">
        <v>159</v>
      </c>
      <c r="E343" s="39" t="s">
        <v>160</v>
      </c>
      <c r="F343" s="122" t="s">
        <v>2717</v>
      </c>
      <c r="G343" s="40" t="s">
        <v>26</v>
      </c>
      <c r="H343" s="41" t="s">
        <v>27</v>
      </c>
      <c r="I343" s="41">
        <v>24</v>
      </c>
      <c r="J343" s="180">
        <f t="shared" si="32"/>
        <v>1.9708654670094259</v>
      </c>
      <c r="K343" s="184">
        <v>207</v>
      </c>
      <c r="L343" s="136" t="s">
        <v>3368</v>
      </c>
      <c r="M343" s="121" t="s">
        <v>3221</v>
      </c>
      <c r="N343" s="65"/>
      <c r="O343" s="40" t="str">
        <f t="shared" si="33"/>
        <v>-</v>
      </c>
      <c r="P343" s="42">
        <f t="shared" si="34"/>
        <v>0</v>
      </c>
      <c r="Q343" s="43">
        <f t="shared" si="35"/>
        <v>0</v>
      </c>
      <c r="R343" s="206"/>
      <c r="S343" s="206"/>
      <c r="T343" s="156"/>
      <c r="U343" s="156"/>
      <c r="V343" s="156"/>
      <c r="W343" s="156"/>
      <c r="X343" s="156"/>
      <c r="Y343" s="156"/>
      <c r="Z343" s="156"/>
      <c r="AA343" s="156"/>
      <c r="AB343" s="156"/>
      <c r="AC343" s="156"/>
      <c r="AD343" s="156"/>
    </row>
    <row r="344" spans="1:30" s="30" customFormat="1" ht="15" customHeight="1">
      <c r="A344" s="156" t="s">
        <v>3382</v>
      </c>
      <c r="B344" s="38" t="s">
        <v>969</v>
      </c>
      <c r="C344" s="38" t="s">
        <v>25</v>
      </c>
      <c r="D344" s="38" t="s">
        <v>159</v>
      </c>
      <c r="E344" s="39" t="s">
        <v>160</v>
      </c>
      <c r="F344" s="122" t="s">
        <v>2718</v>
      </c>
      <c r="G344" s="40" t="s">
        <v>156</v>
      </c>
      <c r="H344" s="41" t="s">
        <v>27</v>
      </c>
      <c r="I344" s="41">
        <v>15</v>
      </c>
      <c r="J344" s="180">
        <f t="shared" si="32"/>
        <v>4.5986860896886608</v>
      </c>
      <c r="K344" s="184">
        <v>483</v>
      </c>
      <c r="L344" s="136" t="s">
        <v>3368</v>
      </c>
      <c r="M344" s="121" t="s">
        <v>3221</v>
      </c>
      <c r="N344" s="65"/>
      <c r="O344" s="40" t="str">
        <f t="shared" si="33"/>
        <v>-</v>
      </c>
      <c r="P344" s="42">
        <f t="shared" si="34"/>
        <v>0</v>
      </c>
      <c r="Q344" s="43">
        <f t="shared" si="35"/>
        <v>0</v>
      </c>
      <c r="R344" s="206"/>
      <c r="S344" s="206"/>
      <c r="T344" s="156"/>
      <c r="U344" s="156"/>
      <c r="V344" s="156"/>
      <c r="W344" s="156"/>
      <c r="X344" s="156"/>
      <c r="Y344" s="156"/>
      <c r="Z344" s="156"/>
      <c r="AA344" s="156"/>
      <c r="AB344" s="156"/>
      <c r="AC344" s="156"/>
      <c r="AD344" s="156"/>
    </row>
    <row r="345" spans="1:30" s="30" customFormat="1" ht="15" customHeight="1">
      <c r="A345" s="156" t="s">
        <v>3382</v>
      </c>
      <c r="B345" s="38" t="s">
        <v>970</v>
      </c>
      <c r="C345" s="38" t="s">
        <v>25</v>
      </c>
      <c r="D345" s="38" t="s">
        <v>159</v>
      </c>
      <c r="E345" s="39" t="s">
        <v>160</v>
      </c>
      <c r="F345" s="122" t="s">
        <v>2719</v>
      </c>
      <c r="G345" s="40" t="s">
        <v>26</v>
      </c>
      <c r="H345" s="41" t="s">
        <v>27</v>
      </c>
      <c r="I345" s="41">
        <v>24</v>
      </c>
      <c r="J345" s="180">
        <f t="shared" si="32"/>
        <v>1.3043892221270112</v>
      </c>
      <c r="K345" s="184">
        <v>137</v>
      </c>
      <c r="L345" s="136" t="s">
        <v>3368</v>
      </c>
      <c r="M345" s="121" t="s">
        <v>3221</v>
      </c>
      <c r="N345" s="65"/>
      <c r="O345" s="40" t="str">
        <f t="shared" si="33"/>
        <v>-</v>
      </c>
      <c r="P345" s="42">
        <f t="shared" si="34"/>
        <v>0</v>
      </c>
      <c r="Q345" s="43">
        <f t="shared" si="35"/>
        <v>0</v>
      </c>
      <c r="R345" s="206"/>
      <c r="S345" s="206"/>
      <c r="T345" s="156"/>
      <c r="U345" s="156"/>
      <c r="V345" s="156"/>
      <c r="W345" s="156"/>
      <c r="X345" s="156"/>
      <c r="Y345" s="156"/>
      <c r="Z345" s="156"/>
      <c r="AA345" s="156"/>
      <c r="AB345" s="156"/>
      <c r="AC345" s="156"/>
      <c r="AD345" s="156"/>
    </row>
    <row r="346" spans="1:30" s="30" customFormat="1" ht="15" customHeight="1">
      <c r="A346" s="156" t="s">
        <v>3382</v>
      </c>
      <c r="B346" s="38" t="s">
        <v>971</v>
      </c>
      <c r="C346" s="38" t="s">
        <v>25</v>
      </c>
      <c r="D346" s="38" t="s">
        <v>159</v>
      </c>
      <c r="E346" s="39" t="s">
        <v>160</v>
      </c>
      <c r="F346" s="122" t="s">
        <v>2720</v>
      </c>
      <c r="G346" s="40" t="s">
        <v>161</v>
      </c>
      <c r="H346" s="41" t="s">
        <v>27</v>
      </c>
      <c r="I346" s="41">
        <v>24</v>
      </c>
      <c r="J346" s="180">
        <f t="shared" si="32"/>
        <v>3.4561553841759496</v>
      </c>
      <c r="K346" s="184">
        <v>363</v>
      </c>
      <c r="L346" s="136" t="s">
        <v>3368</v>
      </c>
      <c r="M346" s="121" t="s">
        <v>3221</v>
      </c>
      <c r="N346" s="65"/>
      <c r="O346" s="40" t="str">
        <f t="shared" si="33"/>
        <v>-</v>
      </c>
      <c r="P346" s="42">
        <f t="shared" si="34"/>
        <v>0</v>
      </c>
      <c r="Q346" s="43">
        <f t="shared" si="35"/>
        <v>0</v>
      </c>
      <c r="R346" s="206"/>
      <c r="S346" s="206"/>
      <c r="T346" s="156"/>
      <c r="U346" s="156"/>
      <c r="V346" s="156"/>
      <c r="W346" s="156"/>
      <c r="X346" s="156"/>
      <c r="Y346" s="156"/>
      <c r="Z346" s="156"/>
      <c r="AA346" s="156"/>
      <c r="AB346" s="156"/>
      <c r="AC346" s="156"/>
      <c r="AD346" s="156"/>
    </row>
    <row r="347" spans="1:30" s="30" customFormat="1" ht="15" customHeight="1">
      <c r="A347" s="156" t="s">
        <v>3382</v>
      </c>
      <c r="B347" s="38" t="s">
        <v>972</v>
      </c>
      <c r="C347" s="38" t="s">
        <v>25</v>
      </c>
      <c r="D347" s="38" t="s">
        <v>159</v>
      </c>
      <c r="E347" s="39" t="s">
        <v>160</v>
      </c>
      <c r="F347" s="122" t="s">
        <v>2721</v>
      </c>
      <c r="G347" s="40" t="s">
        <v>26</v>
      </c>
      <c r="H347" s="41" t="s">
        <v>27</v>
      </c>
      <c r="I347" s="41">
        <v>24</v>
      </c>
      <c r="J347" s="180">
        <f t="shared" ref="J347:J378" si="36">K347/курс</f>
        <v>2.8468056745691706</v>
      </c>
      <c r="K347" s="184">
        <v>299</v>
      </c>
      <c r="L347" s="136" t="s">
        <v>3368</v>
      </c>
      <c r="M347" s="121" t="s">
        <v>3221</v>
      </c>
      <c r="N347" s="65"/>
      <c r="O347" s="40" t="str">
        <f t="shared" si="33"/>
        <v>-</v>
      </c>
      <c r="P347" s="42">
        <f t="shared" si="34"/>
        <v>0</v>
      </c>
      <c r="Q347" s="43">
        <f t="shared" si="35"/>
        <v>0</v>
      </c>
      <c r="R347" s="206"/>
      <c r="S347" s="206"/>
      <c r="T347" s="156"/>
      <c r="U347" s="156"/>
      <c r="V347" s="156"/>
      <c r="W347" s="156"/>
      <c r="X347" s="156"/>
      <c r="Y347" s="156"/>
      <c r="Z347" s="156"/>
      <c r="AA347" s="156"/>
      <c r="AB347" s="156"/>
      <c r="AC347" s="156"/>
      <c r="AD347" s="156"/>
    </row>
    <row r="348" spans="1:30" s="30" customFormat="1" ht="15" customHeight="1">
      <c r="A348" s="156" t="s">
        <v>3382</v>
      </c>
      <c r="B348" s="38" t="s">
        <v>973</v>
      </c>
      <c r="C348" s="38" t="s">
        <v>25</v>
      </c>
      <c r="D348" s="38" t="s">
        <v>159</v>
      </c>
      <c r="E348" s="39" t="s">
        <v>160</v>
      </c>
      <c r="F348" s="122" t="s">
        <v>2721</v>
      </c>
      <c r="G348" s="40" t="s">
        <v>26</v>
      </c>
      <c r="H348" s="41" t="s">
        <v>27</v>
      </c>
      <c r="I348" s="41">
        <v>24</v>
      </c>
      <c r="J348" s="180">
        <f t="shared" si="36"/>
        <v>2.0660763591354852</v>
      </c>
      <c r="K348" s="184">
        <v>217</v>
      </c>
      <c r="L348" s="136" t="s">
        <v>3368</v>
      </c>
      <c r="M348" s="121" t="s">
        <v>3221</v>
      </c>
      <c r="N348" s="65"/>
      <c r="O348" s="40" t="str">
        <f t="shared" si="33"/>
        <v>-</v>
      </c>
      <c r="P348" s="42">
        <f t="shared" si="34"/>
        <v>0</v>
      </c>
      <c r="Q348" s="43">
        <f t="shared" si="35"/>
        <v>0</v>
      </c>
      <c r="R348" s="206"/>
      <c r="S348" s="206"/>
      <c r="T348" s="156"/>
      <c r="U348" s="156"/>
      <c r="V348" s="156"/>
      <c r="W348" s="156"/>
      <c r="X348" s="156"/>
      <c r="Y348" s="156"/>
      <c r="Z348" s="156"/>
      <c r="AA348" s="156"/>
      <c r="AB348" s="156"/>
      <c r="AC348" s="156"/>
      <c r="AD348" s="156"/>
    </row>
    <row r="349" spans="1:30" s="30" customFormat="1" ht="15" customHeight="1">
      <c r="A349" s="156" t="s">
        <v>3382</v>
      </c>
      <c r="B349" s="38" t="s">
        <v>974</v>
      </c>
      <c r="C349" s="38" t="s">
        <v>25</v>
      </c>
      <c r="D349" s="38" t="s">
        <v>159</v>
      </c>
      <c r="E349" s="39" t="s">
        <v>160</v>
      </c>
      <c r="F349" s="122" t="s">
        <v>2722</v>
      </c>
      <c r="G349" s="40" t="s">
        <v>26</v>
      </c>
      <c r="H349" s="41" t="s">
        <v>27</v>
      </c>
      <c r="I349" s="41">
        <v>24</v>
      </c>
      <c r="J349" s="180">
        <f t="shared" si="36"/>
        <v>1.7804436827573074</v>
      </c>
      <c r="K349" s="184">
        <v>187</v>
      </c>
      <c r="L349" s="136" t="s">
        <v>3368</v>
      </c>
      <c r="M349" s="121" t="s">
        <v>3221</v>
      </c>
      <c r="N349" s="65"/>
      <c r="O349" s="40" t="str">
        <f t="shared" si="33"/>
        <v>-</v>
      </c>
      <c r="P349" s="42">
        <f t="shared" si="34"/>
        <v>0</v>
      </c>
      <c r="Q349" s="43">
        <f t="shared" si="35"/>
        <v>0</v>
      </c>
      <c r="R349" s="206"/>
      <c r="S349" s="206"/>
      <c r="T349" s="156"/>
      <c r="U349" s="156"/>
      <c r="V349" s="156"/>
      <c r="W349" s="156"/>
      <c r="X349" s="156"/>
      <c r="Y349" s="156"/>
      <c r="Z349" s="156"/>
      <c r="AA349" s="156"/>
      <c r="AB349" s="156"/>
      <c r="AC349" s="156"/>
      <c r="AD349" s="156"/>
    </row>
    <row r="350" spans="1:30" s="30" customFormat="1" ht="15" customHeight="1">
      <c r="A350" s="156" t="s">
        <v>3382</v>
      </c>
      <c r="B350" s="38" t="s">
        <v>975</v>
      </c>
      <c r="C350" s="38" t="s">
        <v>25</v>
      </c>
      <c r="D350" s="38" t="s">
        <v>159</v>
      </c>
      <c r="E350" s="39" t="s">
        <v>160</v>
      </c>
      <c r="F350" s="122" t="s">
        <v>2723</v>
      </c>
      <c r="G350" s="40" t="s">
        <v>26</v>
      </c>
      <c r="H350" s="41" t="s">
        <v>27</v>
      </c>
      <c r="I350" s="41">
        <v>24</v>
      </c>
      <c r="J350" s="180">
        <f t="shared" si="36"/>
        <v>1.7804436827573074</v>
      </c>
      <c r="K350" s="184">
        <v>187</v>
      </c>
      <c r="L350" s="136" t="s">
        <v>3368</v>
      </c>
      <c r="M350" s="121" t="s">
        <v>3221</v>
      </c>
      <c r="N350" s="65"/>
      <c r="O350" s="40" t="str">
        <f t="shared" si="33"/>
        <v>-</v>
      </c>
      <c r="P350" s="42">
        <f t="shared" si="34"/>
        <v>0</v>
      </c>
      <c r="Q350" s="43">
        <f t="shared" si="35"/>
        <v>0</v>
      </c>
      <c r="R350" s="206"/>
      <c r="S350" s="206"/>
      <c r="T350" s="156"/>
      <c r="U350" s="156"/>
      <c r="V350" s="156"/>
      <c r="W350" s="156"/>
      <c r="X350" s="156"/>
      <c r="Y350" s="156"/>
      <c r="Z350" s="156"/>
      <c r="AA350" s="156"/>
      <c r="AB350" s="156"/>
      <c r="AC350" s="156"/>
      <c r="AD350" s="156"/>
    </row>
    <row r="351" spans="1:30" s="30" customFormat="1" ht="15" customHeight="1">
      <c r="A351" s="156" t="s">
        <v>3382</v>
      </c>
      <c r="B351" s="38" t="s">
        <v>976</v>
      </c>
      <c r="C351" s="38" t="s">
        <v>25</v>
      </c>
      <c r="D351" s="38" t="s">
        <v>159</v>
      </c>
      <c r="E351" s="39" t="s">
        <v>160</v>
      </c>
      <c r="F351" s="122" t="s">
        <v>2724</v>
      </c>
      <c r="G351" s="40" t="s">
        <v>26</v>
      </c>
      <c r="H351" s="41" t="s">
        <v>27</v>
      </c>
      <c r="I351" s="41">
        <v>24</v>
      </c>
      <c r="J351" s="180">
        <f t="shared" si="36"/>
        <v>2.6754260687422642</v>
      </c>
      <c r="K351" s="184">
        <v>281</v>
      </c>
      <c r="L351" s="136" t="s">
        <v>3368</v>
      </c>
      <c r="M351" s="121" t="s">
        <v>3221</v>
      </c>
      <c r="N351" s="65"/>
      <c r="O351" s="40" t="str">
        <f t="shared" si="33"/>
        <v>-</v>
      </c>
      <c r="P351" s="42">
        <f t="shared" si="34"/>
        <v>0</v>
      </c>
      <c r="Q351" s="43">
        <f t="shared" si="35"/>
        <v>0</v>
      </c>
      <c r="R351" s="206"/>
      <c r="S351" s="206"/>
      <c r="T351" s="156"/>
      <c r="U351" s="156"/>
      <c r="V351" s="156"/>
      <c r="W351" s="156"/>
      <c r="X351" s="156"/>
      <c r="Y351" s="156"/>
      <c r="Z351" s="156"/>
      <c r="AA351" s="156"/>
      <c r="AB351" s="156"/>
      <c r="AC351" s="156"/>
      <c r="AD351" s="156"/>
    </row>
    <row r="352" spans="1:30" s="30" customFormat="1" ht="15" customHeight="1">
      <c r="A352" s="156" t="s">
        <v>3382</v>
      </c>
      <c r="B352" s="38" t="s">
        <v>977</v>
      </c>
      <c r="C352" s="38" t="s">
        <v>25</v>
      </c>
      <c r="D352" s="38" t="s">
        <v>159</v>
      </c>
      <c r="E352" s="39" t="s">
        <v>160</v>
      </c>
      <c r="F352" s="122" t="s">
        <v>2725</v>
      </c>
      <c r="G352" s="40" t="s">
        <v>26</v>
      </c>
      <c r="H352" s="41" t="s">
        <v>27</v>
      </c>
      <c r="I352" s="41">
        <v>24</v>
      </c>
      <c r="J352" s="180">
        <f t="shared" si="36"/>
        <v>1.7804436827573074</v>
      </c>
      <c r="K352" s="184">
        <v>187</v>
      </c>
      <c r="L352" s="136" t="s">
        <v>3368</v>
      </c>
      <c r="M352" s="121" t="s">
        <v>3221</v>
      </c>
      <c r="N352" s="65"/>
      <c r="O352" s="40" t="str">
        <f t="shared" si="33"/>
        <v>-</v>
      </c>
      <c r="P352" s="42">
        <f t="shared" si="34"/>
        <v>0</v>
      </c>
      <c r="Q352" s="43">
        <f t="shared" si="35"/>
        <v>0</v>
      </c>
      <c r="R352" s="206"/>
      <c r="S352" s="206"/>
      <c r="T352" s="156"/>
      <c r="U352" s="156"/>
      <c r="V352" s="156"/>
      <c r="W352" s="156"/>
      <c r="X352" s="156"/>
      <c r="Y352" s="156"/>
      <c r="Z352" s="156"/>
      <c r="AA352" s="156"/>
      <c r="AB352" s="156"/>
      <c r="AC352" s="156"/>
      <c r="AD352" s="156"/>
    </row>
    <row r="353" spans="1:30" s="30" customFormat="1" ht="15" customHeight="1">
      <c r="A353" s="156" t="s">
        <v>3382</v>
      </c>
      <c r="B353" s="38" t="s">
        <v>978</v>
      </c>
      <c r="C353" s="38" t="s">
        <v>25</v>
      </c>
      <c r="D353" s="38" t="s">
        <v>159</v>
      </c>
      <c r="E353" s="39" t="s">
        <v>160</v>
      </c>
      <c r="F353" s="122" t="s">
        <v>2726</v>
      </c>
      <c r="G353" s="40" t="s">
        <v>161</v>
      </c>
      <c r="H353" s="41" t="s">
        <v>27</v>
      </c>
      <c r="I353" s="41">
        <v>24</v>
      </c>
      <c r="J353" s="180">
        <f t="shared" si="36"/>
        <v>2.8277634961439588</v>
      </c>
      <c r="K353" s="184">
        <v>297</v>
      </c>
      <c r="L353" s="136" t="s">
        <v>3368</v>
      </c>
      <c r="M353" s="121" t="s">
        <v>3221</v>
      </c>
      <c r="N353" s="65"/>
      <c r="O353" s="40" t="str">
        <f t="shared" si="33"/>
        <v>-</v>
      </c>
      <c r="P353" s="42">
        <f t="shared" si="34"/>
        <v>0</v>
      </c>
      <c r="Q353" s="43">
        <f t="shared" si="35"/>
        <v>0</v>
      </c>
      <c r="R353" s="206"/>
      <c r="S353" s="206"/>
      <c r="T353" s="156"/>
      <c r="U353" s="156"/>
      <c r="V353" s="156"/>
      <c r="W353" s="156"/>
      <c r="X353" s="156"/>
      <c r="Y353" s="156"/>
      <c r="Z353" s="156"/>
      <c r="AA353" s="156"/>
      <c r="AB353" s="156"/>
      <c r="AC353" s="156"/>
      <c r="AD353" s="156"/>
    </row>
    <row r="354" spans="1:30" s="30" customFormat="1" ht="15" customHeight="1">
      <c r="A354" s="156" t="s">
        <v>3382</v>
      </c>
      <c r="B354" s="38" t="s">
        <v>979</v>
      </c>
      <c r="C354" s="38" t="s">
        <v>25</v>
      </c>
      <c r="D354" s="38" t="s">
        <v>159</v>
      </c>
      <c r="E354" s="39" t="s">
        <v>160</v>
      </c>
      <c r="F354" s="122" t="s">
        <v>2726</v>
      </c>
      <c r="G354" s="40" t="s">
        <v>26</v>
      </c>
      <c r="H354" s="41" t="s">
        <v>27</v>
      </c>
      <c r="I354" s="41">
        <v>24</v>
      </c>
      <c r="J354" s="180">
        <f t="shared" si="36"/>
        <v>2.8277634961439588</v>
      </c>
      <c r="K354" s="184">
        <v>297</v>
      </c>
      <c r="L354" s="136" t="s">
        <v>3368</v>
      </c>
      <c r="M354" s="121" t="s">
        <v>3221</v>
      </c>
      <c r="N354" s="65"/>
      <c r="O354" s="40" t="str">
        <f t="shared" si="33"/>
        <v>-</v>
      </c>
      <c r="P354" s="42">
        <f t="shared" si="34"/>
        <v>0</v>
      </c>
      <c r="Q354" s="43">
        <f t="shared" si="35"/>
        <v>0</v>
      </c>
      <c r="R354" s="206"/>
      <c r="S354" s="206"/>
      <c r="T354" s="156"/>
      <c r="U354" s="156"/>
      <c r="V354" s="156"/>
      <c r="W354" s="156"/>
      <c r="X354" s="156"/>
      <c r="Y354" s="156"/>
      <c r="Z354" s="156"/>
      <c r="AA354" s="156"/>
      <c r="AB354" s="156"/>
      <c r="AC354" s="156"/>
      <c r="AD354" s="156"/>
    </row>
    <row r="355" spans="1:30" s="30" customFormat="1" ht="15" customHeight="1">
      <c r="A355" s="156" t="s">
        <v>3382</v>
      </c>
      <c r="B355" s="38" t="s">
        <v>980</v>
      </c>
      <c r="C355" s="38" t="s">
        <v>25</v>
      </c>
      <c r="D355" s="38" t="s">
        <v>159</v>
      </c>
      <c r="E355" s="39" t="s">
        <v>160</v>
      </c>
      <c r="F355" s="122" t="s">
        <v>2727</v>
      </c>
      <c r="G355" s="40" t="s">
        <v>156</v>
      </c>
      <c r="H355" s="41" t="s">
        <v>27</v>
      </c>
      <c r="I355" s="41">
        <v>15</v>
      </c>
      <c r="J355" s="180">
        <f t="shared" si="36"/>
        <v>6.0839760068551838</v>
      </c>
      <c r="K355" s="184">
        <v>639</v>
      </c>
      <c r="L355" s="136" t="s">
        <v>3368</v>
      </c>
      <c r="M355" s="121" t="s">
        <v>3221</v>
      </c>
      <c r="N355" s="65"/>
      <c r="O355" s="40" t="str">
        <f t="shared" si="33"/>
        <v>-</v>
      </c>
      <c r="P355" s="42">
        <f t="shared" si="34"/>
        <v>0</v>
      </c>
      <c r="Q355" s="43">
        <f t="shared" si="35"/>
        <v>0</v>
      </c>
      <c r="R355" s="206"/>
      <c r="S355" s="206"/>
      <c r="T355" s="156"/>
      <c r="U355" s="156"/>
      <c r="V355" s="156"/>
      <c r="W355" s="156"/>
      <c r="X355" s="156"/>
      <c r="Y355" s="156"/>
      <c r="Z355" s="156"/>
      <c r="AA355" s="156"/>
      <c r="AB355" s="156"/>
      <c r="AC355" s="156"/>
      <c r="AD355" s="156"/>
    </row>
    <row r="356" spans="1:30" s="30" customFormat="1" ht="15" customHeight="1">
      <c r="A356" s="156" t="s">
        <v>3382</v>
      </c>
      <c r="B356" s="38" t="s">
        <v>981</v>
      </c>
      <c r="C356" s="38" t="s">
        <v>25</v>
      </c>
      <c r="D356" s="38" t="s">
        <v>159</v>
      </c>
      <c r="E356" s="39" t="s">
        <v>160</v>
      </c>
      <c r="F356" s="122" t="s">
        <v>2728</v>
      </c>
      <c r="G356" s="40" t="s">
        <v>26</v>
      </c>
      <c r="H356" s="41" t="s">
        <v>27</v>
      </c>
      <c r="I356" s="41">
        <v>24</v>
      </c>
      <c r="J356" s="180">
        <f t="shared" si="36"/>
        <v>2.8468056745691706</v>
      </c>
      <c r="K356" s="184">
        <v>299</v>
      </c>
      <c r="L356" s="136" t="s">
        <v>3368</v>
      </c>
      <c r="M356" s="121" t="s">
        <v>3221</v>
      </c>
      <c r="N356" s="65"/>
      <c r="O356" s="40" t="str">
        <f t="shared" si="33"/>
        <v>-</v>
      </c>
      <c r="P356" s="42">
        <f t="shared" si="34"/>
        <v>0</v>
      </c>
      <c r="Q356" s="43">
        <f t="shared" si="35"/>
        <v>0</v>
      </c>
      <c r="R356" s="206"/>
      <c r="S356" s="206"/>
      <c r="T356" s="156"/>
      <c r="U356" s="156"/>
      <c r="V356" s="156"/>
      <c r="W356" s="156"/>
      <c r="X356" s="156"/>
      <c r="Y356" s="156"/>
      <c r="Z356" s="156"/>
      <c r="AA356" s="156"/>
      <c r="AB356" s="156"/>
      <c r="AC356" s="156"/>
      <c r="AD356" s="156"/>
    </row>
    <row r="357" spans="1:30" s="30" customFormat="1" ht="15" customHeight="1">
      <c r="A357" s="156" t="s">
        <v>3382</v>
      </c>
      <c r="B357" s="38" t="s">
        <v>982</v>
      </c>
      <c r="C357" s="38" t="s">
        <v>25</v>
      </c>
      <c r="D357" s="38" t="s">
        <v>159</v>
      </c>
      <c r="E357" s="39" t="s">
        <v>160</v>
      </c>
      <c r="F357" s="122" t="s">
        <v>2729</v>
      </c>
      <c r="G357" s="40" t="s">
        <v>26</v>
      </c>
      <c r="H357" s="41" t="s">
        <v>27</v>
      </c>
      <c r="I357" s="41">
        <v>24</v>
      </c>
      <c r="J357" s="180">
        <f t="shared" si="36"/>
        <v>1.7804436827573074</v>
      </c>
      <c r="K357" s="184">
        <v>187</v>
      </c>
      <c r="L357" s="136" t="s">
        <v>3368</v>
      </c>
      <c r="M357" s="121" t="s">
        <v>3221</v>
      </c>
      <c r="N357" s="65"/>
      <c r="O357" s="40" t="str">
        <f t="shared" ref="O357:O388" si="37">IF(N357="","-",N357/I357)</f>
        <v>-</v>
      </c>
      <c r="P357" s="42">
        <f t="shared" ref="P357:P388" si="38">J357*N357</f>
        <v>0</v>
      </c>
      <c r="Q357" s="43">
        <f t="shared" ref="Q357:Q388" si="39">K357*N357</f>
        <v>0</v>
      </c>
      <c r="R357" s="206"/>
      <c r="S357" s="206"/>
      <c r="T357" s="156"/>
      <c r="U357" s="156"/>
      <c r="V357" s="156"/>
      <c r="W357" s="156"/>
      <c r="X357" s="156"/>
      <c r="Y357" s="156"/>
      <c r="Z357" s="156"/>
      <c r="AA357" s="156"/>
      <c r="AB357" s="156"/>
      <c r="AC357" s="156"/>
      <c r="AD357" s="156"/>
    </row>
    <row r="358" spans="1:30" s="30" customFormat="1" ht="15" customHeight="1">
      <c r="A358" s="156" t="s">
        <v>3382</v>
      </c>
      <c r="B358" s="38" t="s">
        <v>983</v>
      </c>
      <c r="C358" s="38" t="s">
        <v>25</v>
      </c>
      <c r="D358" s="38" t="s">
        <v>159</v>
      </c>
      <c r="E358" s="39" t="s">
        <v>160</v>
      </c>
      <c r="F358" s="122" t="s">
        <v>2730</v>
      </c>
      <c r="G358" s="40" t="s">
        <v>26</v>
      </c>
      <c r="H358" s="41" t="s">
        <v>27</v>
      </c>
      <c r="I358" s="41">
        <v>24</v>
      </c>
      <c r="J358" s="180">
        <f t="shared" si="36"/>
        <v>1.7804436827573074</v>
      </c>
      <c r="K358" s="184">
        <v>187</v>
      </c>
      <c r="L358" s="136" t="s">
        <v>3368</v>
      </c>
      <c r="M358" s="121" t="s">
        <v>3221</v>
      </c>
      <c r="N358" s="65"/>
      <c r="O358" s="40" t="str">
        <f t="shared" si="37"/>
        <v>-</v>
      </c>
      <c r="P358" s="42">
        <f t="shared" si="38"/>
        <v>0</v>
      </c>
      <c r="Q358" s="43">
        <f t="shared" si="39"/>
        <v>0</v>
      </c>
      <c r="R358" s="206"/>
      <c r="S358" s="206"/>
      <c r="T358" s="156"/>
      <c r="U358" s="156"/>
      <c r="V358" s="156"/>
      <c r="W358" s="156"/>
      <c r="X358" s="156"/>
      <c r="Y358" s="156"/>
      <c r="Z358" s="156"/>
      <c r="AA358" s="156"/>
      <c r="AB358" s="156"/>
      <c r="AC358" s="156"/>
      <c r="AD358" s="156"/>
    </row>
    <row r="359" spans="1:30" s="30" customFormat="1" ht="15" customHeight="1">
      <c r="A359" s="156" t="s">
        <v>3382</v>
      </c>
      <c r="B359" s="38" t="s">
        <v>984</v>
      </c>
      <c r="C359" s="38" t="s">
        <v>25</v>
      </c>
      <c r="D359" s="38" t="s">
        <v>159</v>
      </c>
      <c r="E359" s="39" t="s">
        <v>160</v>
      </c>
      <c r="F359" s="122" t="s">
        <v>2731</v>
      </c>
      <c r="G359" s="40" t="s">
        <v>26</v>
      </c>
      <c r="H359" s="41" t="s">
        <v>27</v>
      </c>
      <c r="I359" s="41">
        <v>24</v>
      </c>
      <c r="J359" s="180">
        <f t="shared" si="36"/>
        <v>1.7804436827573074</v>
      </c>
      <c r="K359" s="184">
        <v>187</v>
      </c>
      <c r="L359" s="136" t="s">
        <v>3368</v>
      </c>
      <c r="M359" s="121" t="s">
        <v>3221</v>
      </c>
      <c r="N359" s="65"/>
      <c r="O359" s="40" t="str">
        <f t="shared" si="37"/>
        <v>-</v>
      </c>
      <c r="P359" s="42">
        <f t="shared" si="38"/>
        <v>0</v>
      </c>
      <c r="Q359" s="43">
        <f t="shared" si="39"/>
        <v>0</v>
      </c>
      <c r="R359" s="206"/>
      <c r="S359" s="206"/>
      <c r="T359" s="156"/>
      <c r="U359" s="156"/>
      <c r="V359" s="156"/>
      <c r="W359" s="156"/>
      <c r="X359" s="156"/>
      <c r="Y359" s="156"/>
      <c r="Z359" s="156"/>
      <c r="AA359" s="156"/>
      <c r="AB359" s="156"/>
      <c r="AC359" s="156"/>
      <c r="AD359" s="156"/>
    </row>
    <row r="360" spans="1:30" s="30" customFormat="1" ht="15" customHeight="1">
      <c r="A360" s="156" t="s">
        <v>3382</v>
      </c>
      <c r="B360" s="38" t="s">
        <v>985</v>
      </c>
      <c r="C360" s="38" t="s">
        <v>25</v>
      </c>
      <c r="D360" s="38" t="s">
        <v>159</v>
      </c>
      <c r="E360" s="39" t="s">
        <v>160</v>
      </c>
      <c r="F360" s="122" t="s">
        <v>2732</v>
      </c>
      <c r="G360" s="40" t="s">
        <v>161</v>
      </c>
      <c r="H360" s="41" t="s">
        <v>27</v>
      </c>
      <c r="I360" s="41">
        <v>24</v>
      </c>
      <c r="J360" s="180">
        <f t="shared" si="36"/>
        <v>2.8277634961439588</v>
      </c>
      <c r="K360" s="184">
        <v>297</v>
      </c>
      <c r="L360" s="136" t="s">
        <v>3368</v>
      </c>
      <c r="M360" s="121" t="s">
        <v>3221</v>
      </c>
      <c r="N360" s="65"/>
      <c r="O360" s="40" t="str">
        <f t="shared" si="37"/>
        <v>-</v>
      </c>
      <c r="P360" s="42">
        <f t="shared" si="38"/>
        <v>0</v>
      </c>
      <c r="Q360" s="43">
        <f t="shared" si="39"/>
        <v>0</v>
      </c>
      <c r="R360" s="206"/>
      <c r="S360" s="206"/>
      <c r="T360" s="156"/>
      <c r="U360" s="156"/>
      <c r="V360" s="156"/>
      <c r="W360" s="156"/>
      <c r="X360" s="156"/>
      <c r="Y360" s="156"/>
      <c r="Z360" s="156"/>
      <c r="AA360" s="156"/>
      <c r="AB360" s="156"/>
      <c r="AC360" s="156"/>
      <c r="AD360" s="156"/>
    </row>
    <row r="361" spans="1:30" s="30" customFormat="1" ht="15" customHeight="1">
      <c r="A361" s="156" t="s">
        <v>3382</v>
      </c>
      <c r="B361" s="38" t="s">
        <v>986</v>
      </c>
      <c r="C361" s="38" t="s">
        <v>25</v>
      </c>
      <c r="D361" s="38" t="s">
        <v>159</v>
      </c>
      <c r="E361" s="39" t="s">
        <v>160</v>
      </c>
      <c r="F361" s="122" t="s">
        <v>2733</v>
      </c>
      <c r="G361" s="40" t="s">
        <v>156</v>
      </c>
      <c r="H361" s="41" t="s">
        <v>27</v>
      </c>
      <c r="I361" s="41">
        <v>15</v>
      </c>
      <c r="J361" s="180">
        <f t="shared" si="36"/>
        <v>4.1797581643339994</v>
      </c>
      <c r="K361" s="184">
        <v>439</v>
      </c>
      <c r="L361" s="136" t="s">
        <v>3368</v>
      </c>
      <c r="M361" s="121" t="s">
        <v>3221</v>
      </c>
      <c r="N361" s="65"/>
      <c r="O361" s="40" t="str">
        <f t="shared" si="37"/>
        <v>-</v>
      </c>
      <c r="P361" s="42">
        <f t="shared" si="38"/>
        <v>0</v>
      </c>
      <c r="Q361" s="43">
        <f t="shared" si="39"/>
        <v>0</v>
      </c>
      <c r="R361" s="206"/>
      <c r="S361" s="206"/>
      <c r="T361" s="156"/>
      <c r="U361" s="156"/>
      <c r="V361" s="156"/>
      <c r="W361" s="156"/>
      <c r="X361" s="156"/>
      <c r="Y361" s="156"/>
      <c r="Z361" s="156"/>
      <c r="AA361" s="156"/>
      <c r="AB361" s="156"/>
      <c r="AC361" s="156"/>
      <c r="AD361" s="156"/>
    </row>
    <row r="362" spans="1:30" s="30" customFormat="1" ht="15" customHeight="1">
      <c r="A362" s="156" t="s">
        <v>3382</v>
      </c>
      <c r="B362" s="38" t="s">
        <v>987</v>
      </c>
      <c r="C362" s="38" t="s">
        <v>25</v>
      </c>
      <c r="D362" s="38" t="s">
        <v>159</v>
      </c>
      <c r="E362" s="39" t="s">
        <v>160</v>
      </c>
      <c r="F362" s="122" t="s">
        <v>2733</v>
      </c>
      <c r="G362" s="40" t="s">
        <v>26</v>
      </c>
      <c r="H362" s="41" t="s">
        <v>27</v>
      </c>
      <c r="I362" s="41">
        <v>24</v>
      </c>
      <c r="J362" s="180">
        <f t="shared" si="36"/>
        <v>1.7804436827573074</v>
      </c>
      <c r="K362" s="184">
        <v>187</v>
      </c>
      <c r="L362" s="136" t="s">
        <v>3368</v>
      </c>
      <c r="M362" s="121" t="s">
        <v>3221</v>
      </c>
      <c r="N362" s="65"/>
      <c r="O362" s="40" t="str">
        <f t="shared" si="37"/>
        <v>-</v>
      </c>
      <c r="P362" s="42">
        <f t="shared" si="38"/>
        <v>0</v>
      </c>
      <c r="Q362" s="43">
        <f t="shared" si="39"/>
        <v>0</v>
      </c>
      <c r="R362" s="206"/>
      <c r="S362" s="206"/>
      <c r="T362" s="156"/>
      <c r="U362" s="156"/>
      <c r="V362" s="156"/>
      <c r="W362" s="156"/>
      <c r="X362" s="156"/>
      <c r="Y362" s="156"/>
      <c r="Z362" s="156"/>
      <c r="AA362" s="156"/>
      <c r="AB362" s="156"/>
      <c r="AC362" s="156"/>
      <c r="AD362" s="156"/>
    </row>
    <row r="363" spans="1:30" s="30" customFormat="1" ht="15" customHeight="1">
      <c r="A363" s="156" t="s">
        <v>3382</v>
      </c>
      <c r="B363" s="38" t="s">
        <v>988</v>
      </c>
      <c r="C363" s="38" t="s">
        <v>25</v>
      </c>
      <c r="D363" s="38" t="s">
        <v>159</v>
      </c>
      <c r="E363" s="39" t="s">
        <v>160</v>
      </c>
      <c r="F363" s="122" t="s">
        <v>2734</v>
      </c>
      <c r="G363" s="40" t="s">
        <v>161</v>
      </c>
      <c r="H363" s="41" t="s">
        <v>27</v>
      </c>
      <c r="I363" s="41">
        <v>24</v>
      </c>
      <c r="J363" s="180">
        <f t="shared" si="36"/>
        <v>2.9610587451204418</v>
      </c>
      <c r="K363" s="184">
        <v>311</v>
      </c>
      <c r="L363" s="136" t="s">
        <v>3368</v>
      </c>
      <c r="M363" s="121" t="s">
        <v>3221</v>
      </c>
      <c r="N363" s="65"/>
      <c r="O363" s="40" t="str">
        <f t="shared" si="37"/>
        <v>-</v>
      </c>
      <c r="P363" s="42">
        <f t="shared" si="38"/>
        <v>0</v>
      </c>
      <c r="Q363" s="43">
        <f t="shared" si="39"/>
        <v>0</v>
      </c>
      <c r="R363" s="206"/>
      <c r="S363" s="206"/>
      <c r="T363" s="156"/>
      <c r="U363" s="156"/>
      <c r="V363" s="156"/>
      <c r="W363" s="156"/>
      <c r="X363" s="156"/>
      <c r="Y363" s="156"/>
      <c r="Z363" s="156"/>
      <c r="AA363" s="156"/>
      <c r="AB363" s="156"/>
      <c r="AC363" s="156"/>
      <c r="AD363" s="156"/>
    </row>
    <row r="364" spans="1:30" s="30" customFormat="1" ht="15" customHeight="1">
      <c r="A364" s="156" t="s">
        <v>3382</v>
      </c>
      <c r="B364" s="38" t="s">
        <v>989</v>
      </c>
      <c r="C364" s="38" t="s">
        <v>25</v>
      </c>
      <c r="D364" s="38" t="s">
        <v>159</v>
      </c>
      <c r="E364" s="39" t="s">
        <v>160</v>
      </c>
      <c r="F364" s="122" t="s">
        <v>2735</v>
      </c>
      <c r="G364" s="40" t="s">
        <v>26</v>
      </c>
      <c r="H364" s="41" t="s">
        <v>27</v>
      </c>
      <c r="I364" s="41">
        <v>24</v>
      </c>
      <c r="J364" s="180">
        <f t="shared" si="36"/>
        <v>1.7804436827573074</v>
      </c>
      <c r="K364" s="184">
        <v>187</v>
      </c>
      <c r="L364" s="136" t="s">
        <v>3368</v>
      </c>
      <c r="M364" s="121" t="s">
        <v>3221</v>
      </c>
      <c r="N364" s="65"/>
      <c r="O364" s="40" t="str">
        <f t="shared" si="37"/>
        <v>-</v>
      </c>
      <c r="P364" s="42">
        <f t="shared" si="38"/>
        <v>0</v>
      </c>
      <c r="Q364" s="43">
        <f t="shared" si="39"/>
        <v>0</v>
      </c>
      <c r="R364" s="206"/>
      <c r="S364" s="206"/>
      <c r="T364" s="156"/>
      <c r="U364" s="156"/>
      <c r="V364" s="156"/>
      <c r="W364" s="156"/>
      <c r="X364" s="156"/>
      <c r="Y364" s="156"/>
      <c r="Z364" s="156"/>
      <c r="AA364" s="156"/>
      <c r="AB364" s="156"/>
      <c r="AC364" s="156"/>
      <c r="AD364" s="156"/>
    </row>
    <row r="365" spans="1:30" s="30" customFormat="1" ht="15" customHeight="1">
      <c r="A365" s="156" t="s">
        <v>3382</v>
      </c>
      <c r="B365" s="38" t="s">
        <v>991</v>
      </c>
      <c r="C365" s="38" t="s">
        <v>25</v>
      </c>
      <c r="D365" s="38" t="s">
        <v>159</v>
      </c>
      <c r="E365" s="39" t="s">
        <v>160</v>
      </c>
      <c r="F365" s="122" t="s">
        <v>2736</v>
      </c>
      <c r="G365" s="40" t="s">
        <v>161</v>
      </c>
      <c r="H365" s="41" t="s">
        <v>27</v>
      </c>
      <c r="I365" s="41">
        <v>24</v>
      </c>
      <c r="J365" s="180">
        <f t="shared" si="36"/>
        <v>2.4659621060649339</v>
      </c>
      <c r="K365" s="184">
        <v>259</v>
      </c>
      <c r="L365" s="136" t="s">
        <v>3368</v>
      </c>
      <c r="M365" s="121" t="s">
        <v>3221</v>
      </c>
      <c r="N365" s="65"/>
      <c r="O365" s="40" t="str">
        <f t="shared" si="37"/>
        <v>-</v>
      </c>
      <c r="P365" s="42">
        <f t="shared" si="38"/>
        <v>0</v>
      </c>
      <c r="Q365" s="43">
        <f t="shared" si="39"/>
        <v>0</v>
      </c>
      <c r="R365" s="206"/>
      <c r="S365" s="206"/>
      <c r="T365" s="156"/>
      <c r="U365" s="156"/>
      <c r="V365" s="156"/>
      <c r="W365" s="156"/>
      <c r="X365" s="156"/>
      <c r="Y365" s="156"/>
      <c r="Z365" s="156"/>
      <c r="AA365" s="156"/>
      <c r="AB365" s="156"/>
      <c r="AC365" s="156"/>
      <c r="AD365" s="156"/>
    </row>
    <row r="366" spans="1:30" s="30" customFormat="1" ht="15" customHeight="1">
      <c r="A366" s="156" t="s">
        <v>3382</v>
      </c>
      <c r="B366" s="38" t="s">
        <v>992</v>
      </c>
      <c r="C366" s="38" t="s">
        <v>25</v>
      </c>
      <c r="D366" s="38" t="s">
        <v>159</v>
      </c>
      <c r="E366" s="39" t="s">
        <v>160</v>
      </c>
      <c r="F366" s="122" t="s">
        <v>2737</v>
      </c>
      <c r="G366" s="40" t="s">
        <v>161</v>
      </c>
      <c r="H366" s="41" t="s">
        <v>27</v>
      </c>
      <c r="I366" s="41">
        <v>24</v>
      </c>
      <c r="J366" s="180">
        <f t="shared" si="36"/>
        <v>3.9512520232314579</v>
      </c>
      <c r="K366" s="184">
        <v>415</v>
      </c>
      <c r="L366" s="136" t="s">
        <v>3368</v>
      </c>
      <c r="M366" s="121" t="s">
        <v>3221</v>
      </c>
      <c r="N366" s="65"/>
      <c r="O366" s="40" t="str">
        <f t="shared" si="37"/>
        <v>-</v>
      </c>
      <c r="P366" s="42">
        <f t="shared" si="38"/>
        <v>0</v>
      </c>
      <c r="Q366" s="43">
        <f t="shared" si="39"/>
        <v>0</v>
      </c>
      <c r="R366" s="206"/>
      <c r="S366" s="206"/>
      <c r="T366" s="156"/>
      <c r="U366" s="156"/>
      <c r="V366" s="156"/>
      <c r="W366" s="156"/>
      <c r="X366" s="156"/>
      <c r="Y366" s="156"/>
      <c r="Z366" s="156"/>
      <c r="AA366" s="156"/>
      <c r="AB366" s="156"/>
    </row>
    <row r="367" spans="1:30" s="30" customFormat="1" ht="15" customHeight="1">
      <c r="A367" s="156" t="s">
        <v>3382</v>
      </c>
      <c r="B367" s="38" t="s">
        <v>993</v>
      </c>
      <c r="C367" s="38" t="s">
        <v>25</v>
      </c>
      <c r="D367" s="38" t="s">
        <v>159</v>
      </c>
      <c r="E367" s="39" t="s">
        <v>160</v>
      </c>
      <c r="F367" s="122" t="s">
        <v>2737</v>
      </c>
      <c r="G367" s="40" t="s">
        <v>26</v>
      </c>
      <c r="H367" s="41" t="s">
        <v>27</v>
      </c>
      <c r="I367" s="41">
        <v>24</v>
      </c>
      <c r="J367" s="180">
        <f t="shared" si="36"/>
        <v>2.0660763591354852</v>
      </c>
      <c r="K367" s="184">
        <v>217</v>
      </c>
      <c r="L367" s="136" t="s">
        <v>3368</v>
      </c>
      <c r="M367" s="121" t="s">
        <v>3221</v>
      </c>
      <c r="N367" s="65"/>
      <c r="O367" s="40" t="str">
        <f t="shared" si="37"/>
        <v>-</v>
      </c>
      <c r="P367" s="42">
        <f t="shared" si="38"/>
        <v>0</v>
      </c>
      <c r="Q367" s="43">
        <f t="shared" si="39"/>
        <v>0</v>
      </c>
      <c r="R367" s="206"/>
      <c r="S367" s="206"/>
      <c r="T367" s="156"/>
      <c r="U367" s="156"/>
      <c r="V367" s="156"/>
      <c r="W367" s="156"/>
      <c r="X367" s="156"/>
      <c r="Y367" s="156"/>
      <c r="Z367" s="156"/>
      <c r="AA367" s="156"/>
      <c r="AB367" s="156"/>
      <c r="AC367" s="156"/>
      <c r="AD367" s="156"/>
    </row>
    <row r="368" spans="1:30" s="30" customFormat="1" ht="15" customHeight="1">
      <c r="A368" s="156" t="s">
        <v>3382</v>
      </c>
      <c r="B368" s="38" t="s">
        <v>994</v>
      </c>
      <c r="C368" s="38" t="s">
        <v>25</v>
      </c>
      <c r="D368" s="38" t="s">
        <v>159</v>
      </c>
      <c r="E368" s="39" t="s">
        <v>160</v>
      </c>
      <c r="F368" s="122" t="s">
        <v>2738</v>
      </c>
      <c r="G368" s="40" t="s">
        <v>26</v>
      </c>
      <c r="H368" s="41" t="s">
        <v>27</v>
      </c>
      <c r="I368" s="41">
        <v>24</v>
      </c>
      <c r="J368" s="180">
        <f t="shared" si="36"/>
        <v>2.8468056745691706</v>
      </c>
      <c r="K368" s="184">
        <v>299</v>
      </c>
      <c r="L368" s="136" t="s">
        <v>3368</v>
      </c>
      <c r="M368" s="121" t="s">
        <v>3221</v>
      </c>
      <c r="N368" s="65"/>
      <c r="O368" s="40" t="str">
        <f t="shared" si="37"/>
        <v>-</v>
      </c>
      <c r="P368" s="42">
        <f t="shared" si="38"/>
        <v>0</v>
      </c>
      <c r="Q368" s="43">
        <f t="shared" si="39"/>
        <v>0</v>
      </c>
      <c r="R368" s="206"/>
      <c r="S368" s="206"/>
      <c r="T368" s="156"/>
      <c r="U368" s="156"/>
      <c r="V368" s="156"/>
      <c r="W368" s="156"/>
      <c r="X368" s="156"/>
      <c r="Y368" s="156"/>
      <c r="Z368" s="156"/>
      <c r="AA368" s="156"/>
      <c r="AB368" s="156"/>
      <c r="AC368" s="156"/>
      <c r="AD368" s="156"/>
    </row>
    <row r="369" spans="1:30" s="30" customFormat="1" ht="15" customHeight="1">
      <c r="A369" s="156" t="s">
        <v>3382</v>
      </c>
      <c r="B369" s="38" t="s">
        <v>995</v>
      </c>
      <c r="C369" s="38" t="s">
        <v>25</v>
      </c>
      <c r="D369" s="38" t="s">
        <v>159</v>
      </c>
      <c r="E369" s="39" t="s">
        <v>160</v>
      </c>
      <c r="F369" s="122" t="s">
        <v>2739</v>
      </c>
      <c r="G369" s="40" t="s">
        <v>26</v>
      </c>
      <c r="H369" s="41" t="s">
        <v>27</v>
      </c>
      <c r="I369" s="41">
        <v>24</v>
      </c>
      <c r="J369" s="180">
        <f t="shared" si="36"/>
        <v>1.7804436827573074</v>
      </c>
      <c r="K369" s="184">
        <v>187</v>
      </c>
      <c r="L369" s="136" t="s">
        <v>3368</v>
      </c>
      <c r="M369" s="121" t="s">
        <v>3221</v>
      </c>
      <c r="N369" s="65"/>
      <c r="O369" s="40" t="str">
        <f t="shared" si="37"/>
        <v>-</v>
      </c>
      <c r="P369" s="42">
        <f t="shared" si="38"/>
        <v>0</v>
      </c>
      <c r="Q369" s="43">
        <f t="shared" si="39"/>
        <v>0</v>
      </c>
      <c r="R369" s="206"/>
      <c r="S369" s="206"/>
      <c r="T369" s="156"/>
      <c r="U369" s="156"/>
      <c r="V369" s="156"/>
      <c r="W369" s="156"/>
      <c r="X369" s="156"/>
      <c r="Y369" s="156"/>
      <c r="Z369" s="156"/>
      <c r="AA369" s="156"/>
      <c r="AB369" s="156"/>
      <c r="AC369" s="156"/>
      <c r="AD369" s="156"/>
    </row>
    <row r="370" spans="1:30" s="30" customFormat="1" ht="15" customHeight="1">
      <c r="A370" s="156" t="s">
        <v>3382</v>
      </c>
      <c r="B370" s="38" t="s">
        <v>996</v>
      </c>
      <c r="C370" s="38" t="s">
        <v>25</v>
      </c>
      <c r="D370" s="38" t="s">
        <v>159</v>
      </c>
      <c r="E370" s="39" t="s">
        <v>160</v>
      </c>
      <c r="F370" s="122" t="s">
        <v>2739</v>
      </c>
      <c r="G370" s="40" t="s">
        <v>26</v>
      </c>
      <c r="H370" s="41" t="s">
        <v>27</v>
      </c>
      <c r="I370" s="41">
        <v>24</v>
      </c>
      <c r="J370" s="180">
        <f t="shared" si="36"/>
        <v>2.5230886413405695</v>
      </c>
      <c r="K370" s="184">
        <v>265</v>
      </c>
      <c r="L370" s="136" t="s">
        <v>3368</v>
      </c>
      <c r="M370" s="121" t="s">
        <v>3221</v>
      </c>
      <c r="N370" s="65"/>
      <c r="O370" s="40" t="str">
        <f t="shared" si="37"/>
        <v>-</v>
      </c>
      <c r="P370" s="42">
        <f t="shared" si="38"/>
        <v>0</v>
      </c>
      <c r="Q370" s="43">
        <f t="shared" si="39"/>
        <v>0</v>
      </c>
      <c r="R370" s="206"/>
      <c r="S370" s="206"/>
      <c r="T370" s="156"/>
      <c r="U370" s="156"/>
      <c r="V370" s="156"/>
      <c r="W370" s="156"/>
      <c r="X370" s="156"/>
      <c r="Y370" s="156"/>
      <c r="Z370" s="156"/>
      <c r="AA370" s="156"/>
      <c r="AB370" s="156"/>
      <c r="AC370" s="156"/>
      <c r="AD370" s="156"/>
    </row>
    <row r="371" spans="1:30" s="30" customFormat="1" ht="15" customHeight="1">
      <c r="A371" s="156" t="s">
        <v>3382</v>
      </c>
      <c r="B371" s="38" t="s">
        <v>997</v>
      </c>
      <c r="C371" s="38" t="s">
        <v>25</v>
      </c>
      <c r="D371" s="38" t="s">
        <v>159</v>
      </c>
      <c r="E371" s="39" t="s">
        <v>160</v>
      </c>
      <c r="F371" s="122" t="s">
        <v>2740</v>
      </c>
      <c r="G371" s="40" t="s">
        <v>2147</v>
      </c>
      <c r="H371" s="41" t="s">
        <v>27</v>
      </c>
      <c r="I371" s="41">
        <v>12</v>
      </c>
      <c r="J371" s="180">
        <f t="shared" si="36"/>
        <v>7.5311815671712843</v>
      </c>
      <c r="K371" s="184">
        <v>791</v>
      </c>
      <c r="L371" s="136" t="s">
        <v>3368</v>
      </c>
      <c r="M371" s="121" t="s">
        <v>3221</v>
      </c>
      <c r="N371" s="65"/>
      <c r="O371" s="40" t="str">
        <f t="shared" si="37"/>
        <v>-</v>
      </c>
      <c r="P371" s="42">
        <f t="shared" si="38"/>
        <v>0</v>
      </c>
      <c r="Q371" s="43">
        <f t="shared" si="39"/>
        <v>0</v>
      </c>
      <c r="R371" s="206"/>
      <c r="S371" s="206"/>
      <c r="T371" s="156"/>
      <c r="U371" s="156"/>
      <c r="V371" s="156"/>
      <c r="W371" s="156"/>
      <c r="X371" s="156"/>
      <c r="Y371" s="156"/>
      <c r="Z371" s="156"/>
      <c r="AA371" s="156"/>
      <c r="AB371" s="156"/>
      <c r="AC371" s="156"/>
      <c r="AD371" s="156"/>
    </row>
    <row r="372" spans="1:30" s="30" customFormat="1" ht="15" customHeight="1">
      <c r="A372" s="156" t="s">
        <v>3382</v>
      </c>
      <c r="B372" s="38" t="s">
        <v>998</v>
      </c>
      <c r="C372" s="38" t="s">
        <v>25</v>
      </c>
      <c r="D372" s="38" t="s">
        <v>159</v>
      </c>
      <c r="E372" s="39" t="s">
        <v>160</v>
      </c>
      <c r="F372" s="122" t="s">
        <v>2741</v>
      </c>
      <c r="G372" s="40" t="s">
        <v>2147</v>
      </c>
      <c r="H372" s="41" t="s">
        <v>27</v>
      </c>
      <c r="I372" s="41">
        <v>12</v>
      </c>
      <c r="J372" s="180">
        <f t="shared" si="36"/>
        <v>8.902218413786537</v>
      </c>
      <c r="K372" s="184">
        <v>935</v>
      </c>
      <c r="L372" s="136" t="s">
        <v>3368</v>
      </c>
      <c r="M372" s="121" t="s">
        <v>3221</v>
      </c>
      <c r="N372" s="65"/>
      <c r="O372" s="40" t="str">
        <f t="shared" si="37"/>
        <v>-</v>
      </c>
      <c r="P372" s="42">
        <f t="shared" si="38"/>
        <v>0</v>
      </c>
      <c r="Q372" s="43">
        <f t="shared" si="39"/>
        <v>0</v>
      </c>
      <c r="R372" s="206"/>
      <c r="S372" s="206"/>
      <c r="T372" s="156"/>
      <c r="U372" s="156"/>
      <c r="V372" s="156"/>
      <c r="W372" s="156"/>
      <c r="X372" s="156"/>
      <c r="Y372" s="156"/>
      <c r="Z372" s="156"/>
      <c r="AA372" s="156"/>
      <c r="AB372" s="156"/>
      <c r="AC372" s="156"/>
      <c r="AD372" s="156"/>
    </row>
    <row r="373" spans="1:30" s="30" customFormat="1" ht="15" customHeight="1">
      <c r="A373" s="156" t="s">
        <v>3382</v>
      </c>
      <c r="B373" s="38" t="s">
        <v>999</v>
      </c>
      <c r="C373" s="38" t="s">
        <v>25</v>
      </c>
      <c r="D373" s="38" t="s">
        <v>159</v>
      </c>
      <c r="E373" s="39" t="s">
        <v>160</v>
      </c>
      <c r="F373" s="122" t="s">
        <v>2742</v>
      </c>
      <c r="G373" s="40" t="s">
        <v>26</v>
      </c>
      <c r="H373" s="41" t="s">
        <v>27</v>
      </c>
      <c r="I373" s="41">
        <v>24</v>
      </c>
      <c r="J373" s="180">
        <f t="shared" si="36"/>
        <v>1.3043892221270112</v>
      </c>
      <c r="K373" s="184">
        <v>137</v>
      </c>
      <c r="L373" s="136" t="s">
        <v>3368</v>
      </c>
      <c r="M373" s="121" t="s">
        <v>3221</v>
      </c>
      <c r="N373" s="65"/>
      <c r="O373" s="40" t="str">
        <f t="shared" si="37"/>
        <v>-</v>
      </c>
      <c r="P373" s="42">
        <f t="shared" si="38"/>
        <v>0</v>
      </c>
      <c r="Q373" s="43">
        <f t="shared" si="39"/>
        <v>0</v>
      </c>
      <c r="R373" s="206"/>
      <c r="S373" s="206"/>
      <c r="T373" s="156"/>
      <c r="U373" s="156"/>
      <c r="V373" s="156"/>
      <c r="W373" s="156"/>
      <c r="X373" s="156"/>
      <c r="Y373" s="156"/>
      <c r="Z373" s="156"/>
      <c r="AA373" s="156"/>
      <c r="AB373" s="156"/>
      <c r="AC373" s="156"/>
      <c r="AD373" s="156"/>
    </row>
    <row r="374" spans="1:30" s="30" customFormat="1" ht="15" customHeight="1">
      <c r="A374" s="156" t="s">
        <v>3382</v>
      </c>
      <c r="B374" s="38" t="s">
        <v>1000</v>
      </c>
      <c r="C374" s="38" t="s">
        <v>25</v>
      </c>
      <c r="D374" s="38" t="s">
        <v>159</v>
      </c>
      <c r="E374" s="39" t="s">
        <v>160</v>
      </c>
      <c r="F374" s="122" t="s">
        <v>2743</v>
      </c>
      <c r="G374" s="40" t="s">
        <v>26</v>
      </c>
      <c r="H374" s="41" t="s">
        <v>27</v>
      </c>
      <c r="I374" s="41">
        <v>24</v>
      </c>
      <c r="J374" s="180">
        <f t="shared" si="36"/>
        <v>2.8468056745691706</v>
      </c>
      <c r="K374" s="184">
        <v>299</v>
      </c>
      <c r="L374" s="136" t="s">
        <v>3368</v>
      </c>
      <c r="M374" s="121" t="s">
        <v>3221</v>
      </c>
      <c r="N374" s="65"/>
      <c r="O374" s="40" t="str">
        <f t="shared" si="37"/>
        <v>-</v>
      </c>
      <c r="P374" s="42">
        <f t="shared" si="38"/>
        <v>0</v>
      </c>
      <c r="Q374" s="43">
        <f t="shared" si="39"/>
        <v>0</v>
      </c>
      <c r="R374" s="206"/>
      <c r="S374" s="206"/>
      <c r="T374" s="156"/>
      <c r="U374" s="156"/>
      <c r="V374" s="156"/>
      <c r="W374" s="156"/>
      <c r="X374" s="156"/>
      <c r="Y374" s="156"/>
      <c r="Z374" s="156"/>
      <c r="AA374" s="156"/>
      <c r="AB374" s="156"/>
      <c r="AC374" s="156"/>
      <c r="AD374" s="156"/>
    </row>
    <row r="375" spans="1:30" s="30" customFormat="1" ht="15" customHeight="1">
      <c r="A375" s="156" t="s">
        <v>3382</v>
      </c>
      <c r="B375" s="38" t="s">
        <v>1001</v>
      </c>
      <c r="C375" s="38" t="s">
        <v>25</v>
      </c>
      <c r="D375" s="38" t="s">
        <v>159</v>
      </c>
      <c r="E375" s="39" t="s">
        <v>160</v>
      </c>
      <c r="F375" s="122" t="s">
        <v>2744</v>
      </c>
      <c r="G375" s="40" t="s">
        <v>161</v>
      </c>
      <c r="H375" s="41" t="s">
        <v>27</v>
      </c>
      <c r="I375" s="41">
        <v>24</v>
      </c>
      <c r="J375" s="180">
        <f t="shared" si="36"/>
        <v>2.9610587451204418</v>
      </c>
      <c r="K375" s="184">
        <v>311</v>
      </c>
      <c r="L375" s="136" t="s">
        <v>3368</v>
      </c>
      <c r="M375" s="121" t="s">
        <v>3221</v>
      </c>
      <c r="N375" s="65"/>
      <c r="O375" s="40" t="str">
        <f t="shared" si="37"/>
        <v>-</v>
      </c>
      <c r="P375" s="42">
        <f t="shared" si="38"/>
        <v>0</v>
      </c>
      <c r="Q375" s="43">
        <f t="shared" si="39"/>
        <v>0</v>
      </c>
      <c r="R375" s="206"/>
      <c r="S375" s="206"/>
      <c r="T375" s="156"/>
      <c r="U375" s="156"/>
      <c r="V375" s="156"/>
      <c r="W375" s="156"/>
      <c r="X375" s="156"/>
      <c r="Y375" s="156"/>
      <c r="Z375" s="156"/>
      <c r="AA375" s="156"/>
      <c r="AB375" s="156"/>
      <c r="AC375" s="156"/>
      <c r="AD375" s="156"/>
    </row>
    <row r="376" spans="1:30" s="30" customFormat="1" ht="15" customHeight="1">
      <c r="A376" s="156" t="s">
        <v>3382</v>
      </c>
      <c r="B376" s="38" t="s">
        <v>1002</v>
      </c>
      <c r="C376" s="38" t="s">
        <v>25</v>
      </c>
      <c r="D376" s="38" t="s">
        <v>159</v>
      </c>
      <c r="E376" s="39" t="s">
        <v>160</v>
      </c>
      <c r="F376" s="122" t="s">
        <v>2745</v>
      </c>
      <c r="G376" s="40" t="s">
        <v>161</v>
      </c>
      <c r="H376" s="41" t="s">
        <v>27</v>
      </c>
      <c r="I376" s="41">
        <v>24</v>
      </c>
      <c r="J376" s="180">
        <f t="shared" si="36"/>
        <v>2.9610587451204418</v>
      </c>
      <c r="K376" s="184">
        <v>311</v>
      </c>
      <c r="L376" s="136" t="s">
        <v>3368</v>
      </c>
      <c r="M376" s="121" t="s">
        <v>3221</v>
      </c>
      <c r="N376" s="65"/>
      <c r="O376" s="40" t="str">
        <f t="shared" si="37"/>
        <v>-</v>
      </c>
      <c r="P376" s="42">
        <f t="shared" si="38"/>
        <v>0</v>
      </c>
      <c r="Q376" s="43">
        <f t="shared" si="39"/>
        <v>0</v>
      </c>
      <c r="R376" s="206"/>
      <c r="S376" s="206"/>
      <c r="T376" s="156"/>
      <c r="U376" s="156"/>
      <c r="V376" s="156"/>
      <c r="W376" s="156"/>
      <c r="X376" s="156"/>
      <c r="Y376" s="156"/>
      <c r="Z376" s="156"/>
      <c r="AA376" s="156"/>
      <c r="AB376" s="156"/>
      <c r="AC376" s="156"/>
      <c r="AD376" s="156"/>
    </row>
    <row r="377" spans="1:30" s="30" customFormat="1" ht="15" customHeight="1">
      <c r="A377" s="156" t="s">
        <v>3382</v>
      </c>
      <c r="B377" s="38" t="s">
        <v>1003</v>
      </c>
      <c r="C377" s="38" t="s">
        <v>25</v>
      </c>
      <c r="D377" s="38" t="s">
        <v>159</v>
      </c>
      <c r="E377" s="39" t="s">
        <v>160</v>
      </c>
      <c r="F377" s="122" t="s">
        <v>2746</v>
      </c>
      <c r="G377" s="40" t="s">
        <v>26</v>
      </c>
      <c r="H377" s="41" t="s">
        <v>27</v>
      </c>
      <c r="I377" s="41">
        <v>24</v>
      </c>
      <c r="J377" s="180">
        <f t="shared" si="36"/>
        <v>1.9708654670094259</v>
      </c>
      <c r="K377" s="184">
        <v>207</v>
      </c>
      <c r="L377" s="136" t="s">
        <v>3368</v>
      </c>
      <c r="M377" s="121" t="s">
        <v>3221</v>
      </c>
      <c r="N377" s="65"/>
      <c r="O377" s="40" t="str">
        <f t="shared" si="37"/>
        <v>-</v>
      </c>
      <c r="P377" s="42">
        <f t="shared" si="38"/>
        <v>0</v>
      </c>
      <c r="Q377" s="43">
        <f t="shared" si="39"/>
        <v>0</v>
      </c>
      <c r="R377" s="206"/>
      <c r="S377" s="206"/>
      <c r="T377" s="156"/>
      <c r="U377" s="156"/>
      <c r="V377" s="156"/>
      <c r="W377" s="156"/>
      <c r="X377" s="156"/>
      <c r="Y377" s="156"/>
      <c r="Z377" s="156"/>
      <c r="AA377" s="156"/>
      <c r="AB377" s="156"/>
      <c r="AC377" s="156"/>
      <c r="AD377" s="156"/>
    </row>
    <row r="378" spans="1:30" s="30" customFormat="1" ht="15" customHeight="1">
      <c r="A378" s="156" t="s">
        <v>3382</v>
      </c>
      <c r="B378" s="38" t="s">
        <v>1004</v>
      </c>
      <c r="C378" s="38" t="s">
        <v>25</v>
      </c>
      <c r="D378" s="38" t="s">
        <v>159</v>
      </c>
      <c r="E378" s="39" t="s">
        <v>160</v>
      </c>
      <c r="F378" s="122" t="s">
        <v>2747</v>
      </c>
      <c r="G378" s="40" t="s">
        <v>26</v>
      </c>
      <c r="H378" s="41" t="s">
        <v>27</v>
      </c>
      <c r="I378" s="41">
        <v>24</v>
      </c>
      <c r="J378" s="180">
        <f t="shared" si="36"/>
        <v>1.7804436827573074</v>
      </c>
      <c r="K378" s="184">
        <v>187</v>
      </c>
      <c r="L378" s="136" t="s">
        <v>3368</v>
      </c>
      <c r="M378" s="121" t="s">
        <v>3221</v>
      </c>
      <c r="N378" s="65"/>
      <c r="O378" s="40" t="str">
        <f t="shared" si="37"/>
        <v>-</v>
      </c>
      <c r="P378" s="42">
        <f t="shared" si="38"/>
        <v>0</v>
      </c>
      <c r="Q378" s="43">
        <f t="shared" si="39"/>
        <v>0</v>
      </c>
      <c r="R378" s="206"/>
      <c r="S378" s="206"/>
      <c r="T378" s="156"/>
      <c r="U378" s="156"/>
      <c r="V378" s="156"/>
      <c r="W378" s="156"/>
      <c r="X378" s="156"/>
      <c r="Y378" s="156"/>
      <c r="Z378" s="156"/>
      <c r="AA378" s="156"/>
      <c r="AB378" s="156"/>
      <c r="AC378" s="156"/>
      <c r="AD378" s="156"/>
    </row>
    <row r="379" spans="1:30" s="30" customFormat="1" ht="15" customHeight="1">
      <c r="A379" s="156" t="s">
        <v>3382</v>
      </c>
      <c r="B379" s="38" t="s">
        <v>1005</v>
      </c>
      <c r="C379" s="38" t="s">
        <v>25</v>
      </c>
      <c r="D379" s="38" t="s">
        <v>159</v>
      </c>
      <c r="E379" s="39" t="s">
        <v>160</v>
      </c>
      <c r="F379" s="122" t="s">
        <v>2748</v>
      </c>
      <c r="G379" s="40" t="s">
        <v>26</v>
      </c>
      <c r="H379" s="41" t="s">
        <v>27</v>
      </c>
      <c r="I379" s="41">
        <v>24</v>
      </c>
      <c r="J379" s="180">
        <f t="shared" ref="J379:J403" si="40">K379/курс</f>
        <v>3.4561553841759496</v>
      </c>
      <c r="K379" s="184">
        <v>363</v>
      </c>
      <c r="L379" s="136" t="s">
        <v>3368</v>
      </c>
      <c r="M379" s="121" t="s">
        <v>3221</v>
      </c>
      <c r="N379" s="65"/>
      <c r="O379" s="40" t="str">
        <f t="shared" si="37"/>
        <v>-</v>
      </c>
      <c r="P379" s="42">
        <f t="shared" si="38"/>
        <v>0</v>
      </c>
      <c r="Q379" s="43">
        <f t="shared" si="39"/>
        <v>0</v>
      </c>
      <c r="R379" s="206"/>
      <c r="S379" s="206"/>
      <c r="T379" s="156"/>
      <c r="U379" s="156"/>
      <c r="V379" s="156"/>
      <c r="W379" s="156"/>
      <c r="X379" s="156"/>
      <c r="Y379" s="156"/>
      <c r="Z379" s="156"/>
      <c r="AA379" s="156"/>
      <c r="AB379" s="156"/>
      <c r="AC379" s="156"/>
      <c r="AD379" s="156"/>
    </row>
    <row r="380" spans="1:30" s="30" customFormat="1" ht="15" customHeight="1">
      <c r="A380" s="156" t="s">
        <v>3382</v>
      </c>
      <c r="B380" s="38" t="s">
        <v>1006</v>
      </c>
      <c r="C380" s="38" t="s">
        <v>25</v>
      </c>
      <c r="D380" s="38" t="s">
        <v>159</v>
      </c>
      <c r="E380" s="39" t="s">
        <v>160</v>
      </c>
      <c r="F380" s="122" t="s">
        <v>2749</v>
      </c>
      <c r="G380" s="40" t="s">
        <v>26</v>
      </c>
      <c r="H380" s="41" t="s">
        <v>27</v>
      </c>
      <c r="I380" s="41">
        <v>24</v>
      </c>
      <c r="J380" s="180">
        <f t="shared" si="40"/>
        <v>1.7804436827573074</v>
      </c>
      <c r="K380" s="184">
        <v>187</v>
      </c>
      <c r="L380" s="136" t="s">
        <v>3368</v>
      </c>
      <c r="M380" s="121" t="s">
        <v>3221</v>
      </c>
      <c r="N380" s="65"/>
      <c r="O380" s="40" t="str">
        <f t="shared" si="37"/>
        <v>-</v>
      </c>
      <c r="P380" s="42">
        <f t="shared" si="38"/>
        <v>0</v>
      </c>
      <c r="Q380" s="43">
        <f t="shared" si="39"/>
        <v>0</v>
      </c>
      <c r="R380" s="206"/>
      <c r="S380" s="206"/>
      <c r="T380" s="156"/>
      <c r="U380" s="156"/>
      <c r="V380" s="156"/>
      <c r="W380" s="156"/>
      <c r="X380" s="156"/>
      <c r="Y380" s="156"/>
      <c r="Z380" s="156"/>
      <c r="AA380" s="156"/>
      <c r="AB380" s="156"/>
      <c r="AC380" s="156"/>
      <c r="AD380" s="156"/>
    </row>
    <row r="381" spans="1:30" s="30" customFormat="1" ht="15" customHeight="1">
      <c r="A381" s="156" t="s">
        <v>3382</v>
      </c>
      <c r="B381" s="38" t="s">
        <v>1007</v>
      </c>
      <c r="C381" s="38" t="s">
        <v>25</v>
      </c>
      <c r="D381" s="38" t="s">
        <v>159</v>
      </c>
      <c r="E381" s="39" t="s">
        <v>160</v>
      </c>
      <c r="F381" s="122" t="s">
        <v>2749</v>
      </c>
      <c r="G381" s="40" t="s">
        <v>26</v>
      </c>
      <c r="H381" s="41" t="s">
        <v>27</v>
      </c>
      <c r="I381" s="41">
        <v>24</v>
      </c>
      <c r="J381" s="180">
        <f t="shared" si="40"/>
        <v>1.7804436827573074</v>
      </c>
      <c r="K381" s="184">
        <v>187</v>
      </c>
      <c r="L381" s="136" t="s">
        <v>3368</v>
      </c>
      <c r="M381" s="121" t="s">
        <v>3221</v>
      </c>
      <c r="N381" s="65"/>
      <c r="O381" s="40" t="str">
        <f t="shared" si="37"/>
        <v>-</v>
      </c>
      <c r="P381" s="42">
        <f t="shared" si="38"/>
        <v>0</v>
      </c>
      <c r="Q381" s="43">
        <f t="shared" si="39"/>
        <v>0</v>
      </c>
      <c r="R381" s="206"/>
      <c r="S381" s="206"/>
      <c r="T381" s="156"/>
      <c r="U381" s="156"/>
      <c r="V381" s="156"/>
      <c r="W381" s="156"/>
      <c r="X381" s="156"/>
      <c r="Y381" s="156"/>
      <c r="Z381" s="156"/>
      <c r="AA381" s="156"/>
      <c r="AB381" s="156"/>
      <c r="AC381" s="156"/>
      <c r="AD381" s="156"/>
    </row>
    <row r="382" spans="1:30" s="30" customFormat="1" ht="15" customHeight="1">
      <c r="A382" s="156" t="s">
        <v>3382</v>
      </c>
      <c r="B382" s="38" t="s">
        <v>1008</v>
      </c>
      <c r="C382" s="38" t="s">
        <v>25</v>
      </c>
      <c r="D382" s="38" t="s">
        <v>159</v>
      </c>
      <c r="E382" s="39" t="s">
        <v>160</v>
      </c>
      <c r="F382" s="122" t="s">
        <v>2750</v>
      </c>
      <c r="G382" s="40" t="s">
        <v>161</v>
      </c>
      <c r="H382" s="41" t="s">
        <v>27</v>
      </c>
      <c r="I382" s="41">
        <v>24</v>
      </c>
      <c r="J382" s="180">
        <f t="shared" si="40"/>
        <v>3.170522707797772</v>
      </c>
      <c r="K382" s="184">
        <v>333</v>
      </c>
      <c r="L382" s="136" t="s">
        <v>3368</v>
      </c>
      <c r="M382" s="121" t="s">
        <v>3221</v>
      </c>
      <c r="N382" s="65"/>
      <c r="O382" s="40" t="str">
        <f t="shared" si="37"/>
        <v>-</v>
      </c>
      <c r="P382" s="42">
        <f t="shared" si="38"/>
        <v>0</v>
      </c>
      <c r="Q382" s="43">
        <f t="shared" si="39"/>
        <v>0</v>
      </c>
      <c r="R382" s="206"/>
      <c r="S382" s="206"/>
      <c r="T382" s="156"/>
      <c r="U382" s="156"/>
      <c r="V382" s="156"/>
      <c r="W382" s="156"/>
      <c r="X382" s="156"/>
      <c r="Y382" s="156"/>
      <c r="Z382" s="156"/>
      <c r="AA382" s="156"/>
      <c r="AB382" s="156"/>
      <c r="AC382" s="156"/>
      <c r="AD382" s="156"/>
    </row>
    <row r="383" spans="1:30" s="30" customFormat="1" ht="15" customHeight="1">
      <c r="A383" s="156" t="s">
        <v>3382</v>
      </c>
      <c r="B383" s="38" t="s">
        <v>1009</v>
      </c>
      <c r="C383" s="38" t="s">
        <v>25</v>
      </c>
      <c r="D383" s="38" t="s">
        <v>159</v>
      </c>
      <c r="E383" s="39" t="s">
        <v>160</v>
      </c>
      <c r="F383" s="122" t="s">
        <v>2751</v>
      </c>
      <c r="G383" s="40" t="s">
        <v>161</v>
      </c>
      <c r="H383" s="41" t="s">
        <v>27</v>
      </c>
      <c r="I383" s="41">
        <v>24</v>
      </c>
      <c r="J383" s="180">
        <f t="shared" si="40"/>
        <v>3.4561553841759496</v>
      </c>
      <c r="K383" s="184">
        <v>363</v>
      </c>
      <c r="L383" s="136" t="s">
        <v>3368</v>
      </c>
      <c r="M383" s="121" t="s">
        <v>3221</v>
      </c>
      <c r="N383" s="65"/>
      <c r="O383" s="40" t="str">
        <f t="shared" si="37"/>
        <v>-</v>
      </c>
      <c r="P383" s="42">
        <f t="shared" si="38"/>
        <v>0</v>
      </c>
      <c r="Q383" s="43">
        <f t="shared" si="39"/>
        <v>0</v>
      </c>
      <c r="R383" s="206"/>
      <c r="S383" s="206"/>
      <c r="T383" s="156"/>
      <c r="U383" s="156"/>
      <c r="V383" s="156"/>
      <c r="W383" s="156"/>
      <c r="X383" s="156"/>
      <c r="Y383" s="156"/>
      <c r="Z383" s="156"/>
      <c r="AA383" s="156"/>
      <c r="AB383" s="156"/>
      <c r="AC383" s="156"/>
      <c r="AD383" s="156"/>
    </row>
    <row r="384" spans="1:30" s="30" customFormat="1" ht="15" customHeight="1">
      <c r="A384" s="156" t="s">
        <v>3382</v>
      </c>
      <c r="B384" s="38" t="s">
        <v>1010</v>
      </c>
      <c r="C384" s="38" t="s">
        <v>25</v>
      </c>
      <c r="D384" s="38" t="s">
        <v>159</v>
      </c>
      <c r="E384" s="39" t="s">
        <v>160</v>
      </c>
      <c r="F384" s="122" t="s">
        <v>2752</v>
      </c>
      <c r="G384" s="40" t="s">
        <v>161</v>
      </c>
      <c r="H384" s="41" t="s">
        <v>27</v>
      </c>
      <c r="I384" s="41">
        <v>24</v>
      </c>
      <c r="J384" s="180">
        <f t="shared" si="40"/>
        <v>3.3038179567742549</v>
      </c>
      <c r="K384" s="184">
        <v>347</v>
      </c>
      <c r="L384" s="136" t="s">
        <v>3368</v>
      </c>
      <c r="M384" s="121" t="s">
        <v>3221</v>
      </c>
      <c r="N384" s="65"/>
      <c r="O384" s="40" t="str">
        <f t="shared" si="37"/>
        <v>-</v>
      </c>
      <c r="P384" s="42">
        <f t="shared" si="38"/>
        <v>0</v>
      </c>
      <c r="Q384" s="43">
        <f t="shared" si="39"/>
        <v>0</v>
      </c>
      <c r="R384" s="206"/>
      <c r="S384" s="206"/>
      <c r="T384" s="156"/>
      <c r="U384" s="156"/>
      <c r="V384" s="156"/>
      <c r="W384" s="156"/>
      <c r="X384" s="156"/>
      <c r="Y384" s="156"/>
      <c r="Z384" s="156"/>
      <c r="AA384" s="156"/>
      <c r="AB384" s="156"/>
      <c r="AC384" s="156"/>
      <c r="AD384" s="156"/>
    </row>
    <row r="385" spans="1:30" s="30" customFormat="1" ht="15" customHeight="1">
      <c r="A385" s="156" t="s">
        <v>3382</v>
      </c>
      <c r="B385" s="38" t="s">
        <v>1011</v>
      </c>
      <c r="C385" s="38" t="s">
        <v>25</v>
      </c>
      <c r="D385" s="38" t="s">
        <v>159</v>
      </c>
      <c r="E385" s="39" t="s">
        <v>160</v>
      </c>
      <c r="F385" s="122" t="s">
        <v>2753</v>
      </c>
      <c r="G385" s="40" t="s">
        <v>26</v>
      </c>
      <c r="H385" s="41" t="s">
        <v>27</v>
      </c>
      <c r="I385" s="41">
        <v>24</v>
      </c>
      <c r="J385" s="180">
        <f t="shared" si="40"/>
        <v>1.7804436827573074</v>
      </c>
      <c r="K385" s="184">
        <v>187</v>
      </c>
      <c r="L385" s="136" t="s">
        <v>3368</v>
      </c>
      <c r="M385" s="121" t="s">
        <v>3221</v>
      </c>
      <c r="N385" s="65"/>
      <c r="O385" s="40" t="str">
        <f t="shared" si="37"/>
        <v>-</v>
      </c>
      <c r="P385" s="42">
        <f t="shared" si="38"/>
        <v>0</v>
      </c>
      <c r="Q385" s="43">
        <f t="shared" si="39"/>
        <v>0</v>
      </c>
      <c r="R385" s="206"/>
      <c r="S385" s="206"/>
      <c r="T385" s="156"/>
      <c r="U385" s="156"/>
      <c r="V385" s="156"/>
      <c r="W385" s="156"/>
      <c r="X385" s="156"/>
      <c r="Y385" s="156"/>
      <c r="Z385" s="156"/>
      <c r="AA385" s="156"/>
      <c r="AB385" s="156"/>
      <c r="AC385" s="156"/>
      <c r="AD385" s="156"/>
    </row>
    <row r="386" spans="1:30" s="30" customFormat="1" ht="15" customHeight="1">
      <c r="A386" s="156" t="s">
        <v>3382</v>
      </c>
      <c r="B386" s="38" t="s">
        <v>1012</v>
      </c>
      <c r="C386" s="38" t="s">
        <v>25</v>
      </c>
      <c r="D386" s="38" t="s">
        <v>159</v>
      </c>
      <c r="E386" s="39" t="s">
        <v>160</v>
      </c>
      <c r="F386" s="122" t="s">
        <v>2754</v>
      </c>
      <c r="G386" s="40" t="s">
        <v>26</v>
      </c>
      <c r="H386" s="41" t="s">
        <v>27</v>
      </c>
      <c r="I386" s="41">
        <v>24</v>
      </c>
      <c r="J386" s="180">
        <f t="shared" si="40"/>
        <v>1.7804436827573074</v>
      </c>
      <c r="K386" s="184">
        <v>187</v>
      </c>
      <c r="L386" s="136" t="s">
        <v>3368</v>
      </c>
      <c r="M386" s="121" t="s">
        <v>3221</v>
      </c>
      <c r="N386" s="65"/>
      <c r="O386" s="40" t="str">
        <f t="shared" si="37"/>
        <v>-</v>
      </c>
      <c r="P386" s="42">
        <f t="shared" si="38"/>
        <v>0</v>
      </c>
      <c r="Q386" s="43">
        <f t="shared" si="39"/>
        <v>0</v>
      </c>
      <c r="R386" s="206"/>
      <c r="S386" s="206"/>
      <c r="T386" s="156"/>
      <c r="U386" s="156"/>
      <c r="V386" s="156"/>
      <c r="W386" s="156"/>
      <c r="X386" s="156"/>
      <c r="Y386" s="156"/>
      <c r="Z386" s="156"/>
      <c r="AA386" s="156"/>
      <c r="AB386" s="156"/>
      <c r="AC386" s="156"/>
      <c r="AD386" s="156"/>
    </row>
    <row r="387" spans="1:30" s="30" customFormat="1" ht="15" customHeight="1">
      <c r="A387" s="156" t="s">
        <v>3382</v>
      </c>
      <c r="B387" s="38" t="s">
        <v>1013</v>
      </c>
      <c r="C387" s="38" t="s">
        <v>25</v>
      </c>
      <c r="D387" s="38" t="s">
        <v>159</v>
      </c>
      <c r="E387" s="39" t="s">
        <v>160</v>
      </c>
      <c r="F387" s="122" t="s">
        <v>2755</v>
      </c>
      <c r="G387" s="40" t="s">
        <v>26</v>
      </c>
      <c r="H387" s="41" t="s">
        <v>27</v>
      </c>
      <c r="I387" s="41">
        <v>24</v>
      </c>
      <c r="J387" s="180">
        <f t="shared" si="40"/>
        <v>2.0660763591354852</v>
      </c>
      <c r="K387" s="184">
        <v>217</v>
      </c>
      <c r="L387" s="136" t="s">
        <v>3368</v>
      </c>
      <c r="M387" s="121" t="s">
        <v>3221</v>
      </c>
      <c r="N387" s="65"/>
      <c r="O387" s="40" t="str">
        <f t="shared" si="37"/>
        <v>-</v>
      </c>
      <c r="P387" s="42">
        <f t="shared" si="38"/>
        <v>0</v>
      </c>
      <c r="Q387" s="43">
        <f t="shared" si="39"/>
        <v>0</v>
      </c>
      <c r="R387" s="206"/>
      <c r="S387" s="206"/>
      <c r="T387" s="156"/>
      <c r="U387" s="156"/>
      <c r="V387" s="156"/>
      <c r="W387" s="156"/>
      <c r="X387" s="156"/>
      <c r="Y387" s="156"/>
      <c r="Z387" s="156"/>
      <c r="AA387" s="156"/>
      <c r="AB387" s="156"/>
      <c r="AC387" s="156"/>
      <c r="AD387" s="156"/>
    </row>
    <row r="388" spans="1:30" s="30" customFormat="1" ht="15" customHeight="1">
      <c r="A388" s="156" t="s">
        <v>3382</v>
      </c>
      <c r="B388" s="38" t="s">
        <v>1014</v>
      </c>
      <c r="C388" s="38" t="s">
        <v>25</v>
      </c>
      <c r="D388" s="38" t="s">
        <v>159</v>
      </c>
      <c r="E388" s="39" t="s">
        <v>160</v>
      </c>
      <c r="F388" s="122" t="s">
        <v>2755</v>
      </c>
      <c r="G388" s="40" t="s">
        <v>26</v>
      </c>
      <c r="H388" s="41" t="s">
        <v>27</v>
      </c>
      <c r="I388" s="41">
        <v>24</v>
      </c>
      <c r="J388" s="180">
        <f t="shared" si="40"/>
        <v>2.0660763591354852</v>
      </c>
      <c r="K388" s="184">
        <v>217</v>
      </c>
      <c r="L388" s="136" t="s">
        <v>3368</v>
      </c>
      <c r="M388" s="121" t="s">
        <v>3221</v>
      </c>
      <c r="N388" s="65"/>
      <c r="O388" s="40" t="str">
        <f t="shared" si="37"/>
        <v>-</v>
      </c>
      <c r="P388" s="42">
        <f t="shared" si="38"/>
        <v>0</v>
      </c>
      <c r="Q388" s="43">
        <f t="shared" si="39"/>
        <v>0</v>
      </c>
      <c r="R388" s="206"/>
      <c r="S388" s="206"/>
      <c r="T388" s="156"/>
      <c r="U388" s="156"/>
      <c r="V388" s="156"/>
      <c r="W388" s="156"/>
      <c r="X388" s="156"/>
      <c r="Y388" s="156"/>
      <c r="Z388" s="156"/>
      <c r="AA388" s="156"/>
      <c r="AB388" s="156"/>
      <c r="AC388" s="156"/>
      <c r="AD388" s="156"/>
    </row>
    <row r="389" spans="1:30" s="30" customFormat="1" ht="15" customHeight="1">
      <c r="A389" s="156" t="s">
        <v>3382</v>
      </c>
      <c r="B389" s="38" t="s">
        <v>531</v>
      </c>
      <c r="C389" s="38" t="s">
        <v>25</v>
      </c>
      <c r="D389" s="38" t="s">
        <v>159</v>
      </c>
      <c r="E389" s="39" t="s">
        <v>160</v>
      </c>
      <c r="F389" s="122" t="s">
        <v>2756</v>
      </c>
      <c r="G389" s="40" t="s">
        <v>161</v>
      </c>
      <c r="H389" s="41" t="s">
        <v>27</v>
      </c>
      <c r="I389" s="41">
        <v>24</v>
      </c>
      <c r="J389" s="180">
        <f t="shared" si="40"/>
        <v>3.2276492430734076</v>
      </c>
      <c r="K389" s="184">
        <v>339</v>
      </c>
      <c r="L389" s="136" t="s">
        <v>3368</v>
      </c>
      <c r="M389" s="121" t="s">
        <v>3221</v>
      </c>
      <c r="N389" s="65"/>
      <c r="O389" s="40" t="str">
        <f t="shared" ref="O389:O420" si="41">IF(N389="","-",N389/I389)</f>
        <v>-</v>
      </c>
      <c r="P389" s="42">
        <f t="shared" ref="P389:P420" si="42">J389*N389</f>
        <v>0</v>
      </c>
      <c r="Q389" s="43">
        <f t="shared" ref="Q389:Q420" si="43">K389*N389</f>
        <v>0</v>
      </c>
      <c r="R389" s="206"/>
      <c r="S389" s="206"/>
      <c r="T389" s="156"/>
      <c r="U389" s="156"/>
      <c r="V389" s="156"/>
      <c r="W389" s="156"/>
      <c r="X389" s="156"/>
      <c r="Y389" s="156"/>
      <c r="Z389" s="156"/>
      <c r="AA389" s="156"/>
      <c r="AB389" s="156"/>
      <c r="AC389" s="156"/>
      <c r="AD389" s="156"/>
    </row>
    <row r="390" spans="1:30" s="30" customFormat="1" ht="15" customHeight="1">
      <c r="A390" s="156" t="s">
        <v>3382</v>
      </c>
      <c r="B390" s="38" t="s">
        <v>1015</v>
      </c>
      <c r="C390" s="38" t="s">
        <v>25</v>
      </c>
      <c r="D390" s="38" t="s">
        <v>159</v>
      </c>
      <c r="E390" s="39" t="s">
        <v>160</v>
      </c>
      <c r="F390" s="122" t="s">
        <v>2756</v>
      </c>
      <c r="G390" s="40" t="s">
        <v>161</v>
      </c>
      <c r="H390" s="41" t="s">
        <v>27</v>
      </c>
      <c r="I390" s="41">
        <v>24</v>
      </c>
      <c r="J390" s="180">
        <f t="shared" si="40"/>
        <v>3.0372274588212891</v>
      </c>
      <c r="K390" s="184">
        <v>319</v>
      </c>
      <c r="L390" s="136" t="s">
        <v>3368</v>
      </c>
      <c r="M390" s="121" t="s">
        <v>3221</v>
      </c>
      <c r="N390" s="65"/>
      <c r="O390" s="40" t="str">
        <f t="shared" si="41"/>
        <v>-</v>
      </c>
      <c r="P390" s="42">
        <f t="shared" si="42"/>
        <v>0</v>
      </c>
      <c r="Q390" s="43">
        <f t="shared" si="43"/>
        <v>0</v>
      </c>
      <c r="R390" s="206"/>
      <c r="S390" s="206"/>
      <c r="T390" s="156"/>
      <c r="U390" s="156"/>
      <c r="V390" s="156"/>
      <c r="W390" s="156"/>
      <c r="X390" s="156"/>
      <c r="Y390" s="156"/>
      <c r="Z390" s="156"/>
      <c r="AA390" s="156"/>
      <c r="AB390" s="156"/>
      <c r="AC390" s="156"/>
      <c r="AD390" s="156"/>
    </row>
    <row r="391" spans="1:30" s="30" customFormat="1" ht="15" customHeight="1">
      <c r="A391" s="156" t="s">
        <v>3382</v>
      </c>
      <c r="B391" s="38" t="s">
        <v>1016</v>
      </c>
      <c r="C391" s="38" t="s">
        <v>25</v>
      </c>
      <c r="D391" s="38" t="s">
        <v>159</v>
      </c>
      <c r="E391" s="39" t="s">
        <v>160</v>
      </c>
      <c r="F391" s="122" t="s">
        <v>2757</v>
      </c>
      <c r="G391" s="40" t="s">
        <v>26</v>
      </c>
      <c r="H391" s="41" t="s">
        <v>27</v>
      </c>
      <c r="I391" s="41">
        <v>24</v>
      </c>
      <c r="J391" s="180">
        <f t="shared" si="40"/>
        <v>1.8756545748833666</v>
      </c>
      <c r="K391" s="184">
        <v>197</v>
      </c>
      <c r="L391" s="136" t="s">
        <v>3368</v>
      </c>
      <c r="M391" s="121" t="s">
        <v>3221</v>
      </c>
      <c r="N391" s="65"/>
      <c r="O391" s="40" t="str">
        <f t="shared" si="41"/>
        <v>-</v>
      </c>
      <c r="P391" s="42">
        <f t="shared" si="42"/>
        <v>0</v>
      </c>
      <c r="Q391" s="43">
        <f t="shared" si="43"/>
        <v>0</v>
      </c>
      <c r="R391" s="206"/>
      <c r="S391" s="206"/>
      <c r="T391" s="156"/>
      <c r="U391" s="156"/>
      <c r="V391" s="156"/>
      <c r="W391" s="156"/>
      <c r="X391" s="156"/>
      <c r="Y391" s="156"/>
      <c r="Z391" s="156"/>
      <c r="AA391" s="156"/>
      <c r="AB391" s="156"/>
      <c r="AC391" s="156"/>
      <c r="AD391" s="156"/>
    </row>
    <row r="392" spans="1:30" s="30" customFormat="1" ht="15" hidden="1" customHeight="1">
      <c r="A392" s="156" t="s">
        <v>3382</v>
      </c>
      <c r="B392" s="160" t="s">
        <v>1017</v>
      </c>
      <c r="C392" s="160" t="s">
        <v>25</v>
      </c>
      <c r="D392" s="160" t="s">
        <v>159</v>
      </c>
      <c r="E392" s="161" t="s">
        <v>160</v>
      </c>
      <c r="F392" s="161" t="s">
        <v>3301</v>
      </c>
      <c r="G392" s="162" t="s">
        <v>161</v>
      </c>
      <c r="H392" s="163" t="s">
        <v>27</v>
      </c>
      <c r="I392" s="163">
        <v>24</v>
      </c>
      <c r="J392" s="192">
        <f t="shared" si="40"/>
        <v>2.7706369608683232</v>
      </c>
      <c r="K392" s="189">
        <v>291</v>
      </c>
      <c r="L392" s="164" t="s">
        <v>3238</v>
      </c>
      <c r="M392" s="164" t="s">
        <v>3238</v>
      </c>
      <c r="N392" s="165"/>
      <c r="O392" s="162" t="str">
        <f t="shared" si="41"/>
        <v>-</v>
      </c>
      <c r="P392" s="166">
        <f t="shared" si="42"/>
        <v>0</v>
      </c>
      <c r="Q392" s="167">
        <f t="shared" si="43"/>
        <v>0</v>
      </c>
      <c r="R392" s="29"/>
      <c r="S392" s="155"/>
      <c r="T392" s="156"/>
      <c r="U392" s="156"/>
      <c r="V392" s="156"/>
      <c r="W392" s="156"/>
      <c r="X392" s="156"/>
      <c r="Y392" s="156"/>
      <c r="Z392" s="156"/>
      <c r="AA392" s="156"/>
      <c r="AB392" s="156"/>
      <c r="AC392" s="156"/>
      <c r="AD392" s="156"/>
    </row>
    <row r="393" spans="1:30" s="30" customFormat="1" ht="15" customHeight="1">
      <c r="A393" s="156" t="s">
        <v>3382</v>
      </c>
      <c r="B393" s="38" t="s">
        <v>1018</v>
      </c>
      <c r="C393" s="38" t="s">
        <v>25</v>
      </c>
      <c r="D393" s="38" t="s">
        <v>159</v>
      </c>
      <c r="E393" s="39" t="s">
        <v>160</v>
      </c>
      <c r="F393" s="122" t="s">
        <v>2758</v>
      </c>
      <c r="G393" s="40" t="s">
        <v>26</v>
      </c>
      <c r="H393" s="41" t="s">
        <v>27</v>
      </c>
      <c r="I393" s="41">
        <v>24</v>
      </c>
      <c r="J393" s="180">
        <f t="shared" si="40"/>
        <v>2.8277634961439588</v>
      </c>
      <c r="K393" s="184">
        <v>297</v>
      </c>
      <c r="L393" s="136" t="s">
        <v>3368</v>
      </c>
      <c r="M393" s="121" t="s">
        <v>3221</v>
      </c>
      <c r="N393" s="65"/>
      <c r="O393" s="40" t="str">
        <f t="shared" si="41"/>
        <v>-</v>
      </c>
      <c r="P393" s="42">
        <f t="shared" si="42"/>
        <v>0</v>
      </c>
      <c r="Q393" s="43">
        <f t="shared" si="43"/>
        <v>0</v>
      </c>
      <c r="R393" s="206"/>
      <c r="S393" s="206"/>
      <c r="T393" s="156"/>
      <c r="U393" s="156"/>
      <c r="V393" s="156"/>
      <c r="W393" s="156"/>
      <c r="X393" s="156"/>
      <c r="Y393" s="156"/>
      <c r="Z393" s="156"/>
      <c r="AA393" s="156"/>
      <c r="AB393" s="156"/>
      <c r="AC393" s="156"/>
      <c r="AD393" s="156"/>
    </row>
    <row r="394" spans="1:30" s="30" customFormat="1" ht="15" customHeight="1">
      <c r="A394" s="156" t="s">
        <v>3382</v>
      </c>
      <c r="B394" s="38" t="s">
        <v>1019</v>
      </c>
      <c r="C394" s="38" t="s">
        <v>25</v>
      </c>
      <c r="D394" s="38" t="s">
        <v>159</v>
      </c>
      <c r="E394" s="39" t="s">
        <v>160</v>
      </c>
      <c r="F394" s="122" t="s">
        <v>2759</v>
      </c>
      <c r="G394" s="40" t="s">
        <v>26</v>
      </c>
      <c r="H394" s="41" t="s">
        <v>27</v>
      </c>
      <c r="I394" s="41">
        <v>24</v>
      </c>
      <c r="J394" s="180">
        <f t="shared" si="40"/>
        <v>1.7804436827573074</v>
      </c>
      <c r="K394" s="184">
        <v>187</v>
      </c>
      <c r="L394" s="136" t="s">
        <v>3368</v>
      </c>
      <c r="M394" s="121" t="s">
        <v>3221</v>
      </c>
      <c r="N394" s="65"/>
      <c r="O394" s="40" t="str">
        <f t="shared" si="41"/>
        <v>-</v>
      </c>
      <c r="P394" s="42">
        <f t="shared" si="42"/>
        <v>0</v>
      </c>
      <c r="Q394" s="43">
        <f t="shared" si="43"/>
        <v>0</v>
      </c>
      <c r="R394" s="206"/>
      <c r="S394" s="206"/>
      <c r="T394" s="156"/>
      <c r="U394" s="156"/>
      <c r="V394" s="156"/>
      <c r="W394" s="156"/>
      <c r="X394" s="156"/>
      <c r="Y394" s="156"/>
      <c r="Z394" s="156"/>
      <c r="AA394" s="156"/>
      <c r="AB394" s="156"/>
    </row>
    <row r="395" spans="1:30" s="30" customFormat="1" ht="15" customHeight="1">
      <c r="A395" s="156" t="s">
        <v>3382</v>
      </c>
      <c r="B395" s="38" t="s">
        <v>1020</v>
      </c>
      <c r="C395" s="38" t="s">
        <v>25</v>
      </c>
      <c r="D395" s="38" t="s">
        <v>159</v>
      </c>
      <c r="E395" s="39" t="s">
        <v>160</v>
      </c>
      <c r="F395" s="122" t="s">
        <v>2760</v>
      </c>
      <c r="G395" s="40" t="s">
        <v>26</v>
      </c>
      <c r="H395" s="41" t="s">
        <v>27</v>
      </c>
      <c r="I395" s="41">
        <v>24</v>
      </c>
      <c r="J395" s="180">
        <f t="shared" si="40"/>
        <v>1.7804436827573074</v>
      </c>
      <c r="K395" s="184">
        <v>187</v>
      </c>
      <c r="L395" s="136" t="s">
        <v>3368</v>
      </c>
      <c r="M395" s="121" t="s">
        <v>3221</v>
      </c>
      <c r="N395" s="65"/>
      <c r="O395" s="40" t="str">
        <f t="shared" si="41"/>
        <v>-</v>
      </c>
      <c r="P395" s="42">
        <f t="shared" si="42"/>
        <v>0</v>
      </c>
      <c r="Q395" s="43">
        <f t="shared" si="43"/>
        <v>0</v>
      </c>
      <c r="R395" s="206"/>
      <c r="S395" s="206"/>
      <c r="T395" s="156"/>
      <c r="U395" s="156"/>
      <c r="V395" s="156"/>
      <c r="W395" s="156"/>
      <c r="X395" s="156"/>
      <c r="Y395" s="156"/>
      <c r="Z395" s="156"/>
      <c r="AA395" s="156"/>
      <c r="AB395" s="156"/>
      <c r="AC395" s="156"/>
      <c r="AD395" s="156"/>
    </row>
    <row r="396" spans="1:30" s="30" customFormat="1" ht="15" customHeight="1">
      <c r="A396" s="156" t="s">
        <v>3382</v>
      </c>
      <c r="B396" s="38" t="s">
        <v>1021</v>
      </c>
      <c r="C396" s="38" t="s">
        <v>25</v>
      </c>
      <c r="D396" s="38" t="s">
        <v>159</v>
      </c>
      <c r="E396" s="39" t="s">
        <v>160</v>
      </c>
      <c r="F396" s="122" t="s">
        <v>2760</v>
      </c>
      <c r="G396" s="40" t="s">
        <v>26</v>
      </c>
      <c r="H396" s="41" t="s">
        <v>27</v>
      </c>
      <c r="I396" s="41">
        <v>24</v>
      </c>
      <c r="J396" s="180">
        <f t="shared" si="40"/>
        <v>2.8468056745691706</v>
      </c>
      <c r="K396" s="184">
        <v>299</v>
      </c>
      <c r="L396" s="136" t="s">
        <v>3368</v>
      </c>
      <c r="M396" s="121" t="s">
        <v>3221</v>
      </c>
      <c r="N396" s="65"/>
      <c r="O396" s="40" t="str">
        <f t="shared" si="41"/>
        <v>-</v>
      </c>
      <c r="P396" s="42">
        <f t="shared" si="42"/>
        <v>0</v>
      </c>
      <c r="Q396" s="43">
        <f t="shared" si="43"/>
        <v>0</v>
      </c>
      <c r="R396" s="206"/>
      <c r="S396" s="206"/>
      <c r="T396" s="156"/>
      <c r="U396" s="156"/>
      <c r="V396" s="156"/>
      <c r="W396" s="156"/>
      <c r="X396" s="156"/>
      <c r="Y396" s="156"/>
      <c r="Z396" s="156"/>
      <c r="AA396" s="156"/>
      <c r="AB396" s="156"/>
      <c r="AC396" s="156"/>
      <c r="AD396" s="156"/>
    </row>
    <row r="397" spans="1:30" s="30" customFormat="1" ht="15" customHeight="1">
      <c r="A397" s="156" t="s">
        <v>3382</v>
      </c>
      <c r="B397" s="38" t="s">
        <v>1022</v>
      </c>
      <c r="C397" s="38" t="s">
        <v>25</v>
      </c>
      <c r="D397" s="38" t="s">
        <v>159</v>
      </c>
      <c r="E397" s="39" t="s">
        <v>160</v>
      </c>
      <c r="F397" s="122" t="s">
        <v>2761</v>
      </c>
      <c r="G397" s="40" t="s">
        <v>26</v>
      </c>
      <c r="H397" s="41" t="s">
        <v>27</v>
      </c>
      <c r="I397" s="41">
        <v>24</v>
      </c>
      <c r="J397" s="180">
        <f t="shared" si="40"/>
        <v>1.7804436827573074</v>
      </c>
      <c r="K397" s="184">
        <v>187</v>
      </c>
      <c r="L397" s="136" t="s">
        <v>3368</v>
      </c>
      <c r="M397" s="121" t="s">
        <v>3221</v>
      </c>
      <c r="N397" s="65"/>
      <c r="O397" s="40" t="str">
        <f t="shared" si="41"/>
        <v>-</v>
      </c>
      <c r="P397" s="42">
        <f t="shared" si="42"/>
        <v>0</v>
      </c>
      <c r="Q397" s="43">
        <f t="shared" si="43"/>
        <v>0</v>
      </c>
      <c r="R397" s="206"/>
      <c r="S397" s="206"/>
      <c r="T397" s="156"/>
      <c r="U397" s="156"/>
      <c r="V397" s="156"/>
      <c r="W397" s="156"/>
      <c r="X397" s="156"/>
      <c r="Y397" s="156"/>
      <c r="Z397" s="156"/>
      <c r="AA397" s="156"/>
      <c r="AB397" s="156"/>
      <c r="AC397" s="156"/>
      <c r="AD397" s="156"/>
    </row>
    <row r="398" spans="1:30" s="30" customFormat="1" ht="15" customHeight="1">
      <c r="A398" s="156" t="s">
        <v>3382</v>
      </c>
      <c r="B398" s="38" t="s">
        <v>1023</v>
      </c>
      <c r="C398" s="38" t="s">
        <v>25</v>
      </c>
      <c r="D398" s="38" t="s">
        <v>159</v>
      </c>
      <c r="E398" s="39" t="s">
        <v>160</v>
      </c>
      <c r="F398" s="122" t="s">
        <v>2762</v>
      </c>
      <c r="G398" s="40" t="s">
        <v>161</v>
      </c>
      <c r="H398" s="41" t="s">
        <v>27</v>
      </c>
      <c r="I398" s="41">
        <v>24</v>
      </c>
      <c r="J398" s="180">
        <f t="shared" si="40"/>
        <v>2.9610587451204418</v>
      </c>
      <c r="K398" s="184">
        <v>311</v>
      </c>
      <c r="L398" s="136" t="s">
        <v>3368</v>
      </c>
      <c r="M398" s="121" t="s">
        <v>3221</v>
      </c>
      <c r="N398" s="65"/>
      <c r="O398" s="40" t="str">
        <f t="shared" si="41"/>
        <v>-</v>
      </c>
      <c r="P398" s="42">
        <f t="shared" si="42"/>
        <v>0</v>
      </c>
      <c r="Q398" s="43">
        <f t="shared" si="43"/>
        <v>0</v>
      </c>
      <c r="R398" s="206"/>
      <c r="S398" s="206"/>
      <c r="T398" s="156"/>
      <c r="U398" s="156"/>
      <c r="V398" s="156"/>
      <c r="W398" s="156"/>
      <c r="X398" s="156"/>
      <c r="Y398" s="156"/>
      <c r="Z398" s="156"/>
      <c r="AA398" s="156"/>
      <c r="AB398" s="156"/>
      <c r="AC398" s="156"/>
      <c r="AD398" s="156"/>
    </row>
    <row r="399" spans="1:30" s="30" customFormat="1" ht="15" customHeight="1">
      <c r="A399" s="156" t="s">
        <v>3382</v>
      </c>
      <c r="B399" s="38" t="s">
        <v>1024</v>
      </c>
      <c r="C399" s="38" t="s">
        <v>25</v>
      </c>
      <c r="D399" s="38" t="s">
        <v>159</v>
      </c>
      <c r="E399" s="39" t="s">
        <v>160</v>
      </c>
      <c r="F399" s="122" t="s">
        <v>2762</v>
      </c>
      <c r="G399" s="40" t="s">
        <v>26</v>
      </c>
      <c r="H399" s="41" t="s">
        <v>27</v>
      </c>
      <c r="I399" s="41">
        <v>24</v>
      </c>
      <c r="J399" s="180">
        <f t="shared" si="40"/>
        <v>1.8756545748833666</v>
      </c>
      <c r="K399" s="184">
        <v>197</v>
      </c>
      <c r="L399" s="136" t="s">
        <v>3368</v>
      </c>
      <c r="M399" s="121" t="s">
        <v>3221</v>
      </c>
      <c r="N399" s="65"/>
      <c r="O399" s="40" t="str">
        <f t="shared" si="41"/>
        <v>-</v>
      </c>
      <c r="P399" s="42">
        <f t="shared" si="42"/>
        <v>0</v>
      </c>
      <c r="Q399" s="43">
        <f t="shared" si="43"/>
        <v>0</v>
      </c>
      <c r="R399" s="206"/>
      <c r="S399" s="206"/>
      <c r="T399" s="156"/>
      <c r="U399" s="156"/>
      <c r="V399" s="156"/>
      <c r="W399" s="156"/>
      <c r="X399" s="156"/>
      <c r="Y399" s="156"/>
      <c r="Z399" s="156"/>
      <c r="AA399" s="156"/>
      <c r="AB399" s="156"/>
      <c r="AC399" s="156"/>
      <c r="AD399" s="156"/>
    </row>
    <row r="400" spans="1:30" s="30" customFormat="1" ht="15" customHeight="1">
      <c r="A400" s="156" t="s">
        <v>3382</v>
      </c>
      <c r="B400" s="38" t="s">
        <v>1025</v>
      </c>
      <c r="C400" s="38" t="s">
        <v>25</v>
      </c>
      <c r="D400" s="38" t="s">
        <v>159</v>
      </c>
      <c r="E400" s="39" t="s">
        <v>160</v>
      </c>
      <c r="F400" s="122" t="s">
        <v>2763</v>
      </c>
      <c r="G400" s="40" t="s">
        <v>26</v>
      </c>
      <c r="H400" s="41" t="s">
        <v>27</v>
      </c>
      <c r="I400" s="41">
        <v>24</v>
      </c>
      <c r="J400" s="180">
        <f t="shared" si="40"/>
        <v>1.7804436827573074</v>
      </c>
      <c r="K400" s="184">
        <v>187</v>
      </c>
      <c r="L400" s="136" t="s">
        <v>3368</v>
      </c>
      <c r="M400" s="121" t="s">
        <v>3221</v>
      </c>
      <c r="N400" s="65"/>
      <c r="O400" s="40" t="str">
        <f t="shared" si="41"/>
        <v>-</v>
      </c>
      <c r="P400" s="42">
        <f t="shared" si="42"/>
        <v>0</v>
      </c>
      <c r="Q400" s="43">
        <f t="shared" si="43"/>
        <v>0</v>
      </c>
      <c r="R400" s="206"/>
      <c r="S400" s="206"/>
      <c r="T400" s="156"/>
      <c r="U400" s="156"/>
      <c r="V400" s="156"/>
      <c r="W400" s="156"/>
      <c r="X400" s="156"/>
      <c r="Y400" s="156"/>
      <c r="Z400" s="156"/>
      <c r="AA400" s="156"/>
      <c r="AB400" s="156"/>
      <c r="AC400" s="156"/>
      <c r="AD400" s="156"/>
    </row>
    <row r="401" spans="1:30" s="30" customFormat="1" ht="15" customHeight="1">
      <c r="A401" s="156" t="s">
        <v>3382</v>
      </c>
      <c r="B401" s="38" t="s">
        <v>1026</v>
      </c>
      <c r="C401" s="38" t="s">
        <v>25</v>
      </c>
      <c r="D401" s="38" t="s">
        <v>159</v>
      </c>
      <c r="E401" s="39" t="s">
        <v>160</v>
      </c>
      <c r="F401" s="122" t="s">
        <v>2764</v>
      </c>
      <c r="G401" s="40" t="s">
        <v>2147</v>
      </c>
      <c r="H401" s="41" t="s">
        <v>27</v>
      </c>
      <c r="I401" s="41">
        <v>12</v>
      </c>
      <c r="J401" s="180">
        <f t="shared" si="40"/>
        <v>8.902218413786537</v>
      </c>
      <c r="K401" s="184">
        <v>935</v>
      </c>
      <c r="L401" s="136" t="s">
        <v>3368</v>
      </c>
      <c r="M401" s="121" t="s">
        <v>3221</v>
      </c>
      <c r="N401" s="65"/>
      <c r="O401" s="40" t="str">
        <f t="shared" si="41"/>
        <v>-</v>
      </c>
      <c r="P401" s="42">
        <f t="shared" si="42"/>
        <v>0</v>
      </c>
      <c r="Q401" s="43">
        <f t="shared" si="43"/>
        <v>0</v>
      </c>
      <c r="R401" s="206"/>
      <c r="S401" s="206"/>
      <c r="T401" s="156"/>
      <c r="U401" s="156"/>
      <c r="V401" s="156"/>
      <c r="W401" s="156"/>
      <c r="X401" s="156"/>
      <c r="Y401" s="156"/>
      <c r="Z401" s="156"/>
      <c r="AA401" s="156"/>
      <c r="AB401" s="156"/>
      <c r="AC401" s="156"/>
      <c r="AD401" s="156"/>
    </row>
    <row r="402" spans="1:30" s="30" customFormat="1" ht="15" customHeight="1">
      <c r="A402" s="156" t="s">
        <v>3382</v>
      </c>
      <c r="B402" s="38" t="s">
        <v>990</v>
      </c>
      <c r="C402" s="38" t="s">
        <v>25</v>
      </c>
      <c r="D402" s="38" t="s">
        <v>159</v>
      </c>
      <c r="E402" s="39" t="s">
        <v>160</v>
      </c>
      <c r="F402" s="39" t="s">
        <v>3375</v>
      </c>
      <c r="G402" s="40" t="s">
        <v>26</v>
      </c>
      <c r="H402" s="41" t="s">
        <v>27</v>
      </c>
      <c r="I402" s="41">
        <v>24</v>
      </c>
      <c r="J402" s="180">
        <f t="shared" si="40"/>
        <v>1.7804436827573074</v>
      </c>
      <c r="K402" s="184">
        <v>187</v>
      </c>
      <c r="L402" s="136" t="s">
        <v>3368</v>
      </c>
      <c r="M402" s="121" t="s">
        <v>3221</v>
      </c>
      <c r="N402" s="65"/>
      <c r="O402" s="40" t="str">
        <f t="shared" si="41"/>
        <v>-</v>
      </c>
      <c r="P402" s="42">
        <f t="shared" si="42"/>
        <v>0</v>
      </c>
      <c r="Q402" s="43">
        <f t="shared" si="43"/>
        <v>0</v>
      </c>
      <c r="R402" s="206"/>
      <c r="S402" s="206"/>
      <c r="T402" s="156"/>
      <c r="U402" s="156"/>
      <c r="V402" s="156"/>
      <c r="W402" s="156"/>
      <c r="X402" s="156"/>
      <c r="Y402" s="156"/>
      <c r="Z402" s="156"/>
      <c r="AA402" s="156"/>
      <c r="AB402" s="156"/>
      <c r="AC402" s="156"/>
      <c r="AD402" s="156"/>
    </row>
    <row r="403" spans="1:30" s="30" customFormat="1" ht="15" customHeight="1">
      <c r="A403" s="156" t="s">
        <v>3382</v>
      </c>
      <c r="B403" s="38" t="s">
        <v>966</v>
      </c>
      <c r="C403" s="38" t="s">
        <v>25</v>
      </c>
      <c r="D403" s="38" t="s">
        <v>159</v>
      </c>
      <c r="E403" s="39" t="s">
        <v>160</v>
      </c>
      <c r="F403" s="39" t="s">
        <v>3394</v>
      </c>
      <c r="G403" s="40" t="s">
        <v>26</v>
      </c>
      <c r="H403" s="41" t="s">
        <v>27</v>
      </c>
      <c r="I403" s="41">
        <v>24</v>
      </c>
      <c r="J403" s="180">
        <f t="shared" si="40"/>
        <v>2.4659621060649339</v>
      </c>
      <c r="K403" s="184">
        <v>259</v>
      </c>
      <c r="L403" s="136" t="s">
        <v>3368</v>
      </c>
      <c r="M403" s="121" t="s">
        <v>3221</v>
      </c>
      <c r="N403" s="65"/>
      <c r="O403" s="40" t="str">
        <f t="shared" si="41"/>
        <v>-</v>
      </c>
      <c r="P403" s="42">
        <f t="shared" si="42"/>
        <v>0</v>
      </c>
      <c r="Q403" s="43">
        <f t="shared" si="43"/>
        <v>0</v>
      </c>
      <c r="R403" s="206"/>
      <c r="S403" s="206"/>
      <c r="T403" s="156"/>
      <c r="U403" s="156"/>
      <c r="V403" s="156"/>
      <c r="W403" s="156"/>
      <c r="X403" s="156"/>
      <c r="Y403" s="156"/>
      <c r="Z403" s="156"/>
      <c r="AA403" s="156"/>
      <c r="AB403" s="156"/>
      <c r="AC403" s="156"/>
      <c r="AD403" s="156"/>
    </row>
    <row r="404" spans="1:30" s="30" customFormat="1" ht="15" customHeight="1">
      <c r="A404" s="156" t="s">
        <v>3382</v>
      </c>
      <c r="B404" s="38" t="s">
        <v>1027</v>
      </c>
      <c r="C404" s="38" t="s">
        <v>29</v>
      </c>
      <c r="D404" s="38" t="s">
        <v>163</v>
      </c>
      <c r="E404" s="39" t="s">
        <v>164</v>
      </c>
      <c r="F404" s="122" t="s">
        <v>491</v>
      </c>
      <c r="G404" s="40" t="s">
        <v>26</v>
      </c>
      <c r="H404" s="41" t="s">
        <v>652</v>
      </c>
      <c r="I404" s="41">
        <v>40</v>
      </c>
      <c r="J404" s="186">
        <v>2.38</v>
      </c>
      <c r="K404" s="185">
        <f>J404*курс</f>
        <v>249.97139999999999</v>
      </c>
      <c r="L404" s="136" t="s">
        <v>3219</v>
      </c>
      <c r="M404" s="121" t="s">
        <v>3385</v>
      </c>
      <c r="N404" s="65"/>
      <c r="O404" s="40" t="str">
        <f t="shared" si="41"/>
        <v>-</v>
      </c>
      <c r="P404" s="42">
        <f t="shared" si="42"/>
        <v>0</v>
      </c>
      <c r="Q404" s="43">
        <f t="shared" si="43"/>
        <v>0</v>
      </c>
      <c r="R404" s="206"/>
      <c r="S404" s="206"/>
      <c r="T404" s="156"/>
      <c r="U404" s="156"/>
      <c r="V404" s="156"/>
      <c r="W404" s="156"/>
      <c r="X404" s="156"/>
      <c r="Y404" s="156"/>
      <c r="Z404" s="156"/>
      <c r="AA404" s="156"/>
      <c r="AB404" s="156"/>
    </row>
    <row r="405" spans="1:30" s="30" customFormat="1" ht="15" customHeight="1">
      <c r="A405" s="156" t="s">
        <v>3382</v>
      </c>
      <c r="B405" s="38" t="s">
        <v>1029</v>
      </c>
      <c r="C405" s="38" t="s">
        <v>29</v>
      </c>
      <c r="D405" s="38" t="s">
        <v>163</v>
      </c>
      <c r="E405" s="39" t="s">
        <v>164</v>
      </c>
      <c r="F405" s="122" t="s">
        <v>165</v>
      </c>
      <c r="G405" s="40" t="s">
        <v>26</v>
      </c>
      <c r="H405" s="41" t="s">
        <v>652</v>
      </c>
      <c r="I405" s="41">
        <v>40</v>
      </c>
      <c r="J405" s="186">
        <v>2.48</v>
      </c>
      <c r="K405" s="185">
        <f>J405*курс</f>
        <v>260.4744</v>
      </c>
      <c r="L405" s="136" t="s">
        <v>3219</v>
      </c>
      <c r="M405" s="121" t="s">
        <v>3385</v>
      </c>
      <c r="N405" s="65"/>
      <c r="O405" s="40" t="str">
        <f t="shared" si="41"/>
        <v>-</v>
      </c>
      <c r="P405" s="42">
        <f t="shared" si="42"/>
        <v>0</v>
      </c>
      <c r="Q405" s="43">
        <f t="shared" si="43"/>
        <v>0</v>
      </c>
      <c r="R405" s="206"/>
      <c r="S405" s="216"/>
      <c r="T405" s="156"/>
      <c r="U405" s="156"/>
      <c r="V405" s="156"/>
      <c r="W405" s="156"/>
      <c r="X405" s="156"/>
      <c r="Y405" s="156"/>
      <c r="Z405" s="156"/>
      <c r="AA405" s="156"/>
      <c r="AB405" s="156"/>
    </row>
    <row r="406" spans="1:30" s="30" customFormat="1" ht="15" customHeight="1">
      <c r="A406" s="156" t="s">
        <v>3382</v>
      </c>
      <c r="B406" s="38" t="s">
        <v>1030</v>
      </c>
      <c r="C406" s="38" t="s">
        <v>29</v>
      </c>
      <c r="D406" s="38" t="s">
        <v>163</v>
      </c>
      <c r="E406" s="39" t="s">
        <v>164</v>
      </c>
      <c r="F406" s="122" t="s">
        <v>162</v>
      </c>
      <c r="G406" s="40" t="s">
        <v>26</v>
      </c>
      <c r="H406" s="41" t="s">
        <v>652</v>
      </c>
      <c r="I406" s="41">
        <v>40</v>
      </c>
      <c r="J406" s="186">
        <v>3.34</v>
      </c>
      <c r="K406" s="185">
        <f>J406*курс</f>
        <v>350.80019999999996</v>
      </c>
      <c r="L406" s="136" t="s">
        <v>3219</v>
      </c>
      <c r="M406" s="121" t="s">
        <v>3385</v>
      </c>
      <c r="N406" s="65"/>
      <c r="O406" s="40" t="str">
        <f t="shared" si="41"/>
        <v>-</v>
      </c>
      <c r="P406" s="42">
        <f t="shared" si="42"/>
        <v>0</v>
      </c>
      <c r="Q406" s="43">
        <f t="shared" si="43"/>
        <v>0</v>
      </c>
      <c r="R406" s="206"/>
      <c r="S406" s="216"/>
      <c r="T406" s="156"/>
      <c r="U406" s="156"/>
      <c r="V406" s="156"/>
      <c r="W406" s="156"/>
      <c r="X406" s="156"/>
      <c r="Y406" s="156"/>
      <c r="Z406" s="156"/>
      <c r="AA406" s="156"/>
      <c r="AB406" s="156"/>
    </row>
    <row r="407" spans="1:30" s="30" customFormat="1" ht="15" customHeight="1">
      <c r="A407" s="156" t="s">
        <v>3382</v>
      </c>
      <c r="B407" s="38" t="s">
        <v>1032</v>
      </c>
      <c r="C407" s="38" t="s">
        <v>29</v>
      </c>
      <c r="D407" s="38" t="s">
        <v>163</v>
      </c>
      <c r="E407" s="39" t="s">
        <v>164</v>
      </c>
      <c r="F407" s="122" t="s">
        <v>166</v>
      </c>
      <c r="G407" s="40" t="s">
        <v>26</v>
      </c>
      <c r="H407" s="41" t="s">
        <v>652</v>
      </c>
      <c r="I407" s="41">
        <v>40</v>
      </c>
      <c r="J407" s="186">
        <v>2.4</v>
      </c>
      <c r="K407" s="185">
        <f>J407*курс</f>
        <v>252.072</v>
      </c>
      <c r="L407" s="136" t="s">
        <v>3219</v>
      </c>
      <c r="M407" s="121" t="s">
        <v>3385</v>
      </c>
      <c r="N407" s="65"/>
      <c r="O407" s="40" t="str">
        <f t="shared" si="41"/>
        <v>-</v>
      </c>
      <c r="P407" s="42">
        <f t="shared" si="42"/>
        <v>0</v>
      </c>
      <c r="Q407" s="43">
        <f t="shared" si="43"/>
        <v>0</v>
      </c>
      <c r="R407" s="206"/>
      <c r="S407" s="216"/>
      <c r="T407" s="156"/>
      <c r="U407" s="156"/>
      <c r="V407" s="156"/>
      <c r="W407" s="156"/>
      <c r="X407" s="156"/>
      <c r="Y407" s="156"/>
      <c r="Z407" s="156"/>
      <c r="AA407" s="156"/>
      <c r="AB407" s="156"/>
    </row>
    <row r="408" spans="1:30" s="30" customFormat="1" ht="15" customHeight="1">
      <c r="A408" s="156" t="s">
        <v>3382</v>
      </c>
      <c r="B408" s="38" t="s">
        <v>1033</v>
      </c>
      <c r="C408" s="38" t="s">
        <v>29</v>
      </c>
      <c r="D408" s="38" t="s">
        <v>163</v>
      </c>
      <c r="E408" s="39" t="s">
        <v>164</v>
      </c>
      <c r="F408" s="122" t="s">
        <v>486</v>
      </c>
      <c r="G408" s="40" t="s">
        <v>26</v>
      </c>
      <c r="H408" s="41" t="s">
        <v>652</v>
      </c>
      <c r="I408" s="41">
        <v>40</v>
      </c>
      <c r="J408" s="186">
        <v>2.46</v>
      </c>
      <c r="K408" s="185">
        <f>J408*курс</f>
        <v>258.37380000000002</v>
      </c>
      <c r="L408" s="136" t="s">
        <v>3219</v>
      </c>
      <c r="M408" s="121" t="s">
        <v>3385</v>
      </c>
      <c r="N408" s="65"/>
      <c r="O408" s="40" t="str">
        <f t="shared" si="41"/>
        <v>-</v>
      </c>
      <c r="P408" s="42">
        <f t="shared" si="42"/>
        <v>0</v>
      </c>
      <c r="Q408" s="43">
        <f t="shared" si="43"/>
        <v>0</v>
      </c>
      <c r="R408" s="206"/>
      <c r="S408" s="216"/>
      <c r="T408" s="156"/>
      <c r="U408" s="156"/>
      <c r="V408" s="156"/>
      <c r="W408" s="156"/>
      <c r="X408" s="156"/>
      <c r="Y408" s="156"/>
      <c r="Z408" s="156"/>
      <c r="AA408" s="156"/>
      <c r="AB408" s="156"/>
    </row>
    <row r="409" spans="1:30" s="30" customFormat="1" ht="15" customHeight="1">
      <c r="A409" s="156" t="s">
        <v>3382</v>
      </c>
      <c r="B409" s="38" t="s">
        <v>1028</v>
      </c>
      <c r="C409" s="38" t="s">
        <v>25</v>
      </c>
      <c r="D409" s="38" t="s">
        <v>163</v>
      </c>
      <c r="E409" s="39" t="s">
        <v>164</v>
      </c>
      <c r="F409" s="122" t="s">
        <v>491</v>
      </c>
      <c r="G409" s="40" t="s">
        <v>26</v>
      </c>
      <c r="H409" s="41" t="s">
        <v>652</v>
      </c>
      <c r="I409" s="41">
        <v>40</v>
      </c>
      <c r="J409" s="180">
        <f>K409/курс</f>
        <v>1.8756545748833666</v>
      </c>
      <c r="K409" s="184">
        <v>197</v>
      </c>
      <c r="L409" s="136" t="s">
        <v>3368</v>
      </c>
      <c r="M409" s="121" t="s">
        <v>3221</v>
      </c>
      <c r="N409" s="65"/>
      <c r="O409" s="40" t="str">
        <f t="shared" si="41"/>
        <v>-</v>
      </c>
      <c r="P409" s="42">
        <f t="shared" si="42"/>
        <v>0</v>
      </c>
      <c r="Q409" s="43">
        <f t="shared" si="43"/>
        <v>0</v>
      </c>
      <c r="R409" s="206"/>
      <c r="S409" s="216"/>
      <c r="T409" s="156"/>
      <c r="U409" s="156"/>
      <c r="V409" s="156"/>
      <c r="W409" s="156"/>
      <c r="X409" s="156"/>
      <c r="Y409" s="156"/>
      <c r="Z409" s="156"/>
      <c r="AA409" s="156"/>
      <c r="AB409" s="156"/>
      <c r="AC409" s="156"/>
      <c r="AD409" s="156"/>
    </row>
    <row r="410" spans="1:30" s="30" customFormat="1" ht="15" customHeight="1">
      <c r="A410" s="156" t="s">
        <v>3382</v>
      </c>
      <c r="B410" s="38" t="s">
        <v>1031</v>
      </c>
      <c r="C410" s="38" t="s">
        <v>25</v>
      </c>
      <c r="D410" s="38" t="s">
        <v>163</v>
      </c>
      <c r="E410" s="39" t="s">
        <v>164</v>
      </c>
      <c r="F410" s="122" t="s">
        <v>162</v>
      </c>
      <c r="G410" s="40" t="s">
        <v>26</v>
      </c>
      <c r="H410" s="41" t="s">
        <v>652</v>
      </c>
      <c r="I410" s="41">
        <v>40</v>
      </c>
      <c r="J410" s="180">
        <f>K410/курс</f>
        <v>2.6373417118918403</v>
      </c>
      <c r="K410" s="184">
        <v>277</v>
      </c>
      <c r="L410" s="136" t="s">
        <v>3368</v>
      </c>
      <c r="M410" s="121" t="s">
        <v>3221</v>
      </c>
      <c r="N410" s="65"/>
      <c r="O410" s="40" t="str">
        <f t="shared" si="41"/>
        <v>-</v>
      </c>
      <c r="P410" s="42">
        <f t="shared" si="42"/>
        <v>0</v>
      </c>
      <c r="Q410" s="43">
        <f t="shared" si="43"/>
        <v>0</v>
      </c>
      <c r="R410" s="206"/>
      <c r="S410" s="216"/>
      <c r="T410" s="156"/>
      <c r="U410" s="156"/>
      <c r="V410" s="156"/>
      <c r="W410" s="156"/>
      <c r="X410" s="156"/>
      <c r="Y410" s="156"/>
      <c r="Z410" s="156"/>
      <c r="AA410" s="156"/>
      <c r="AB410" s="156"/>
      <c r="AC410" s="156"/>
      <c r="AD410" s="156"/>
    </row>
    <row r="411" spans="1:30" s="30" customFormat="1" ht="15" customHeight="1">
      <c r="A411" s="156" t="s">
        <v>3382</v>
      </c>
      <c r="B411" s="38" t="s">
        <v>1034</v>
      </c>
      <c r="C411" s="38" t="s">
        <v>29</v>
      </c>
      <c r="D411" s="38" t="s">
        <v>167</v>
      </c>
      <c r="E411" s="39" t="s">
        <v>168</v>
      </c>
      <c r="F411" s="122" t="s">
        <v>169</v>
      </c>
      <c r="G411" s="40" t="s">
        <v>26</v>
      </c>
      <c r="H411" s="41" t="s">
        <v>652</v>
      </c>
      <c r="I411" s="41">
        <v>40</v>
      </c>
      <c r="J411" s="186">
        <v>2.38</v>
      </c>
      <c r="K411" s="185">
        <f>J411*курс</f>
        <v>249.97139999999999</v>
      </c>
      <c r="L411" s="136" t="s">
        <v>3219</v>
      </c>
      <c r="M411" s="121" t="s">
        <v>3385</v>
      </c>
      <c r="N411" s="65"/>
      <c r="O411" s="40" t="str">
        <f t="shared" si="41"/>
        <v>-</v>
      </c>
      <c r="P411" s="42">
        <f t="shared" si="42"/>
        <v>0</v>
      </c>
      <c r="Q411" s="43">
        <f t="shared" si="43"/>
        <v>0</v>
      </c>
      <c r="R411" s="206"/>
      <c r="S411" s="216"/>
      <c r="T411" s="156"/>
      <c r="U411" s="156"/>
      <c r="V411" s="156"/>
      <c r="W411" s="156"/>
      <c r="X411" s="156"/>
      <c r="Y411" s="156"/>
      <c r="Z411" s="156"/>
      <c r="AA411" s="156"/>
      <c r="AB411" s="156"/>
    </row>
    <row r="412" spans="1:30" s="30" customFormat="1" ht="15" customHeight="1">
      <c r="A412" s="156" t="s">
        <v>3382</v>
      </c>
      <c r="B412" s="38" t="s">
        <v>1035</v>
      </c>
      <c r="C412" s="38" t="s">
        <v>25</v>
      </c>
      <c r="D412" s="38" t="s">
        <v>167</v>
      </c>
      <c r="E412" s="39" t="s">
        <v>168</v>
      </c>
      <c r="F412" s="122" t="s">
        <v>169</v>
      </c>
      <c r="G412" s="40" t="s">
        <v>26</v>
      </c>
      <c r="H412" s="41" t="s">
        <v>652</v>
      </c>
      <c r="I412" s="41">
        <v>40</v>
      </c>
      <c r="J412" s="180">
        <f>K412/курс</f>
        <v>1.8946967533085786</v>
      </c>
      <c r="K412" s="184">
        <v>199</v>
      </c>
      <c r="L412" s="136" t="s">
        <v>3368</v>
      </c>
      <c r="M412" s="121" t="s">
        <v>3221</v>
      </c>
      <c r="N412" s="65"/>
      <c r="O412" s="40" t="str">
        <f t="shared" si="41"/>
        <v>-</v>
      </c>
      <c r="P412" s="42">
        <f t="shared" si="42"/>
        <v>0</v>
      </c>
      <c r="Q412" s="43">
        <f t="shared" si="43"/>
        <v>0</v>
      </c>
      <c r="R412" s="206"/>
      <c r="S412" s="216"/>
      <c r="T412" s="156"/>
      <c r="U412" s="156"/>
      <c r="V412" s="156"/>
      <c r="W412" s="156"/>
      <c r="X412" s="156"/>
      <c r="Y412" s="156"/>
      <c r="Z412" s="156"/>
      <c r="AA412" s="156"/>
      <c r="AB412" s="156"/>
      <c r="AC412" s="156"/>
      <c r="AD412" s="156"/>
    </row>
    <row r="413" spans="1:30" s="30" customFormat="1" ht="15" customHeight="1">
      <c r="A413" s="156" t="s">
        <v>3382</v>
      </c>
      <c r="B413" s="38" t="s">
        <v>1036</v>
      </c>
      <c r="C413" s="38" t="s">
        <v>29</v>
      </c>
      <c r="D413" s="38" t="s">
        <v>170</v>
      </c>
      <c r="E413" s="39" t="s">
        <v>171</v>
      </c>
      <c r="F413" s="39"/>
      <c r="G413" s="40" t="s">
        <v>26</v>
      </c>
      <c r="H413" s="41" t="s">
        <v>652</v>
      </c>
      <c r="I413" s="41">
        <v>40</v>
      </c>
      <c r="J413" s="186">
        <v>2.4</v>
      </c>
      <c r="K413" s="185">
        <f>J413*курс</f>
        <v>252.072</v>
      </c>
      <c r="L413" s="136" t="s">
        <v>3219</v>
      </c>
      <c r="M413" s="121" t="s">
        <v>3385</v>
      </c>
      <c r="N413" s="65"/>
      <c r="O413" s="40" t="str">
        <f t="shared" si="41"/>
        <v>-</v>
      </c>
      <c r="P413" s="42">
        <f t="shared" si="42"/>
        <v>0</v>
      </c>
      <c r="Q413" s="43">
        <f t="shared" si="43"/>
        <v>0</v>
      </c>
      <c r="R413" s="206"/>
      <c r="S413" s="216"/>
      <c r="T413" s="156"/>
      <c r="U413" s="156"/>
      <c r="V413" s="156"/>
      <c r="W413" s="156"/>
      <c r="X413" s="156"/>
      <c r="Y413" s="156"/>
      <c r="Z413" s="156"/>
      <c r="AA413" s="156"/>
      <c r="AB413" s="156"/>
    </row>
    <row r="414" spans="1:30" s="30" customFormat="1" ht="15" customHeight="1">
      <c r="A414" s="156" t="s">
        <v>3382</v>
      </c>
      <c r="B414" s="38" t="s">
        <v>1038</v>
      </c>
      <c r="C414" s="38" t="s">
        <v>29</v>
      </c>
      <c r="D414" s="38" t="s">
        <v>170</v>
      </c>
      <c r="E414" s="39" t="s">
        <v>171</v>
      </c>
      <c r="F414" s="122" t="s">
        <v>172</v>
      </c>
      <c r="G414" s="40" t="s">
        <v>26</v>
      </c>
      <c r="H414" s="41" t="s">
        <v>652</v>
      </c>
      <c r="I414" s="41">
        <v>40</v>
      </c>
      <c r="J414" s="186">
        <v>2.46</v>
      </c>
      <c r="K414" s="185">
        <f>J414*курс</f>
        <v>258.37380000000002</v>
      </c>
      <c r="L414" s="136" t="s">
        <v>3219</v>
      </c>
      <c r="M414" s="121" t="s">
        <v>3385</v>
      </c>
      <c r="N414" s="65"/>
      <c r="O414" s="40" t="str">
        <f t="shared" si="41"/>
        <v>-</v>
      </c>
      <c r="P414" s="42">
        <f t="shared" si="42"/>
        <v>0</v>
      </c>
      <c r="Q414" s="43">
        <f t="shared" si="43"/>
        <v>0</v>
      </c>
      <c r="R414" s="206"/>
      <c r="S414" s="216"/>
      <c r="T414" s="156"/>
      <c r="U414" s="156"/>
      <c r="V414" s="156"/>
      <c r="W414" s="156"/>
      <c r="X414" s="156"/>
      <c r="Y414" s="156"/>
      <c r="Z414" s="156"/>
      <c r="AA414" s="156"/>
      <c r="AB414" s="156"/>
    </row>
    <row r="415" spans="1:30" s="30" customFormat="1" ht="15" customHeight="1">
      <c r="A415" s="156" t="s">
        <v>3382</v>
      </c>
      <c r="B415" s="38" t="s">
        <v>1037</v>
      </c>
      <c r="C415" s="38" t="s">
        <v>25</v>
      </c>
      <c r="D415" s="38" t="s">
        <v>170</v>
      </c>
      <c r="E415" s="39" t="s">
        <v>171</v>
      </c>
      <c r="F415" s="39"/>
      <c r="G415" s="40" t="s">
        <v>26</v>
      </c>
      <c r="H415" s="41" t="s">
        <v>652</v>
      </c>
      <c r="I415" s="41">
        <v>40</v>
      </c>
      <c r="J415" s="180">
        <f>K415/курс</f>
        <v>1.8946967533085786</v>
      </c>
      <c r="K415" s="184">
        <v>199</v>
      </c>
      <c r="L415" s="136" t="s">
        <v>3368</v>
      </c>
      <c r="M415" s="121" t="s">
        <v>3221</v>
      </c>
      <c r="N415" s="65"/>
      <c r="O415" s="40" t="str">
        <f t="shared" si="41"/>
        <v>-</v>
      </c>
      <c r="P415" s="42">
        <f t="shared" si="42"/>
        <v>0</v>
      </c>
      <c r="Q415" s="43">
        <f t="shared" si="43"/>
        <v>0</v>
      </c>
      <c r="R415" s="206"/>
      <c r="S415" s="216"/>
      <c r="T415" s="156"/>
      <c r="U415" s="156"/>
      <c r="V415" s="156"/>
      <c r="W415" s="156"/>
      <c r="X415" s="156"/>
      <c r="Y415" s="156"/>
      <c r="Z415" s="156"/>
      <c r="AA415" s="156"/>
      <c r="AB415" s="156"/>
      <c r="AC415" s="156"/>
      <c r="AD415" s="156"/>
    </row>
    <row r="416" spans="1:30" s="30" customFormat="1" ht="15" customHeight="1">
      <c r="A416" s="156" t="s">
        <v>3382</v>
      </c>
      <c r="B416" s="38" t="s">
        <v>1039</v>
      </c>
      <c r="C416" s="38" t="s">
        <v>25</v>
      </c>
      <c r="D416" s="38" t="s">
        <v>170</v>
      </c>
      <c r="E416" s="39" t="s">
        <v>171</v>
      </c>
      <c r="F416" s="122" t="s">
        <v>172</v>
      </c>
      <c r="G416" s="40" t="s">
        <v>26</v>
      </c>
      <c r="H416" s="41" t="s">
        <v>652</v>
      </c>
      <c r="I416" s="41">
        <v>40</v>
      </c>
      <c r="J416" s="180">
        <f>K416/курс</f>
        <v>1.8946967533085786</v>
      </c>
      <c r="K416" s="184">
        <v>199</v>
      </c>
      <c r="L416" s="136" t="s">
        <v>3368</v>
      </c>
      <c r="M416" s="121" t="s">
        <v>3221</v>
      </c>
      <c r="N416" s="65"/>
      <c r="O416" s="40" t="str">
        <f t="shared" si="41"/>
        <v>-</v>
      </c>
      <c r="P416" s="42">
        <f t="shared" si="42"/>
        <v>0</v>
      </c>
      <c r="Q416" s="43">
        <f t="shared" si="43"/>
        <v>0</v>
      </c>
      <c r="R416" s="206"/>
      <c r="S416" s="216"/>
      <c r="T416" s="156"/>
      <c r="U416" s="156"/>
      <c r="V416" s="156"/>
      <c r="W416" s="156"/>
      <c r="X416" s="156"/>
      <c r="Y416" s="156"/>
      <c r="Z416" s="156"/>
      <c r="AA416" s="156"/>
      <c r="AB416" s="156"/>
      <c r="AC416" s="156"/>
      <c r="AD416" s="156"/>
    </row>
    <row r="417" spans="1:30" s="30" customFormat="1" ht="15" customHeight="1">
      <c r="A417" s="156" t="s">
        <v>3382</v>
      </c>
      <c r="B417" s="38" t="s">
        <v>173</v>
      </c>
      <c r="C417" s="38" t="s">
        <v>29</v>
      </c>
      <c r="D417" s="38" t="s">
        <v>174</v>
      </c>
      <c r="E417" s="39" t="s">
        <v>175</v>
      </c>
      <c r="F417" s="122" t="s">
        <v>176</v>
      </c>
      <c r="G417" s="40" t="s">
        <v>26</v>
      </c>
      <c r="H417" s="41" t="s">
        <v>652</v>
      </c>
      <c r="I417" s="41">
        <v>40</v>
      </c>
      <c r="J417" s="186">
        <v>2.46</v>
      </c>
      <c r="K417" s="185">
        <f>J417*курс</f>
        <v>258.37380000000002</v>
      </c>
      <c r="L417" s="136" t="s">
        <v>3219</v>
      </c>
      <c r="M417" s="121" t="s">
        <v>3385</v>
      </c>
      <c r="N417" s="65"/>
      <c r="O417" s="40" t="str">
        <f t="shared" si="41"/>
        <v>-</v>
      </c>
      <c r="P417" s="42">
        <f t="shared" si="42"/>
        <v>0</v>
      </c>
      <c r="Q417" s="43">
        <f t="shared" si="43"/>
        <v>0</v>
      </c>
      <c r="R417" s="206"/>
      <c r="S417" s="216"/>
      <c r="T417" s="156"/>
      <c r="U417" s="156"/>
      <c r="V417" s="156"/>
      <c r="W417" s="156"/>
      <c r="X417" s="156"/>
      <c r="Y417" s="156"/>
      <c r="Z417" s="156"/>
      <c r="AA417" s="156"/>
      <c r="AB417" s="156"/>
    </row>
    <row r="418" spans="1:30" s="30" customFormat="1" ht="15" customHeight="1">
      <c r="A418" s="156" t="s">
        <v>3382</v>
      </c>
      <c r="B418" s="38" t="s">
        <v>532</v>
      </c>
      <c r="C418" s="38" t="s">
        <v>25</v>
      </c>
      <c r="D418" s="38" t="s">
        <v>174</v>
      </c>
      <c r="E418" s="39" t="s">
        <v>175</v>
      </c>
      <c r="F418" s="122" t="s">
        <v>176</v>
      </c>
      <c r="G418" s="40" t="s">
        <v>26</v>
      </c>
      <c r="H418" s="41" t="s">
        <v>652</v>
      </c>
      <c r="I418" s="41">
        <v>40</v>
      </c>
      <c r="J418" s="180">
        <f>K418/курс</f>
        <v>2.1612872512615442</v>
      </c>
      <c r="K418" s="184">
        <v>227</v>
      </c>
      <c r="L418" s="136" t="s">
        <v>3368</v>
      </c>
      <c r="M418" s="121" t="s">
        <v>3221</v>
      </c>
      <c r="N418" s="65"/>
      <c r="O418" s="40" t="str">
        <f t="shared" si="41"/>
        <v>-</v>
      </c>
      <c r="P418" s="42">
        <f t="shared" si="42"/>
        <v>0</v>
      </c>
      <c r="Q418" s="43">
        <f t="shared" si="43"/>
        <v>0</v>
      </c>
      <c r="R418" s="206"/>
      <c r="S418" s="216"/>
      <c r="T418" s="156"/>
      <c r="U418" s="156"/>
      <c r="V418" s="156"/>
      <c r="W418" s="156"/>
      <c r="X418" s="156"/>
      <c r="Y418" s="156"/>
      <c r="Z418" s="156"/>
      <c r="AA418" s="156"/>
      <c r="AB418" s="156"/>
      <c r="AC418" s="156"/>
      <c r="AD418" s="156"/>
    </row>
    <row r="419" spans="1:30" s="30" customFormat="1" ht="15" customHeight="1">
      <c r="A419" s="156" t="s">
        <v>3382</v>
      </c>
      <c r="B419" s="38" t="s">
        <v>1040</v>
      </c>
      <c r="C419" s="38" t="s">
        <v>25</v>
      </c>
      <c r="D419" s="38" t="s">
        <v>174</v>
      </c>
      <c r="E419" s="39" t="s">
        <v>175</v>
      </c>
      <c r="F419" s="122" t="s">
        <v>176</v>
      </c>
      <c r="G419" s="40" t="s">
        <v>26</v>
      </c>
      <c r="H419" s="41" t="s">
        <v>652</v>
      </c>
      <c r="I419" s="41">
        <v>40</v>
      </c>
      <c r="J419" s="180">
        <f>K419/курс</f>
        <v>1.8946967533085786</v>
      </c>
      <c r="K419" s="184">
        <v>199</v>
      </c>
      <c r="L419" s="136" t="s">
        <v>3368</v>
      </c>
      <c r="M419" s="121" t="s">
        <v>3221</v>
      </c>
      <c r="N419" s="65"/>
      <c r="O419" s="40" t="str">
        <f t="shared" si="41"/>
        <v>-</v>
      </c>
      <c r="P419" s="42">
        <f t="shared" si="42"/>
        <v>0</v>
      </c>
      <c r="Q419" s="43">
        <f t="shared" si="43"/>
        <v>0</v>
      </c>
      <c r="R419" s="206"/>
      <c r="S419" s="216"/>
      <c r="T419" s="156"/>
      <c r="U419" s="156"/>
      <c r="V419" s="156"/>
      <c r="W419" s="156"/>
      <c r="X419" s="156"/>
      <c r="Y419" s="156"/>
      <c r="Z419" s="156"/>
      <c r="AA419" s="156"/>
      <c r="AB419" s="156"/>
      <c r="AC419" s="156"/>
      <c r="AD419" s="156"/>
    </row>
    <row r="420" spans="1:30" s="30" customFormat="1" ht="15" customHeight="1">
      <c r="A420" s="156" t="s">
        <v>3382</v>
      </c>
      <c r="B420" s="38" t="s">
        <v>1041</v>
      </c>
      <c r="C420" s="38" t="s">
        <v>29</v>
      </c>
      <c r="D420" s="38" t="s">
        <v>177</v>
      </c>
      <c r="E420" s="39" t="s">
        <v>178</v>
      </c>
      <c r="F420" s="39"/>
      <c r="G420" s="40" t="s">
        <v>26</v>
      </c>
      <c r="H420" s="41" t="s">
        <v>652</v>
      </c>
      <c r="I420" s="41">
        <v>40</v>
      </c>
      <c r="J420" s="186">
        <v>2.38</v>
      </c>
      <c r="K420" s="185">
        <f>J420*курс</f>
        <v>249.97139999999999</v>
      </c>
      <c r="L420" s="136" t="s">
        <v>3219</v>
      </c>
      <c r="M420" s="121" t="s">
        <v>3385</v>
      </c>
      <c r="N420" s="65"/>
      <c r="O420" s="40" t="str">
        <f t="shared" si="41"/>
        <v>-</v>
      </c>
      <c r="P420" s="42">
        <f t="shared" si="42"/>
        <v>0</v>
      </c>
      <c r="Q420" s="43">
        <f t="shared" si="43"/>
        <v>0</v>
      </c>
      <c r="R420" s="206"/>
      <c r="S420" s="216"/>
      <c r="T420" s="156"/>
      <c r="U420" s="156"/>
      <c r="V420" s="156"/>
      <c r="W420" s="156"/>
      <c r="X420" s="156"/>
      <c r="Y420" s="156"/>
      <c r="Z420" s="156"/>
      <c r="AA420" s="156"/>
      <c r="AB420" s="156"/>
    </row>
    <row r="421" spans="1:30" s="30" customFormat="1" ht="15" customHeight="1">
      <c r="A421" s="156" t="s">
        <v>3382</v>
      </c>
      <c r="B421" s="38" t="s">
        <v>1042</v>
      </c>
      <c r="C421" s="38" t="s">
        <v>25</v>
      </c>
      <c r="D421" s="38" t="s">
        <v>177</v>
      </c>
      <c r="E421" s="39" t="s">
        <v>178</v>
      </c>
      <c r="F421" s="39"/>
      <c r="G421" s="40" t="s">
        <v>26</v>
      </c>
      <c r="H421" s="41" t="s">
        <v>652</v>
      </c>
      <c r="I421" s="41">
        <v>40</v>
      </c>
      <c r="J421" s="180">
        <f>K421/курс</f>
        <v>1.8946967533085786</v>
      </c>
      <c r="K421" s="184">
        <v>199</v>
      </c>
      <c r="L421" s="136" t="s">
        <v>3368</v>
      </c>
      <c r="M421" s="121" t="s">
        <v>3221</v>
      </c>
      <c r="N421" s="65"/>
      <c r="O421" s="40" t="str">
        <f t="shared" ref="O421:O435" si="44">IF(N421="","-",N421/I421)</f>
        <v>-</v>
      </c>
      <c r="P421" s="42">
        <f t="shared" ref="P421:P435" si="45">J421*N421</f>
        <v>0</v>
      </c>
      <c r="Q421" s="43">
        <f t="shared" ref="Q421:Q435" si="46">K421*N421</f>
        <v>0</v>
      </c>
      <c r="R421" s="206"/>
      <c r="S421" s="216"/>
      <c r="T421" s="156"/>
      <c r="U421" s="156"/>
      <c r="V421" s="156"/>
      <c r="W421" s="156"/>
      <c r="X421" s="156"/>
      <c r="Y421" s="156"/>
      <c r="Z421" s="156"/>
      <c r="AA421" s="156"/>
      <c r="AB421" s="156"/>
      <c r="AC421" s="156"/>
      <c r="AD421" s="156"/>
    </row>
    <row r="422" spans="1:30" s="30" customFormat="1" ht="15" customHeight="1">
      <c r="A422" s="156" t="s">
        <v>3382</v>
      </c>
      <c r="B422" s="38" t="s">
        <v>1043</v>
      </c>
      <c r="C422" s="38" t="s">
        <v>29</v>
      </c>
      <c r="D422" s="38" t="s">
        <v>2159</v>
      </c>
      <c r="E422" s="39" t="s">
        <v>2160</v>
      </c>
      <c r="F422" s="122" t="s">
        <v>2161</v>
      </c>
      <c r="G422" s="40" t="s">
        <v>26</v>
      </c>
      <c r="H422" s="41" t="s">
        <v>652</v>
      </c>
      <c r="I422" s="41">
        <v>40</v>
      </c>
      <c r="J422" s="186">
        <v>2.38</v>
      </c>
      <c r="K422" s="185">
        <f t="shared" ref="K422:K433" si="47">J422*курс</f>
        <v>249.97139999999999</v>
      </c>
      <c r="L422" s="136" t="s">
        <v>3219</v>
      </c>
      <c r="M422" s="121" t="s">
        <v>3385</v>
      </c>
      <c r="N422" s="65"/>
      <c r="O422" s="40" t="str">
        <f t="shared" si="44"/>
        <v>-</v>
      </c>
      <c r="P422" s="42">
        <f t="shared" si="45"/>
        <v>0</v>
      </c>
      <c r="Q422" s="43">
        <f t="shared" si="46"/>
        <v>0</v>
      </c>
      <c r="R422" s="206"/>
      <c r="S422" s="216"/>
      <c r="T422" s="156"/>
      <c r="U422" s="156"/>
      <c r="V422" s="156"/>
      <c r="W422" s="156"/>
      <c r="X422" s="156"/>
      <c r="Y422" s="156"/>
      <c r="Z422" s="156"/>
      <c r="AA422" s="156"/>
      <c r="AB422" s="156"/>
    </row>
    <row r="423" spans="1:30" s="30" customFormat="1" ht="15" customHeight="1">
      <c r="A423" s="156" t="s">
        <v>3382</v>
      </c>
      <c r="B423" s="38" t="s">
        <v>1044</v>
      </c>
      <c r="C423" s="38" t="s">
        <v>29</v>
      </c>
      <c r="D423" s="38" t="s">
        <v>2159</v>
      </c>
      <c r="E423" s="39" t="s">
        <v>2160</v>
      </c>
      <c r="F423" s="122" t="s">
        <v>2848</v>
      </c>
      <c r="G423" s="40" t="s">
        <v>26</v>
      </c>
      <c r="H423" s="41" t="s">
        <v>652</v>
      </c>
      <c r="I423" s="41">
        <v>40</v>
      </c>
      <c r="J423" s="186">
        <v>2.38</v>
      </c>
      <c r="K423" s="185">
        <f t="shared" si="47"/>
        <v>249.97139999999999</v>
      </c>
      <c r="L423" s="136" t="s">
        <v>3219</v>
      </c>
      <c r="M423" s="121" t="s">
        <v>3385</v>
      </c>
      <c r="N423" s="65"/>
      <c r="O423" s="40" t="str">
        <f t="shared" si="44"/>
        <v>-</v>
      </c>
      <c r="P423" s="42">
        <f t="shared" si="45"/>
        <v>0</v>
      </c>
      <c r="Q423" s="43">
        <f t="shared" si="46"/>
        <v>0</v>
      </c>
      <c r="R423" s="206"/>
      <c r="S423" s="216"/>
      <c r="T423" s="156"/>
      <c r="U423" s="156"/>
      <c r="V423" s="156"/>
      <c r="W423" s="156"/>
      <c r="X423" s="156"/>
      <c r="Y423" s="156"/>
      <c r="Z423" s="156"/>
      <c r="AA423" s="156"/>
      <c r="AB423" s="156"/>
    </row>
    <row r="424" spans="1:30" s="30" customFormat="1" ht="15" customHeight="1">
      <c r="A424" s="156" t="s">
        <v>3382</v>
      </c>
      <c r="B424" s="38" t="s">
        <v>1045</v>
      </c>
      <c r="C424" s="38" t="s">
        <v>29</v>
      </c>
      <c r="D424" s="38" t="s">
        <v>2162</v>
      </c>
      <c r="E424" s="39" t="s">
        <v>2163</v>
      </c>
      <c r="F424" s="132" t="s">
        <v>2774</v>
      </c>
      <c r="G424" s="40" t="s">
        <v>26</v>
      </c>
      <c r="H424" s="41" t="s">
        <v>652</v>
      </c>
      <c r="I424" s="41">
        <v>40</v>
      </c>
      <c r="J424" s="186">
        <v>2.4299999999999997</v>
      </c>
      <c r="K424" s="185">
        <f t="shared" si="47"/>
        <v>255.22289999999998</v>
      </c>
      <c r="L424" s="136" t="s">
        <v>3219</v>
      </c>
      <c r="M424" s="121" t="s">
        <v>3385</v>
      </c>
      <c r="N424" s="65"/>
      <c r="O424" s="40" t="str">
        <f t="shared" si="44"/>
        <v>-</v>
      </c>
      <c r="P424" s="42">
        <f t="shared" si="45"/>
        <v>0</v>
      </c>
      <c r="Q424" s="43">
        <f t="shared" si="46"/>
        <v>0</v>
      </c>
      <c r="R424" s="206"/>
      <c r="S424" s="216"/>
      <c r="T424" s="155"/>
      <c r="U424" s="156"/>
      <c r="V424" s="156"/>
      <c r="W424" s="156"/>
      <c r="X424" s="156"/>
      <c r="Y424" s="156"/>
      <c r="Z424" s="156"/>
      <c r="AA424" s="156"/>
      <c r="AB424" s="156"/>
    </row>
    <row r="425" spans="1:30" s="30" customFormat="1" ht="15" customHeight="1">
      <c r="A425" s="156" t="s">
        <v>3382</v>
      </c>
      <c r="B425" s="38" t="s">
        <v>1046</v>
      </c>
      <c r="C425" s="38" t="s">
        <v>29</v>
      </c>
      <c r="D425" s="38" t="s">
        <v>2162</v>
      </c>
      <c r="E425" s="39" t="s">
        <v>2164</v>
      </c>
      <c r="F425" s="122" t="s">
        <v>2849</v>
      </c>
      <c r="G425" s="40" t="s">
        <v>26</v>
      </c>
      <c r="H425" s="41" t="s">
        <v>652</v>
      </c>
      <c r="I425" s="41">
        <v>40</v>
      </c>
      <c r="J425" s="186">
        <v>2.92</v>
      </c>
      <c r="K425" s="185">
        <f t="shared" si="47"/>
        <v>306.68759999999997</v>
      </c>
      <c r="L425" s="136" t="s">
        <v>3219</v>
      </c>
      <c r="M425" s="121" t="s">
        <v>3385</v>
      </c>
      <c r="N425" s="65"/>
      <c r="O425" s="40" t="str">
        <f t="shared" si="44"/>
        <v>-</v>
      </c>
      <c r="P425" s="42">
        <f t="shared" si="45"/>
        <v>0</v>
      </c>
      <c r="Q425" s="43">
        <f t="shared" si="46"/>
        <v>0</v>
      </c>
      <c r="R425" s="206"/>
      <c r="S425" s="216"/>
      <c r="T425" s="155"/>
      <c r="U425" s="156"/>
      <c r="V425" s="156"/>
      <c r="W425" s="156"/>
      <c r="X425" s="156"/>
      <c r="Y425" s="156"/>
      <c r="Z425" s="156"/>
      <c r="AA425" s="156"/>
      <c r="AB425" s="156"/>
    </row>
    <row r="426" spans="1:30" s="30" customFormat="1" ht="15" customHeight="1">
      <c r="A426" s="156" t="s">
        <v>3382</v>
      </c>
      <c r="B426" s="38" t="s">
        <v>1047</v>
      </c>
      <c r="C426" s="38" t="s">
        <v>29</v>
      </c>
      <c r="D426" s="38" t="s">
        <v>179</v>
      </c>
      <c r="E426" s="39" t="s">
        <v>180</v>
      </c>
      <c r="F426" s="132" t="s">
        <v>2774</v>
      </c>
      <c r="G426" s="40" t="s">
        <v>26</v>
      </c>
      <c r="H426" s="41" t="s">
        <v>652</v>
      </c>
      <c r="I426" s="41">
        <v>40</v>
      </c>
      <c r="J426" s="186">
        <v>3.3899999999999997</v>
      </c>
      <c r="K426" s="185">
        <f t="shared" si="47"/>
        <v>356.05169999999998</v>
      </c>
      <c r="L426" s="136" t="s">
        <v>3219</v>
      </c>
      <c r="M426" s="121" t="s">
        <v>3385</v>
      </c>
      <c r="N426" s="65"/>
      <c r="O426" s="40" t="str">
        <f t="shared" si="44"/>
        <v>-</v>
      </c>
      <c r="P426" s="42">
        <f t="shared" si="45"/>
        <v>0</v>
      </c>
      <c r="Q426" s="43">
        <f t="shared" si="46"/>
        <v>0</v>
      </c>
      <c r="R426" s="206"/>
      <c r="S426" s="216"/>
      <c r="T426" s="155"/>
      <c r="U426" s="156"/>
      <c r="V426" s="156"/>
      <c r="W426" s="156"/>
      <c r="X426" s="156"/>
      <c r="Y426" s="156"/>
      <c r="Z426" s="156"/>
      <c r="AA426" s="156"/>
      <c r="AB426" s="156"/>
    </row>
    <row r="427" spans="1:30" s="30" customFormat="1" ht="15" customHeight="1">
      <c r="A427" s="156" t="s">
        <v>3382</v>
      </c>
      <c r="B427" s="38" t="s">
        <v>1048</v>
      </c>
      <c r="C427" s="38" t="s">
        <v>29</v>
      </c>
      <c r="D427" s="38" t="s">
        <v>179</v>
      </c>
      <c r="E427" s="39" t="s">
        <v>180</v>
      </c>
      <c r="F427" s="122" t="s">
        <v>39</v>
      </c>
      <c r="G427" s="40" t="s">
        <v>26</v>
      </c>
      <c r="H427" s="41" t="s">
        <v>652</v>
      </c>
      <c r="I427" s="41">
        <v>40</v>
      </c>
      <c r="J427" s="186">
        <v>2.5799999999999996</v>
      </c>
      <c r="K427" s="185">
        <f t="shared" si="47"/>
        <v>270.97739999999999</v>
      </c>
      <c r="L427" s="136" t="s">
        <v>3219</v>
      </c>
      <c r="M427" s="121" t="s">
        <v>3385</v>
      </c>
      <c r="N427" s="65"/>
      <c r="O427" s="40" t="str">
        <f t="shared" si="44"/>
        <v>-</v>
      </c>
      <c r="P427" s="42">
        <f t="shared" si="45"/>
        <v>0</v>
      </c>
      <c r="Q427" s="43">
        <f t="shared" si="46"/>
        <v>0</v>
      </c>
      <c r="R427" s="206"/>
      <c r="S427" s="216"/>
      <c r="T427" s="155"/>
      <c r="U427" s="156"/>
      <c r="V427" s="156"/>
      <c r="W427" s="156"/>
      <c r="X427" s="156"/>
      <c r="Y427" s="156"/>
      <c r="Z427" s="156"/>
      <c r="AA427" s="156"/>
      <c r="AB427" s="156"/>
    </row>
    <row r="428" spans="1:30" s="30" customFormat="1" ht="15" hidden="1" customHeight="1">
      <c r="A428" s="156" t="s">
        <v>3382</v>
      </c>
      <c r="B428" s="160" t="s">
        <v>182</v>
      </c>
      <c r="C428" s="160" t="s">
        <v>29</v>
      </c>
      <c r="D428" s="160" t="s">
        <v>179</v>
      </c>
      <c r="E428" s="161" t="s">
        <v>180</v>
      </c>
      <c r="F428" s="161" t="s">
        <v>538</v>
      </c>
      <c r="G428" s="162" t="s">
        <v>26</v>
      </c>
      <c r="H428" s="163" t="s">
        <v>652</v>
      </c>
      <c r="I428" s="163">
        <v>40</v>
      </c>
      <c r="J428" s="190">
        <v>4.0999999999999996</v>
      </c>
      <c r="K428" s="191">
        <f t="shared" si="47"/>
        <v>430.62299999999999</v>
      </c>
      <c r="L428" s="164" t="s">
        <v>3238</v>
      </c>
      <c r="M428" s="164" t="s">
        <v>3238</v>
      </c>
      <c r="N428" s="165"/>
      <c r="O428" s="162" t="str">
        <f t="shared" si="44"/>
        <v>-</v>
      </c>
      <c r="P428" s="166">
        <f t="shared" si="45"/>
        <v>0</v>
      </c>
      <c r="Q428" s="167">
        <f t="shared" si="46"/>
        <v>0</v>
      </c>
      <c r="R428" s="155"/>
      <c r="S428" s="182"/>
      <c r="T428" s="156"/>
      <c r="U428" s="156"/>
      <c r="V428" s="156"/>
      <c r="W428" s="156"/>
      <c r="X428" s="156"/>
      <c r="Y428" s="156"/>
    </row>
    <row r="429" spans="1:30" s="30" customFormat="1" ht="15" hidden="1" customHeight="1">
      <c r="A429" s="156" t="s">
        <v>3382</v>
      </c>
      <c r="B429" s="160" t="s">
        <v>1051</v>
      </c>
      <c r="C429" s="160" t="s">
        <v>29</v>
      </c>
      <c r="D429" s="160" t="s">
        <v>179</v>
      </c>
      <c r="E429" s="161" t="s">
        <v>180</v>
      </c>
      <c r="F429" s="161" t="s">
        <v>2165</v>
      </c>
      <c r="G429" s="162" t="s">
        <v>26</v>
      </c>
      <c r="H429" s="163" t="s">
        <v>652</v>
      </c>
      <c r="I429" s="163">
        <v>40</v>
      </c>
      <c r="J429" s="190">
        <v>2.71</v>
      </c>
      <c r="K429" s="191">
        <f t="shared" si="47"/>
        <v>284.63130000000001</v>
      </c>
      <c r="L429" s="164" t="s">
        <v>3238</v>
      </c>
      <c r="M429" s="164" t="s">
        <v>3238</v>
      </c>
      <c r="N429" s="165"/>
      <c r="O429" s="162" t="str">
        <f t="shared" si="44"/>
        <v>-</v>
      </c>
      <c r="P429" s="166">
        <f t="shared" si="45"/>
        <v>0</v>
      </c>
      <c r="Q429" s="167">
        <f t="shared" si="46"/>
        <v>0</v>
      </c>
      <c r="R429" s="155"/>
      <c r="S429" s="182"/>
      <c r="T429" s="156"/>
      <c r="U429" s="156"/>
      <c r="V429" s="156"/>
      <c r="W429" s="156"/>
      <c r="X429" s="156"/>
      <c r="Y429" s="156"/>
    </row>
    <row r="430" spans="1:30" s="30" customFormat="1" ht="15" customHeight="1">
      <c r="A430" s="156" t="s">
        <v>3382</v>
      </c>
      <c r="B430" s="38" t="s">
        <v>184</v>
      </c>
      <c r="C430" s="38" t="s">
        <v>29</v>
      </c>
      <c r="D430" s="38" t="s">
        <v>179</v>
      </c>
      <c r="E430" s="39" t="s">
        <v>180</v>
      </c>
      <c r="F430" s="122" t="s">
        <v>185</v>
      </c>
      <c r="G430" s="40" t="s">
        <v>26</v>
      </c>
      <c r="H430" s="41" t="s">
        <v>652</v>
      </c>
      <c r="I430" s="41">
        <v>40</v>
      </c>
      <c r="J430" s="186">
        <v>3.7399999999999998</v>
      </c>
      <c r="K430" s="185">
        <f t="shared" si="47"/>
        <v>392.81219999999996</v>
      </c>
      <c r="L430" s="136" t="s">
        <v>3219</v>
      </c>
      <c r="M430" s="159" t="s">
        <v>3385</v>
      </c>
      <c r="N430" s="65"/>
      <c r="O430" s="40" t="str">
        <f t="shared" si="44"/>
        <v>-</v>
      </c>
      <c r="P430" s="42">
        <f t="shared" si="45"/>
        <v>0</v>
      </c>
      <c r="Q430" s="43">
        <f t="shared" si="46"/>
        <v>0</v>
      </c>
      <c r="R430" s="206"/>
      <c r="S430" s="216"/>
      <c r="T430" s="156"/>
      <c r="U430" s="156"/>
      <c r="V430" s="156"/>
      <c r="W430" s="156"/>
      <c r="X430" s="156"/>
      <c r="Y430" s="156"/>
      <c r="Z430" s="156"/>
      <c r="AA430" s="156"/>
      <c r="AB430" s="156"/>
    </row>
    <row r="431" spans="1:30" s="30" customFormat="1" ht="15" customHeight="1">
      <c r="A431" s="156" t="s">
        <v>3382</v>
      </c>
      <c r="B431" s="38" t="s">
        <v>187</v>
      </c>
      <c r="C431" s="38" t="s">
        <v>29</v>
      </c>
      <c r="D431" s="38" t="s">
        <v>179</v>
      </c>
      <c r="E431" s="39" t="s">
        <v>180</v>
      </c>
      <c r="F431" s="122" t="s">
        <v>188</v>
      </c>
      <c r="G431" s="40" t="s">
        <v>26</v>
      </c>
      <c r="H431" s="41" t="s">
        <v>652</v>
      </c>
      <c r="I431" s="41">
        <v>40</v>
      </c>
      <c r="J431" s="186">
        <v>3.79</v>
      </c>
      <c r="K431" s="185">
        <f t="shared" si="47"/>
        <v>398.06369999999998</v>
      </c>
      <c r="L431" s="136" t="s">
        <v>3219</v>
      </c>
      <c r="M431" s="159" t="s">
        <v>3385</v>
      </c>
      <c r="N431" s="65"/>
      <c r="O431" s="40" t="str">
        <f t="shared" si="44"/>
        <v>-</v>
      </c>
      <c r="P431" s="42">
        <f t="shared" si="45"/>
        <v>0</v>
      </c>
      <c r="Q431" s="43">
        <f t="shared" si="46"/>
        <v>0</v>
      </c>
      <c r="R431" s="206"/>
      <c r="S431" s="216"/>
      <c r="T431" s="156"/>
      <c r="U431" s="156"/>
      <c r="V431" s="156"/>
      <c r="W431" s="156"/>
      <c r="X431" s="156"/>
      <c r="Y431" s="156"/>
      <c r="Z431" s="156"/>
      <c r="AA431" s="156"/>
      <c r="AB431" s="156"/>
    </row>
    <row r="432" spans="1:30" s="30" customFormat="1" ht="15" customHeight="1">
      <c r="A432" s="156" t="s">
        <v>3382</v>
      </c>
      <c r="B432" s="38" t="s">
        <v>1056</v>
      </c>
      <c r="C432" s="38" t="s">
        <v>29</v>
      </c>
      <c r="D432" s="38" t="s">
        <v>179</v>
      </c>
      <c r="E432" s="39" t="s">
        <v>180</v>
      </c>
      <c r="F432" s="122" t="s">
        <v>2166</v>
      </c>
      <c r="G432" s="40" t="s">
        <v>26</v>
      </c>
      <c r="H432" s="41" t="s">
        <v>652</v>
      </c>
      <c r="I432" s="41">
        <v>40</v>
      </c>
      <c r="J432" s="186">
        <v>2.6599999999999997</v>
      </c>
      <c r="K432" s="185">
        <f t="shared" si="47"/>
        <v>279.37979999999999</v>
      </c>
      <c r="L432" s="136" t="s">
        <v>3219</v>
      </c>
      <c r="M432" s="121" t="s">
        <v>3385</v>
      </c>
      <c r="N432" s="65"/>
      <c r="O432" s="40" t="str">
        <f t="shared" si="44"/>
        <v>-</v>
      </c>
      <c r="P432" s="42">
        <f t="shared" si="45"/>
        <v>0</v>
      </c>
      <c r="Q432" s="43">
        <f t="shared" si="46"/>
        <v>0</v>
      </c>
      <c r="R432" s="206"/>
      <c r="S432" s="216"/>
      <c r="T432" s="156"/>
      <c r="U432" s="156"/>
      <c r="V432" s="156"/>
      <c r="W432" s="156"/>
      <c r="X432" s="156"/>
      <c r="Y432" s="156"/>
      <c r="Z432" s="156"/>
      <c r="AA432" s="156"/>
      <c r="AB432" s="156"/>
    </row>
    <row r="433" spans="1:249" s="30" customFormat="1" ht="15" customHeight="1">
      <c r="A433" s="156" t="s">
        <v>3382</v>
      </c>
      <c r="B433" s="38" t="s">
        <v>1060</v>
      </c>
      <c r="C433" s="38" t="s">
        <v>29</v>
      </c>
      <c r="D433" s="38" t="s">
        <v>179</v>
      </c>
      <c r="E433" s="39" t="s">
        <v>180</v>
      </c>
      <c r="F433" s="122" t="s">
        <v>2850</v>
      </c>
      <c r="G433" s="40" t="s">
        <v>26</v>
      </c>
      <c r="H433" s="41" t="s">
        <v>652</v>
      </c>
      <c r="I433" s="41">
        <v>40</v>
      </c>
      <c r="J433" s="186">
        <v>2.63</v>
      </c>
      <c r="K433" s="185">
        <f t="shared" si="47"/>
        <v>276.22890000000001</v>
      </c>
      <c r="L433" s="136" t="s">
        <v>3219</v>
      </c>
      <c r="M433" s="121" t="s">
        <v>3385</v>
      </c>
      <c r="N433" s="65"/>
      <c r="O433" s="40" t="str">
        <f t="shared" si="44"/>
        <v>-</v>
      </c>
      <c r="P433" s="42">
        <f t="shared" si="45"/>
        <v>0</v>
      </c>
      <c r="Q433" s="43">
        <f t="shared" si="46"/>
        <v>0</v>
      </c>
      <c r="R433" s="206"/>
      <c r="S433" s="216"/>
      <c r="T433" s="156"/>
      <c r="U433" s="156"/>
      <c r="V433" s="156"/>
      <c r="W433" s="156"/>
      <c r="X433" s="156"/>
      <c r="Y433" s="156"/>
      <c r="Z433" s="156"/>
      <c r="AA433" s="156"/>
      <c r="AB433" s="156"/>
    </row>
    <row r="434" spans="1:249" s="30" customFormat="1">
      <c r="A434" s="156" t="s">
        <v>3382</v>
      </c>
      <c r="B434" s="38" t="s">
        <v>1050</v>
      </c>
      <c r="C434" s="38" t="s">
        <v>25</v>
      </c>
      <c r="D434" s="38" t="s">
        <v>179</v>
      </c>
      <c r="E434" s="39" t="s">
        <v>180</v>
      </c>
      <c r="F434" s="122" t="s">
        <v>181</v>
      </c>
      <c r="G434" s="40" t="s">
        <v>26</v>
      </c>
      <c r="H434" s="41" t="s">
        <v>27</v>
      </c>
      <c r="I434" s="41">
        <v>24</v>
      </c>
      <c r="J434" s="180">
        <f t="shared" ref="J434:J444" si="48">K434/курс</f>
        <v>1.4757688279539178</v>
      </c>
      <c r="K434" s="184">
        <v>155</v>
      </c>
      <c r="L434" s="136" t="s">
        <v>3219</v>
      </c>
      <c r="M434" s="121" t="s">
        <v>3221</v>
      </c>
      <c r="N434" s="65"/>
      <c r="O434" s="40" t="str">
        <f t="shared" si="44"/>
        <v>-</v>
      </c>
      <c r="P434" s="42">
        <f t="shared" si="45"/>
        <v>0</v>
      </c>
      <c r="Q434" s="43">
        <f t="shared" si="46"/>
        <v>0</v>
      </c>
      <c r="R434" s="206"/>
      <c r="S434" s="216"/>
      <c r="T434" s="156"/>
      <c r="U434" s="156"/>
      <c r="V434" s="156"/>
      <c r="W434" s="156"/>
      <c r="X434" s="156"/>
      <c r="Y434" s="156"/>
      <c r="Z434" s="156"/>
      <c r="AA434" s="156"/>
      <c r="AB434" s="156"/>
      <c r="BI434" s="29"/>
      <c r="BJ434" s="29"/>
      <c r="BK434" s="29"/>
      <c r="BL434" s="29"/>
      <c r="BM434" s="29"/>
      <c r="BN434" s="29"/>
      <c r="BO434" s="29"/>
      <c r="BP434" s="29"/>
      <c r="BQ434" s="29"/>
      <c r="BR434" s="29"/>
      <c r="BS434" s="29"/>
      <c r="BT434" s="29"/>
      <c r="BU434" s="29"/>
      <c r="BV434" s="29"/>
      <c r="BW434" s="29"/>
      <c r="BX434" s="29"/>
      <c r="BY434" s="29"/>
      <c r="BZ434" s="29"/>
      <c r="CA434" s="29"/>
      <c r="CB434" s="29"/>
      <c r="CC434" s="29"/>
      <c r="CD434" s="29"/>
      <c r="CE434" s="29"/>
      <c r="CF434" s="29"/>
      <c r="CG434" s="29"/>
      <c r="CH434" s="29"/>
      <c r="CI434" s="29"/>
      <c r="CJ434" s="29"/>
      <c r="CK434" s="29"/>
      <c r="CL434" s="29"/>
      <c r="CM434" s="29"/>
      <c r="CN434" s="29"/>
      <c r="CO434" s="29"/>
      <c r="CP434" s="29"/>
      <c r="CQ434" s="29"/>
      <c r="CR434" s="29"/>
      <c r="CS434" s="29"/>
      <c r="CT434" s="29"/>
      <c r="CU434" s="29"/>
      <c r="CV434" s="29"/>
      <c r="CW434" s="29"/>
      <c r="CX434" s="29"/>
      <c r="CY434" s="29"/>
      <c r="CZ434" s="29"/>
      <c r="DA434" s="29"/>
      <c r="DB434" s="29"/>
      <c r="DC434" s="29"/>
      <c r="DD434" s="29"/>
      <c r="DE434" s="29"/>
      <c r="DF434" s="29"/>
      <c r="DG434" s="29"/>
      <c r="DH434" s="29"/>
      <c r="DI434" s="29"/>
      <c r="DJ434" s="29"/>
      <c r="DK434" s="29"/>
      <c r="DL434" s="29"/>
      <c r="DM434" s="29"/>
      <c r="DN434" s="29"/>
      <c r="DO434" s="29"/>
      <c r="DP434" s="29"/>
      <c r="DQ434" s="29"/>
      <c r="DR434" s="29"/>
      <c r="DS434" s="29"/>
      <c r="DT434" s="29"/>
      <c r="DU434" s="29"/>
      <c r="DV434" s="29"/>
      <c r="DW434" s="29"/>
      <c r="DX434" s="29"/>
      <c r="DY434" s="29"/>
      <c r="DZ434" s="29"/>
      <c r="EA434" s="29"/>
      <c r="EB434" s="29"/>
      <c r="EC434" s="29"/>
      <c r="ED434" s="29"/>
      <c r="EE434" s="29"/>
      <c r="EF434" s="29"/>
      <c r="EG434" s="29"/>
      <c r="EH434" s="29"/>
      <c r="EI434" s="29"/>
      <c r="EJ434" s="29"/>
      <c r="EK434" s="29"/>
      <c r="EL434" s="29"/>
      <c r="EM434" s="29"/>
      <c r="EN434" s="29"/>
      <c r="EO434" s="29"/>
      <c r="EP434" s="29"/>
      <c r="EQ434" s="29"/>
      <c r="ER434" s="29"/>
      <c r="ES434" s="29"/>
      <c r="ET434" s="29"/>
      <c r="EU434" s="29"/>
      <c r="EV434" s="29"/>
      <c r="EW434" s="29"/>
      <c r="EX434" s="29"/>
      <c r="EY434" s="29"/>
      <c r="EZ434" s="29"/>
      <c r="FA434" s="29"/>
      <c r="FB434" s="29"/>
      <c r="FC434" s="29"/>
      <c r="FD434" s="29"/>
      <c r="FE434" s="29"/>
      <c r="FF434" s="29"/>
      <c r="FG434" s="29"/>
      <c r="FH434" s="29"/>
      <c r="FI434" s="29"/>
      <c r="FJ434" s="29"/>
      <c r="FK434" s="29"/>
      <c r="FL434" s="29"/>
      <c r="FM434" s="29"/>
      <c r="FN434" s="29"/>
      <c r="FO434" s="29"/>
      <c r="FP434" s="29"/>
      <c r="FQ434" s="29"/>
      <c r="FR434" s="29"/>
      <c r="FS434" s="29"/>
      <c r="FT434" s="29"/>
      <c r="FU434" s="29"/>
      <c r="FV434" s="29"/>
      <c r="FW434" s="29"/>
      <c r="FX434" s="29"/>
      <c r="FY434" s="29"/>
      <c r="FZ434" s="29"/>
      <c r="GA434" s="29"/>
      <c r="GB434" s="29"/>
      <c r="GC434" s="29"/>
      <c r="GD434" s="29"/>
      <c r="GE434" s="29"/>
      <c r="GF434" s="29"/>
      <c r="GG434" s="29"/>
      <c r="GH434" s="29"/>
      <c r="GI434" s="29"/>
      <c r="GJ434" s="29"/>
      <c r="GK434" s="29"/>
      <c r="GL434" s="29"/>
      <c r="GM434" s="29"/>
      <c r="GN434" s="29"/>
      <c r="GO434" s="29"/>
      <c r="GP434" s="29"/>
      <c r="GQ434" s="29"/>
      <c r="GR434" s="29"/>
      <c r="GS434" s="29"/>
      <c r="GT434" s="29"/>
      <c r="GU434" s="29"/>
      <c r="GV434" s="29"/>
      <c r="GW434" s="29"/>
      <c r="GX434" s="29"/>
      <c r="GY434" s="29"/>
      <c r="GZ434" s="29"/>
      <c r="HA434" s="29"/>
      <c r="HB434" s="29"/>
      <c r="HC434" s="29"/>
      <c r="HD434" s="29"/>
      <c r="HE434" s="29"/>
      <c r="HF434" s="29"/>
      <c r="HG434" s="29"/>
      <c r="HH434" s="29"/>
      <c r="HI434" s="29"/>
      <c r="HJ434" s="29"/>
      <c r="HK434" s="29"/>
      <c r="HL434" s="29"/>
      <c r="HM434" s="29"/>
      <c r="HN434" s="29"/>
      <c r="HO434" s="29"/>
      <c r="HP434" s="29"/>
      <c r="HQ434" s="29"/>
      <c r="HR434" s="29"/>
      <c r="HS434" s="29"/>
      <c r="HT434" s="29"/>
      <c r="HU434" s="29"/>
      <c r="HV434" s="29"/>
      <c r="HW434" s="29"/>
      <c r="HX434" s="29"/>
      <c r="HY434" s="29"/>
      <c r="HZ434" s="29"/>
      <c r="IA434" s="29"/>
      <c r="IB434" s="29"/>
      <c r="IC434" s="29"/>
      <c r="ID434" s="29"/>
      <c r="IE434" s="29"/>
      <c r="IF434" s="29"/>
      <c r="IG434" s="29"/>
      <c r="IH434" s="29"/>
      <c r="II434" s="29"/>
      <c r="IJ434" s="29"/>
      <c r="IK434" s="29"/>
      <c r="IL434" s="29"/>
      <c r="IM434" s="29"/>
      <c r="IN434" s="29"/>
      <c r="IO434" s="29"/>
    </row>
    <row r="435" spans="1:249" s="30" customFormat="1" ht="15" customHeight="1">
      <c r="A435" s="156" t="s">
        <v>3382</v>
      </c>
      <c r="B435" s="38" t="s">
        <v>536</v>
      </c>
      <c r="C435" s="38" t="s">
        <v>25</v>
      </c>
      <c r="D435" s="38" t="s">
        <v>179</v>
      </c>
      <c r="E435" s="39" t="s">
        <v>180</v>
      </c>
      <c r="F435" s="122" t="s">
        <v>183</v>
      </c>
      <c r="G435" s="40" t="s">
        <v>26</v>
      </c>
      <c r="H435" s="41" t="s">
        <v>27</v>
      </c>
      <c r="I435" s="41">
        <v>24</v>
      </c>
      <c r="J435" s="180">
        <f t="shared" si="48"/>
        <v>1.9327811101590022</v>
      </c>
      <c r="K435" s="184">
        <v>203</v>
      </c>
      <c r="L435" s="136" t="s">
        <v>3219</v>
      </c>
      <c r="M435" s="121" t="s">
        <v>3221</v>
      </c>
      <c r="N435" s="65"/>
      <c r="O435" s="40" t="str">
        <f t="shared" si="44"/>
        <v>-</v>
      </c>
      <c r="P435" s="42">
        <f t="shared" si="45"/>
        <v>0</v>
      </c>
      <c r="Q435" s="43">
        <f t="shared" si="46"/>
        <v>0</v>
      </c>
      <c r="R435" s="206"/>
      <c r="S435" s="206"/>
      <c r="T435" s="156"/>
      <c r="U435" s="156"/>
      <c r="V435" s="156"/>
      <c r="W435" s="156"/>
      <c r="X435" s="156"/>
      <c r="Y435" s="156"/>
      <c r="Z435" s="156"/>
      <c r="AA435" s="156"/>
      <c r="AB435" s="156"/>
      <c r="AC435" s="156"/>
      <c r="AD435" s="156"/>
    </row>
    <row r="436" spans="1:249" s="30" customFormat="1" ht="15" customHeight="1">
      <c r="A436" s="156" t="s">
        <v>3382</v>
      </c>
      <c r="B436" s="137" t="s">
        <v>1052</v>
      </c>
      <c r="C436" s="137" t="s">
        <v>25</v>
      </c>
      <c r="D436" s="137" t="s">
        <v>179</v>
      </c>
      <c r="E436" s="138" t="s">
        <v>180</v>
      </c>
      <c r="F436" s="139" t="s">
        <v>2691</v>
      </c>
      <c r="G436" s="140" t="s">
        <v>3224</v>
      </c>
      <c r="H436" s="141" t="s">
        <v>27</v>
      </c>
      <c r="I436" s="141">
        <v>24</v>
      </c>
      <c r="J436" s="195">
        <f t="shared" si="48"/>
        <v>1.1330096163001047</v>
      </c>
      <c r="K436" s="184">
        <v>119</v>
      </c>
      <c r="L436" s="143" t="s">
        <v>3368</v>
      </c>
      <c r="M436" s="143" t="s">
        <v>3221</v>
      </c>
      <c r="N436" s="153" t="s">
        <v>3230</v>
      </c>
      <c r="O436" s="140" t="s">
        <v>2682</v>
      </c>
      <c r="P436" s="144">
        <v>0</v>
      </c>
      <c r="Q436" s="145">
        <v>0</v>
      </c>
      <c r="R436" s="206"/>
      <c r="S436" s="216"/>
      <c r="T436" s="156"/>
      <c r="U436" s="156"/>
      <c r="V436" s="156"/>
      <c r="W436" s="156"/>
      <c r="X436" s="156"/>
      <c r="Y436" s="156"/>
      <c r="Z436" s="156"/>
      <c r="AA436" s="156"/>
      <c r="AB436" s="156"/>
      <c r="AC436" s="156"/>
      <c r="AD436" s="156"/>
    </row>
    <row r="437" spans="1:249" s="30" customFormat="1" ht="15" customHeight="1">
      <c r="A437" s="156" t="s">
        <v>3382</v>
      </c>
      <c r="B437" s="38" t="s">
        <v>1053</v>
      </c>
      <c r="C437" s="38" t="s">
        <v>25</v>
      </c>
      <c r="D437" s="38" t="s">
        <v>179</v>
      </c>
      <c r="E437" s="39" t="s">
        <v>180</v>
      </c>
      <c r="F437" s="122" t="s">
        <v>2691</v>
      </c>
      <c r="G437" s="40" t="s">
        <v>26</v>
      </c>
      <c r="H437" s="41" t="s">
        <v>27</v>
      </c>
      <c r="I437" s="41">
        <v>24</v>
      </c>
      <c r="J437" s="180">
        <f t="shared" si="48"/>
        <v>1.4186422926782825</v>
      </c>
      <c r="K437" s="184">
        <v>149</v>
      </c>
      <c r="L437" s="136" t="s">
        <v>3219</v>
      </c>
      <c r="M437" s="121" t="s">
        <v>3221</v>
      </c>
      <c r="N437" s="65"/>
      <c r="O437" s="40" t="str">
        <f>IF(N437="","-",N437/I437)</f>
        <v>-</v>
      </c>
      <c r="P437" s="42">
        <f>J437*N437</f>
        <v>0</v>
      </c>
      <c r="Q437" s="43">
        <f>K437*N437</f>
        <v>0</v>
      </c>
      <c r="R437" s="206"/>
      <c r="S437" s="216"/>
      <c r="T437" s="156"/>
      <c r="U437" s="156"/>
      <c r="V437" s="156"/>
      <c r="W437" s="156"/>
      <c r="X437" s="156"/>
      <c r="Y437" s="156"/>
      <c r="Z437" s="156"/>
      <c r="AA437" s="156"/>
      <c r="AB437" s="156"/>
      <c r="AC437" s="156"/>
      <c r="AD437" s="156"/>
    </row>
    <row r="438" spans="1:249" s="30" customFormat="1" ht="15" customHeight="1">
      <c r="A438" s="156" t="s">
        <v>3382</v>
      </c>
      <c r="B438" s="38" t="s">
        <v>1054</v>
      </c>
      <c r="C438" s="38" t="s">
        <v>25</v>
      </c>
      <c r="D438" s="38" t="s">
        <v>179</v>
      </c>
      <c r="E438" s="39" t="s">
        <v>180</v>
      </c>
      <c r="F438" s="122" t="s">
        <v>185</v>
      </c>
      <c r="G438" s="40" t="s">
        <v>26</v>
      </c>
      <c r="H438" s="41" t="s">
        <v>27</v>
      </c>
      <c r="I438" s="41">
        <v>24</v>
      </c>
      <c r="J438" s="180">
        <f t="shared" si="48"/>
        <v>2.0279920022850613</v>
      </c>
      <c r="K438" s="184">
        <v>213</v>
      </c>
      <c r="L438" s="136" t="s">
        <v>3219</v>
      </c>
      <c r="M438" s="121" t="s">
        <v>3221</v>
      </c>
      <c r="N438" s="65"/>
      <c r="O438" s="40" t="str">
        <f>IF(N438="","-",N438/I438)</f>
        <v>-</v>
      </c>
      <c r="P438" s="42">
        <f>J438*N438</f>
        <v>0</v>
      </c>
      <c r="Q438" s="43">
        <f>K438*N438</f>
        <v>0</v>
      </c>
      <c r="R438" s="206"/>
      <c r="S438" s="216"/>
      <c r="T438" s="156"/>
      <c r="U438" s="156"/>
      <c r="V438" s="156"/>
      <c r="W438" s="156"/>
      <c r="X438" s="156"/>
      <c r="Y438" s="156"/>
      <c r="Z438" s="156"/>
      <c r="AA438" s="156"/>
      <c r="AB438" s="156"/>
      <c r="AC438" s="156"/>
      <c r="AD438" s="156"/>
    </row>
    <row r="439" spans="1:249" s="30" customFormat="1" ht="15" hidden="1" customHeight="1">
      <c r="A439" s="156" t="s">
        <v>3382</v>
      </c>
      <c r="B439" s="160" t="s">
        <v>1055</v>
      </c>
      <c r="C439" s="160" t="s">
        <v>25</v>
      </c>
      <c r="D439" s="160" t="s">
        <v>179</v>
      </c>
      <c r="E439" s="161" t="s">
        <v>180</v>
      </c>
      <c r="F439" s="161" t="s">
        <v>186</v>
      </c>
      <c r="G439" s="162" t="s">
        <v>26</v>
      </c>
      <c r="H439" s="163" t="s">
        <v>27</v>
      </c>
      <c r="I439" s="163">
        <v>24</v>
      </c>
      <c r="J439" s="192">
        <f t="shared" si="48"/>
        <v>2.3707512139388744</v>
      </c>
      <c r="K439" s="189">
        <v>249</v>
      </c>
      <c r="L439" s="164" t="s">
        <v>3238</v>
      </c>
      <c r="M439" s="164" t="s">
        <v>3238</v>
      </c>
      <c r="N439" s="165"/>
      <c r="O439" s="162" t="str">
        <f>IF(N439="","-",N439/I439)</f>
        <v>-</v>
      </c>
      <c r="P439" s="166">
        <f>J439*N439</f>
        <v>0</v>
      </c>
      <c r="Q439" s="167">
        <f>K439*N439</f>
        <v>0</v>
      </c>
      <c r="R439" s="29"/>
      <c r="S439" s="182"/>
      <c r="T439" s="156"/>
      <c r="U439" s="156"/>
      <c r="V439" s="156"/>
      <c r="W439" s="156"/>
      <c r="X439" s="156"/>
      <c r="Y439" s="156"/>
      <c r="Z439" s="156"/>
      <c r="AA439" s="156"/>
      <c r="AB439" s="156"/>
      <c r="AC439" s="156"/>
      <c r="AD439" s="156"/>
    </row>
    <row r="440" spans="1:249" s="30" customFormat="1" ht="15" customHeight="1">
      <c r="A440" s="156" t="s">
        <v>3382</v>
      </c>
      <c r="B440" s="38" t="s">
        <v>1057</v>
      </c>
      <c r="C440" s="38" t="s">
        <v>25</v>
      </c>
      <c r="D440" s="38" t="s">
        <v>179</v>
      </c>
      <c r="E440" s="39" t="s">
        <v>180</v>
      </c>
      <c r="F440" s="122" t="s">
        <v>189</v>
      </c>
      <c r="G440" s="40" t="s">
        <v>26</v>
      </c>
      <c r="H440" s="41" t="s">
        <v>652</v>
      </c>
      <c r="I440" s="41">
        <v>40</v>
      </c>
      <c r="J440" s="180">
        <f t="shared" si="48"/>
        <v>2.1993716081119681</v>
      </c>
      <c r="K440" s="184">
        <v>231</v>
      </c>
      <c r="L440" s="136" t="s">
        <v>3368</v>
      </c>
      <c r="M440" s="121" t="s">
        <v>3221</v>
      </c>
      <c r="N440" s="65"/>
      <c r="O440" s="40" t="str">
        <f>IF(N440="","-",N440/I440)</f>
        <v>-</v>
      </c>
      <c r="P440" s="42">
        <f>J440*N440</f>
        <v>0</v>
      </c>
      <c r="Q440" s="43">
        <f>K440*N440</f>
        <v>0</v>
      </c>
      <c r="R440" s="206"/>
      <c r="S440" s="216"/>
      <c r="T440" s="156"/>
      <c r="U440" s="156"/>
      <c r="V440" s="156"/>
      <c r="W440" s="156"/>
      <c r="X440" s="156"/>
      <c r="Y440" s="156"/>
      <c r="Z440" s="156"/>
      <c r="AA440" s="156"/>
      <c r="AB440" s="156"/>
    </row>
    <row r="441" spans="1:249" s="30" customFormat="1" ht="15" customHeight="1">
      <c r="A441" s="156" t="s">
        <v>3382</v>
      </c>
      <c r="B441" s="137" t="s">
        <v>1059</v>
      </c>
      <c r="C441" s="137" t="s">
        <v>25</v>
      </c>
      <c r="D441" s="137" t="s">
        <v>179</v>
      </c>
      <c r="E441" s="138" t="s">
        <v>180</v>
      </c>
      <c r="F441" s="139" t="s">
        <v>539</v>
      </c>
      <c r="G441" s="140" t="s">
        <v>3224</v>
      </c>
      <c r="H441" s="141" t="s">
        <v>27</v>
      </c>
      <c r="I441" s="141">
        <v>24</v>
      </c>
      <c r="J441" s="195">
        <f t="shared" si="48"/>
        <v>1.3805579358278588</v>
      </c>
      <c r="K441" s="184">
        <v>145</v>
      </c>
      <c r="L441" s="143" t="s">
        <v>3368</v>
      </c>
      <c r="M441" s="143" t="s">
        <v>3221</v>
      </c>
      <c r="N441" s="153" t="s">
        <v>3230</v>
      </c>
      <c r="O441" s="140" t="s">
        <v>2682</v>
      </c>
      <c r="P441" s="144">
        <v>0</v>
      </c>
      <c r="Q441" s="145">
        <v>0</v>
      </c>
      <c r="R441" s="206"/>
      <c r="S441" s="216"/>
      <c r="T441" s="156"/>
      <c r="U441" s="156"/>
      <c r="V441" s="156"/>
      <c r="W441" s="156"/>
      <c r="X441" s="156"/>
      <c r="Y441" s="156"/>
      <c r="Z441" s="156"/>
      <c r="AA441" s="156"/>
      <c r="AB441" s="156"/>
    </row>
    <row r="442" spans="1:249" s="30" customFormat="1" ht="15" customHeight="1">
      <c r="A442" s="156" t="s">
        <v>3382</v>
      </c>
      <c r="B442" s="38" t="s">
        <v>1049</v>
      </c>
      <c r="C442" s="38" t="s">
        <v>25</v>
      </c>
      <c r="D442" s="38" t="s">
        <v>179</v>
      </c>
      <c r="E442" s="39" t="s">
        <v>180</v>
      </c>
      <c r="F442" s="122" t="s">
        <v>39</v>
      </c>
      <c r="G442" s="40" t="s">
        <v>26</v>
      </c>
      <c r="H442" s="41" t="s">
        <v>27</v>
      </c>
      <c r="I442" s="41">
        <v>24</v>
      </c>
      <c r="J442" s="180">
        <f t="shared" si="48"/>
        <v>1.3615157574026469</v>
      </c>
      <c r="K442" s="184">
        <v>143</v>
      </c>
      <c r="L442" s="136" t="s">
        <v>3219</v>
      </c>
      <c r="M442" s="121" t="s">
        <v>3221</v>
      </c>
      <c r="N442" s="65"/>
      <c r="O442" s="40" t="str">
        <f t="shared" ref="O442:O455" si="49">IF(N442="","-",N442/I442)</f>
        <v>-</v>
      </c>
      <c r="P442" s="42">
        <f t="shared" ref="P442:P455" si="50">J442*N442</f>
        <v>0</v>
      </c>
      <c r="Q442" s="43">
        <f t="shared" ref="Q442:Q455" si="51">K442*N442</f>
        <v>0</v>
      </c>
      <c r="R442" s="206"/>
      <c r="S442" s="216"/>
      <c r="T442" s="156"/>
      <c r="U442" s="156"/>
      <c r="V442" s="156"/>
      <c r="W442" s="156"/>
      <c r="X442" s="156"/>
      <c r="Y442" s="156"/>
      <c r="Z442" s="156"/>
      <c r="AA442" s="156"/>
      <c r="AB442" s="156"/>
      <c r="AC442" s="156"/>
      <c r="AD442" s="156"/>
    </row>
    <row r="443" spans="1:249" s="30" customFormat="1">
      <c r="A443" s="156" t="s">
        <v>3382</v>
      </c>
      <c r="B443" s="38" t="s">
        <v>1058</v>
      </c>
      <c r="C443" s="38" t="s">
        <v>25</v>
      </c>
      <c r="D443" s="38" t="s">
        <v>179</v>
      </c>
      <c r="E443" s="39" t="s">
        <v>180</v>
      </c>
      <c r="F443" s="122" t="s">
        <v>539</v>
      </c>
      <c r="G443" s="40" t="s">
        <v>161</v>
      </c>
      <c r="H443" s="41" t="s">
        <v>27</v>
      </c>
      <c r="I443" s="41">
        <v>24</v>
      </c>
      <c r="J443" s="180">
        <f t="shared" si="48"/>
        <v>1.4186422926782825</v>
      </c>
      <c r="K443" s="184">
        <v>149</v>
      </c>
      <c r="L443" s="136" t="s">
        <v>3219</v>
      </c>
      <c r="M443" s="121" t="s">
        <v>3221</v>
      </c>
      <c r="N443" s="65"/>
      <c r="O443" s="40" t="str">
        <f t="shared" si="49"/>
        <v>-</v>
      </c>
      <c r="P443" s="42">
        <f t="shared" si="50"/>
        <v>0</v>
      </c>
      <c r="Q443" s="43">
        <f t="shared" si="51"/>
        <v>0</v>
      </c>
      <c r="R443" s="206"/>
      <c r="S443" s="216"/>
      <c r="T443" s="156"/>
      <c r="U443" s="156"/>
      <c r="V443" s="156"/>
      <c r="W443" s="156"/>
      <c r="X443" s="156"/>
      <c r="Y443" s="156"/>
      <c r="Z443" s="156"/>
      <c r="AA443" s="156"/>
      <c r="AB443" s="156"/>
      <c r="AC443" s="156"/>
      <c r="AD443" s="156"/>
      <c r="BI443" s="29"/>
      <c r="BJ443" s="29"/>
      <c r="BK443" s="29"/>
      <c r="BL443" s="29"/>
      <c r="BM443" s="29"/>
      <c r="BN443" s="29"/>
      <c r="BO443" s="29"/>
      <c r="BP443" s="29"/>
      <c r="BQ443" s="29"/>
      <c r="BR443" s="29"/>
      <c r="BS443" s="29"/>
      <c r="BT443" s="29"/>
      <c r="BU443" s="29"/>
      <c r="BV443" s="29"/>
      <c r="BW443" s="29"/>
      <c r="BX443" s="29"/>
      <c r="BY443" s="29"/>
      <c r="BZ443" s="29"/>
      <c r="CA443" s="29"/>
      <c r="CB443" s="29"/>
      <c r="CC443" s="29"/>
      <c r="CD443" s="29"/>
      <c r="CE443" s="29"/>
      <c r="CF443" s="29"/>
      <c r="CG443" s="29"/>
      <c r="CH443" s="29"/>
      <c r="CI443" s="29"/>
      <c r="CJ443" s="29"/>
      <c r="CK443" s="29"/>
      <c r="CL443" s="29"/>
      <c r="CM443" s="29"/>
      <c r="CN443" s="29"/>
      <c r="CO443" s="29"/>
      <c r="CP443" s="29"/>
      <c r="CQ443" s="29"/>
      <c r="CR443" s="29"/>
      <c r="CS443" s="29"/>
      <c r="CT443" s="29"/>
      <c r="CU443" s="29"/>
      <c r="CV443" s="29"/>
      <c r="CW443" s="29"/>
      <c r="CX443" s="29"/>
      <c r="CY443" s="29"/>
      <c r="CZ443" s="29"/>
      <c r="DA443" s="29"/>
      <c r="DB443" s="29"/>
      <c r="DC443" s="29"/>
      <c r="DD443" s="29"/>
      <c r="DE443" s="29"/>
      <c r="DF443" s="29"/>
      <c r="DG443" s="29"/>
      <c r="DH443" s="29"/>
      <c r="DI443" s="29"/>
      <c r="DJ443" s="29"/>
      <c r="DK443" s="29"/>
      <c r="DL443" s="29"/>
      <c r="DM443" s="29"/>
      <c r="DN443" s="29"/>
      <c r="DO443" s="29"/>
      <c r="DP443" s="29"/>
      <c r="DQ443" s="29"/>
      <c r="DR443" s="29"/>
      <c r="DS443" s="29"/>
      <c r="DT443" s="29"/>
      <c r="DU443" s="29"/>
      <c r="DV443" s="29"/>
      <c r="DW443" s="29"/>
      <c r="DX443" s="29"/>
      <c r="DY443" s="29"/>
      <c r="DZ443" s="29"/>
      <c r="EA443" s="29"/>
      <c r="EB443" s="29"/>
      <c r="EC443" s="29"/>
      <c r="ED443" s="29"/>
      <c r="EE443" s="29"/>
      <c r="EF443" s="29"/>
      <c r="EG443" s="29"/>
      <c r="EH443" s="29"/>
      <c r="EI443" s="29"/>
      <c r="EJ443" s="29"/>
      <c r="EK443" s="29"/>
      <c r="EL443" s="29"/>
      <c r="EM443" s="29"/>
      <c r="EN443" s="29"/>
      <c r="EO443" s="29"/>
      <c r="EP443" s="29"/>
      <c r="EQ443" s="29"/>
      <c r="ER443" s="29"/>
      <c r="ES443" s="29"/>
      <c r="ET443" s="29"/>
      <c r="EU443" s="29"/>
      <c r="EV443" s="29"/>
      <c r="EW443" s="29"/>
      <c r="EX443" s="29"/>
      <c r="EY443" s="29"/>
      <c r="EZ443" s="29"/>
      <c r="FA443" s="29"/>
      <c r="FB443" s="29"/>
      <c r="FC443" s="29"/>
      <c r="FD443" s="29"/>
      <c r="FE443" s="29"/>
      <c r="FF443" s="29"/>
      <c r="FG443" s="29"/>
      <c r="FH443" s="29"/>
      <c r="FI443" s="29"/>
      <c r="FJ443" s="29"/>
      <c r="FK443" s="29"/>
      <c r="FL443" s="29"/>
      <c r="FM443" s="29"/>
      <c r="FN443" s="29"/>
      <c r="FO443" s="29"/>
      <c r="FP443" s="29"/>
      <c r="FQ443" s="29"/>
      <c r="FR443" s="29"/>
      <c r="FS443" s="29"/>
      <c r="FT443" s="29"/>
      <c r="FU443" s="29"/>
      <c r="FV443" s="29"/>
      <c r="FW443" s="29"/>
      <c r="FX443" s="29"/>
      <c r="FY443" s="29"/>
      <c r="FZ443" s="29"/>
      <c r="GA443" s="29"/>
      <c r="GB443" s="29"/>
      <c r="GC443" s="29"/>
      <c r="GD443" s="29"/>
      <c r="GE443" s="29"/>
      <c r="GF443" s="29"/>
      <c r="GG443" s="29"/>
      <c r="GH443" s="29"/>
      <c r="GI443" s="29"/>
      <c r="GJ443" s="29"/>
      <c r="GK443" s="29"/>
      <c r="GL443" s="29"/>
      <c r="GM443" s="29"/>
      <c r="GN443" s="29"/>
      <c r="GO443" s="29"/>
      <c r="GP443" s="29"/>
      <c r="GQ443" s="29"/>
      <c r="GR443" s="29"/>
      <c r="GS443" s="29"/>
      <c r="GT443" s="29"/>
      <c r="GU443" s="29"/>
      <c r="GV443" s="29"/>
      <c r="GW443" s="29"/>
      <c r="GX443" s="29"/>
      <c r="GY443" s="29"/>
      <c r="GZ443" s="29"/>
      <c r="HA443" s="29"/>
      <c r="HB443" s="29"/>
      <c r="HC443" s="29"/>
      <c r="HD443" s="29"/>
      <c r="HE443" s="29"/>
      <c r="HF443" s="29"/>
      <c r="HG443" s="29"/>
      <c r="HH443" s="29"/>
      <c r="HI443" s="29"/>
      <c r="HJ443" s="29"/>
      <c r="HK443" s="29"/>
      <c r="HL443" s="29"/>
      <c r="HM443" s="29"/>
      <c r="HN443" s="29"/>
      <c r="HO443" s="29"/>
      <c r="HP443" s="29"/>
      <c r="HQ443" s="29"/>
      <c r="HR443" s="29"/>
      <c r="HS443" s="29"/>
      <c r="HT443" s="29"/>
      <c r="HU443" s="29"/>
      <c r="HV443" s="29"/>
      <c r="HW443" s="29"/>
      <c r="HX443" s="29"/>
      <c r="HY443" s="29"/>
      <c r="HZ443" s="29"/>
      <c r="IA443" s="29"/>
      <c r="IB443" s="29"/>
      <c r="IC443" s="29"/>
      <c r="ID443" s="29"/>
      <c r="IE443" s="29"/>
      <c r="IF443" s="29"/>
      <c r="IG443" s="29"/>
      <c r="IH443" s="29"/>
      <c r="II443" s="29"/>
      <c r="IJ443" s="29"/>
      <c r="IK443" s="29"/>
      <c r="IL443" s="29"/>
      <c r="IM443" s="29"/>
      <c r="IN443" s="29"/>
      <c r="IO443" s="29"/>
    </row>
    <row r="444" spans="1:249" s="30" customFormat="1" ht="15" customHeight="1">
      <c r="A444" s="156" t="s">
        <v>3382</v>
      </c>
      <c r="B444" s="38" t="s">
        <v>537</v>
      </c>
      <c r="C444" s="38" t="s">
        <v>25</v>
      </c>
      <c r="D444" s="38" t="s">
        <v>179</v>
      </c>
      <c r="E444" s="39" t="s">
        <v>180</v>
      </c>
      <c r="F444" s="39" t="s">
        <v>188</v>
      </c>
      <c r="G444" s="40" t="s">
        <v>26</v>
      </c>
      <c r="H444" s="41" t="s">
        <v>652</v>
      </c>
      <c r="I444" s="41">
        <v>40</v>
      </c>
      <c r="J444" s="180">
        <f t="shared" si="48"/>
        <v>3.1133961725221364</v>
      </c>
      <c r="K444" s="184">
        <v>327</v>
      </c>
      <c r="L444" s="136" t="s">
        <v>3368</v>
      </c>
      <c r="M444" s="121" t="s">
        <v>3221</v>
      </c>
      <c r="N444" s="65"/>
      <c r="O444" s="40" t="str">
        <f t="shared" si="49"/>
        <v>-</v>
      </c>
      <c r="P444" s="42">
        <f t="shared" si="50"/>
        <v>0</v>
      </c>
      <c r="Q444" s="43">
        <f t="shared" si="51"/>
        <v>0</v>
      </c>
      <c r="R444" s="206"/>
      <c r="S444" s="216"/>
      <c r="T444" s="156"/>
      <c r="U444" s="156"/>
      <c r="V444" s="156"/>
      <c r="W444" s="156"/>
      <c r="X444" s="156"/>
      <c r="Y444" s="156"/>
      <c r="Z444" s="156"/>
      <c r="AA444" s="156"/>
      <c r="AB444" s="156"/>
      <c r="AC444" s="156"/>
      <c r="AD444" s="156"/>
    </row>
    <row r="445" spans="1:249" s="30" customFormat="1" ht="15" customHeight="1">
      <c r="A445" s="156" t="s">
        <v>3382</v>
      </c>
      <c r="B445" s="38" t="s">
        <v>1062</v>
      </c>
      <c r="C445" s="38" t="s">
        <v>29</v>
      </c>
      <c r="D445" s="38" t="s">
        <v>190</v>
      </c>
      <c r="E445" s="39" t="s">
        <v>191</v>
      </c>
      <c r="F445" s="122" t="s">
        <v>192</v>
      </c>
      <c r="G445" s="40" t="s">
        <v>26</v>
      </c>
      <c r="H445" s="41" t="s">
        <v>652</v>
      </c>
      <c r="I445" s="41">
        <v>40</v>
      </c>
      <c r="J445" s="186">
        <v>2.97</v>
      </c>
      <c r="K445" s="185">
        <f>J445*курс</f>
        <v>311.9391</v>
      </c>
      <c r="L445" s="136" t="s">
        <v>3219</v>
      </c>
      <c r="M445" s="121" t="s">
        <v>3385</v>
      </c>
      <c r="N445" s="65"/>
      <c r="O445" s="40" t="str">
        <f t="shared" si="49"/>
        <v>-</v>
      </c>
      <c r="P445" s="42">
        <f t="shared" si="50"/>
        <v>0</v>
      </c>
      <c r="Q445" s="43">
        <f t="shared" si="51"/>
        <v>0</v>
      </c>
      <c r="R445" s="206"/>
      <c r="S445" s="216"/>
      <c r="T445" s="155"/>
      <c r="U445" s="156"/>
      <c r="V445" s="156"/>
      <c r="W445" s="156"/>
      <c r="X445" s="156"/>
      <c r="Y445" s="156"/>
      <c r="Z445" s="156"/>
      <c r="AA445" s="156"/>
      <c r="AB445" s="156"/>
    </row>
    <row r="446" spans="1:249" s="30" customFormat="1" ht="15" customHeight="1">
      <c r="A446" s="156" t="s">
        <v>3382</v>
      </c>
      <c r="B446" s="38" t="s">
        <v>1061</v>
      </c>
      <c r="C446" s="38" t="s">
        <v>25</v>
      </c>
      <c r="D446" s="38" t="s">
        <v>190</v>
      </c>
      <c r="E446" s="39" t="s">
        <v>191</v>
      </c>
      <c r="F446" s="122" t="s">
        <v>192</v>
      </c>
      <c r="G446" s="40" t="s">
        <v>26</v>
      </c>
      <c r="H446" s="41" t="s">
        <v>652</v>
      </c>
      <c r="I446" s="41">
        <v>40</v>
      </c>
      <c r="J446" s="180">
        <f>K446/курс</f>
        <v>2.1993716081119681</v>
      </c>
      <c r="K446" s="184">
        <v>231</v>
      </c>
      <c r="L446" s="136" t="s">
        <v>3368</v>
      </c>
      <c r="M446" s="121" t="s">
        <v>3221</v>
      </c>
      <c r="N446" s="65"/>
      <c r="O446" s="40" t="str">
        <f t="shared" si="49"/>
        <v>-</v>
      </c>
      <c r="P446" s="42">
        <f t="shared" si="50"/>
        <v>0</v>
      </c>
      <c r="Q446" s="43">
        <f t="shared" si="51"/>
        <v>0</v>
      </c>
      <c r="R446" s="206"/>
      <c r="S446" s="216"/>
      <c r="T446" s="156"/>
      <c r="U446" s="156"/>
      <c r="V446" s="156"/>
      <c r="W446" s="156"/>
      <c r="X446" s="156"/>
      <c r="Y446" s="156"/>
      <c r="Z446" s="156"/>
      <c r="AA446" s="156"/>
      <c r="AB446" s="156"/>
      <c r="AC446" s="156"/>
      <c r="AD446" s="156"/>
    </row>
    <row r="447" spans="1:249" s="30" customFormat="1" ht="15" customHeight="1">
      <c r="A447" s="156" t="s">
        <v>3382</v>
      </c>
      <c r="B447" s="38" t="s">
        <v>1063</v>
      </c>
      <c r="C447" s="38" t="s">
        <v>29</v>
      </c>
      <c r="D447" s="38" t="s">
        <v>2167</v>
      </c>
      <c r="E447" s="39" t="s">
        <v>2168</v>
      </c>
      <c r="F447" s="39"/>
      <c r="G447" s="40" t="s">
        <v>26</v>
      </c>
      <c r="H447" s="41" t="s">
        <v>652</v>
      </c>
      <c r="I447" s="41">
        <v>40</v>
      </c>
      <c r="J447" s="186">
        <v>4.99</v>
      </c>
      <c r="K447" s="185">
        <f>J447*курс</f>
        <v>524.09969999999998</v>
      </c>
      <c r="L447" s="136" t="s">
        <v>3219</v>
      </c>
      <c r="M447" s="121" t="s">
        <v>3385</v>
      </c>
      <c r="N447" s="65"/>
      <c r="O447" s="40" t="str">
        <f t="shared" si="49"/>
        <v>-</v>
      </c>
      <c r="P447" s="42">
        <f t="shared" si="50"/>
        <v>0</v>
      </c>
      <c r="Q447" s="43">
        <f t="shared" si="51"/>
        <v>0</v>
      </c>
      <c r="R447" s="206"/>
      <c r="S447" s="216"/>
      <c r="T447" s="156"/>
      <c r="U447" s="156"/>
      <c r="V447" s="156"/>
      <c r="W447" s="156"/>
      <c r="X447" s="156"/>
      <c r="Y447" s="156"/>
      <c r="Z447" s="156"/>
      <c r="AA447" s="156"/>
      <c r="AB447" s="156"/>
    </row>
    <row r="448" spans="1:249" s="30" customFormat="1" ht="15" hidden="1" customHeight="1">
      <c r="A448" s="156" t="s">
        <v>3382</v>
      </c>
      <c r="B448" s="160" t="s">
        <v>1064</v>
      </c>
      <c r="C448" s="160" t="s">
        <v>29</v>
      </c>
      <c r="D448" s="160" t="s">
        <v>2169</v>
      </c>
      <c r="E448" s="161" t="s">
        <v>2170</v>
      </c>
      <c r="F448" s="161" t="s">
        <v>3248</v>
      </c>
      <c r="G448" s="162" t="s">
        <v>26</v>
      </c>
      <c r="H448" s="163" t="s">
        <v>652</v>
      </c>
      <c r="I448" s="163">
        <v>40</v>
      </c>
      <c r="J448" s="190">
        <v>3.6399999999999997</v>
      </c>
      <c r="K448" s="191">
        <f>J448*курс</f>
        <v>382.30919999999998</v>
      </c>
      <c r="L448" s="164" t="s">
        <v>3238</v>
      </c>
      <c r="M448" s="164" t="s">
        <v>3238</v>
      </c>
      <c r="N448" s="165"/>
      <c r="O448" s="162" t="str">
        <f t="shared" si="49"/>
        <v>-</v>
      </c>
      <c r="P448" s="166">
        <f t="shared" si="50"/>
        <v>0</v>
      </c>
      <c r="Q448" s="167">
        <f t="shared" si="51"/>
        <v>0</v>
      </c>
      <c r="R448" s="29"/>
      <c r="S448" s="182"/>
      <c r="T448" s="156"/>
      <c r="U448" s="156"/>
      <c r="V448" s="156"/>
      <c r="W448" s="156"/>
      <c r="X448" s="156"/>
      <c r="Y448" s="156"/>
    </row>
    <row r="449" spans="1:249" s="30" customFormat="1" ht="15" hidden="1" customHeight="1">
      <c r="A449" s="156" t="s">
        <v>3382</v>
      </c>
      <c r="B449" s="160" t="s">
        <v>1065</v>
      </c>
      <c r="C449" s="160" t="s">
        <v>29</v>
      </c>
      <c r="D449" s="160" t="s">
        <v>193</v>
      </c>
      <c r="E449" s="161" t="s">
        <v>194</v>
      </c>
      <c r="F449" s="161" t="s">
        <v>3270</v>
      </c>
      <c r="G449" s="162" t="s">
        <v>26</v>
      </c>
      <c r="H449" s="163" t="s">
        <v>652</v>
      </c>
      <c r="I449" s="163">
        <v>40</v>
      </c>
      <c r="J449" s="190">
        <v>2.6799999999999997</v>
      </c>
      <c r="K449" s="191">
        <f>J449*курс</f>
        <v>281.48039999999997</v>
      </c>
      <c r="L449" s="164" t="s">
        <v>3238</v>
      </c>
      <c r="M449" s="164" t="s">
        <v>3238</v>
      </c>
      <c r="N449" s="165"/>
      <c r="O449" s="162" t="str">
        <f t="shared" si="49"/>
        <v>-</v>
      </c>
      <c r="P449" s="166">
        <f t="shared" si="50"/>
        <v>0</v>
      </c>
      <c r="Q449" s="167">
        <f t="shared" si="51"/>
        <v>0</v>
      </c>
      <c r="R449" s="29"/>
      <c r="S449" s="123"/>
      <c r="T449" s="29"/>
      <c r="V449" s="156"/>
    </row>
    <row r="450" spans="1:249" s="30" customFormat="1" ht="15" hidden="1" customHeight="1">
      <c r="A450" s="156" t="s">
        <v>3382</v>
      </c>
      <c r="B450" s="160" t="s">
        <v>1068</v>
      </c>
      <c r="C450" s="160" t="s">
        <v>29</v>
      </c>
      <c r="D450" s="160" t="s">
        <v>193</v>
      </c>
      <c r="E450" s="161" t="s">
        <v>194</v>
      </c>
      <c r="F450" s="161" t="s">
        <v>2171</v>
      </c>
      <c r="G450" s="162" t="s">
        <v>26</v>
      </c>
      <c r="H450" s="163" t="s">
        <v>652</v>
      </c>
      <c r="I450" s="163">
        <v>40</v>
      </c>
      <c r="J450" s="190">
        <v>2.71</v>
      </c>
      <c r="K450" s="191">
        <f>J450*курс</f>
        <v>284.63130000000001</v>
      </c>
      <c r="L450" s="164" t="s">
        <v>3238</v>
      </c>
      <c r="M450" s="164" t="s">
        <v>3238</v>
      </c>
      <c r="N450" s="165"/>
      <c r="O450" s="162" t="str">
        <f t="shared" si="49"/>
        <v>-</v>
      </c>
      <c r="P450" s="166">
        <f t="shared" si="50"/>
        <v>0</v>
      </c>
      <c r="Q450" s="167">
        <f t="shared" si="51"/>
        <v>0</v>
      </c>
      <c r="R450" s="29"/>
      <c r="S450" s="123"/>
      <c r="T450" s="29"/>
      <c r="V450" s="156"/>
    </row>
    <row r="451" spans="1:249" s="30" customFormat="1" ht="15" customHeight="1">
      <c r="A451" s="156" t="s">
        <v>3382</v>
      </c>
      <c r="B451" s="38" t="s">
        <v>1066</v>
      </c>
      <c r="C451" s="38" t="s">
        <v>25</v>
      </c>
      <c r="D451" s="38" t="s">
        <v>193</v>
      </c>
      <c r="E451" s="39" t="s">
        <v>194</v>
      </c>
      <c r="F451" s="122" t="s">
        <v>195</v>
      </c>
      <c r="G451" s="40" t="s">
        <v>26</v>
      </c>
      <c r="H451" s="41" t="s">
        <v>652</v>
      </c>
      <c r="I451" s="41">
        <v>40</v>
      </c>
      <c r="J451" s="180">
        <f>K451/курс</f>
        <v>2.3517090355136627</v>
      </c>
      <c r="K451" s="184">
        <v>247</v>
      </c>
      <c r="L451" s="136" t="s">
        <v>3368</v>
      </c>
      <c r="M451" s="121" t="s">
        <v>3221</v>
      </c>
      <c r="N451" s="65"/>
      <c r="O451" s="40" t="str">
        <f t="shared" si="49"/>
        <v>-</v>
      </c>
      <c r="P451" s="42">
        <f t="shared" si="50"/>
        <v>0</v>
      </c>
      <c r="Q451" s="43">
        <f t="shared" si="51"/>
        <v>0</v>
      </c>
      <c r="R451" s="206"/>
      <c r="S451" s="216"/>
      <c r="T451" s="156"/>
      <c r="U451" s="156"/>
      <c r="V451" s="156"/>
      <c r="W451" s="156"/>
      <c r="X451" s="156"/>
      <c r="Y451" s="156"/>
      <c r="Z451" s="156"/>
      <c r="AA451" s="156"/>
      <c r="AB451" s="156"/>
      <c r="AC451" s="156"/>
      <c r="AD451" s="156"/>
    </row>
    <row r="452" spans="1:249" s="30" customFormat="1" ht="15" customHeight="1">
      <c r="A452" s="156" t="s">
        <v>3382</v>
      </c>
      <c r="B452" s="38" t="s">
        <v>1067</v>
      </c>
      <c r="C452" s="38" t="s">
        <v>25</v>
      </c>
      <c r="D452" s="38" t="s">
        <v>193</v>
      </c>
      <c r="E452" s="39" t="s">
        <v>194</v>
      </c>
      <c r="F452" s="122" t="s">
        <v>195</v>
      </c>
      <c r="G452" s="40" t="s">
        <v>26</v>
      </c>
      <c r="H452" s="41" t="s">
        <v>27</v>
      </c>
      <c r="I452" s="41">
        <v>24</v>
      </c>
      <c r="J452" s="180">
        <f>K452/курс</f>
        <v>2.1422450728363325</v>
      </c>
      <c r="K452" s="184">
        <v>225</v>
      </c>
      <c r="L452" s="136" t="s">
        <v>3219</v>
      </c>
      <c r="M452" s="121" t="s">
        <v>3221</v>
      </c>
      <c r="N452" s="65"/>
      <c r="O452" s="40" t="str">
        <f t="shared" si="49"/>
        <v>-</v>
      </c>
      <c r="P452" s="42">
        <f t="shared" si="50"/>
        <v>0</v>
      </c>
      <c r="Q452" s="43">
        <f t="shared" si="51"/>
        <v>0</v>
      </c>
      <c r="R452" s="206"/>
      <c r="S452" s="216"/>
      <c r="T452" s="156"/>
      <c r="U452" s="156"/>
      <c r="V452" s="156"/>
      <c r="W452" s="156"/>
      <c r="X452" s="156"/>
      <c r="Y452" s="156"/>
      <c r="Z452" s="156"/>
      <c r="AA452" s="156"/>
      <c r="AB452" s="156"/>
      <c r="AC452" s="156"/>
      <c r="AD452" s="156"/>
    </row>
    <row r="453" spans="1:249" s="30" customFormat="1" ht="15" hidden="1" customHeight="1">
      <c r="A453" s="156" t="s">
        <v>3382</v>
      </c>
      <c r="B453" s="160" t="s">
        <v>1072</v>
      </c>
      <c r="C453" s="160" t="s">
        <v>29</v>
      </c>
      <c r="D453" s="160" t="s">
        <v>196</v>
      </c>
      <c r="E453" s="161" t="s">
        <v>197</v>
      </c>
      <c r="F453" s="161" t="s">
        <v>3271</v>
      </c>
      <c r="G453" s="162" t="s">
        <v>26</v>
      </c>
      <c r="H453" s="163" t="s">
        <v>652</v>
      </c>
      <c r="I453" s="163">
        <v>40</v>
      </c>
      <c r="J453" s="190">
        <v>2.5599999999999996</v>
      </c>
      <c r="K453" s="191">
        <f>J453*курс</f>
        <v>268.87679999999995</v>
      </c>
      <c r="L453" s="164" t="s">
        <v>3238</v>
      </c>
      <c r="M453" s="164" t="s">
        <v>3238</v>
      </c>
      <c r="N453" s="165"/>
      <c r="O453" s="162" t="str">
        <f t="shared" si="49"/>
        <v>-</v>
      </c>
      <c r="P453" s="166">
        <f t="shared" si="50"/>
        <v>0</v>
      </c>
      <c r="Q453" s="167">
        <f t="shared" si="51"/>
        <v>0</v>
      </c>
      <c r="R453" s="29"/>
      <c r="S453" s="55"/>
      <c r="V453" s="156"/>
    </row>
    <row r="454" spans="1:249" s="30" customFormat="1">
      <c r="A454" s="156" t="s">
        <v>3382</v>
      </c>
      <c r="B454" s="38" t="s">
        <v>1070</v>
      </c>
      <c r="C454" s="38" t="s">
        <v>29</v>
      </c>
      <c r="D454" s="38" t="s">
        <v>196</v>
      </c>
      <c r="E454" s="39" t="s">
        <v>197</v>
      </c>
      <c r="F454" s="122" t="s">
        <v>198</v>
      </c>
      <c r="G454" s="40" t="s">
        <v>26</v>
      </c>
      <c r="H454" s="41" t="s">
        <v>652</v>
      </c>
      <c r="I454" s="41">
        <v>40</v>
      </c>
      <c r="J454" s="186">
        <v>2.97</v>
      </c>
      <c r="K454" s="185">
        <f>J454*курс</f>
        <v>311.9391</v>
      </c>
      <c r="L454" s="136" t="s">
        <v>3219</v>
      </c>
      <c r="M454" s="121" t="s">
        <v>3385</v>
      </c>
      <c r="N454" s="65"/>
      <c r="O454" s="40" t="str">
        <f t="shared" si="49"/>
        <v>-</v>
      </c>
      <c r="P454" s="42">
        <f t="shared" si="50"/>
        <v>0</v>
      </c>
      <c r="Q454" s="43">
        <f t="shared" si="51"/>
        <v>0</v>
      </c>
      <c r="R454" s="206"/>
      <c r="S454" s="216"/>
      <c r="T454" s="156"/>
      <c r="U454" s="156"/>
      <c r="V454" s="156"/>
      <c r="W454" s="156"/>
      <c r="X454" s="156"/>
      <c r="Y454" s="156"/>
      <c r="Z454" s="156"/>
      <c r="AA454" s="156"/>
      <c r="AB454" s="156"/>
      <c r="BI454" s="29"/>
      <c r="BJ454" s="29"/>
      <c r="BK454" s="29"/>
      <c r="BL454" s="29"/>
      <c r="BM454" s="29"/>
      <c r="BN454" s="29"/>
      <c r="BO454" s="29"/>
      <c r="BP454" s="29"/>
      <c r="BQ454" s="29"/>
      <c r="BR454" s="29"/>
      <c r="BS454" s="29"/>
      <c r="BT454" s="29"/>
      <c r="BU454" s="29"/>
      <c r="BV454" s="29"/>
      <c r="BW454" s="29"/>
      <c r="BX454" s="29"/>
      <c r="BY454" s="29"/>
      <c r="BZ454" s="29"/>
      <c r="CA454" s="29"/>
      <c r="CB454" s="29"/>
      <c r="CC454" s="29"/>
      <c r="CD454" s="29"/>
      <c r="CE454" s="29"/>
      <c r="CF454" s="29"/>
      <c r="CG454" s="29"/>
      <c r="CH454" s="29"/>
      <c r="CI454" s="29"/>
      <c r="CJ454" s="29"/>
      <c r="CK454" s="29"/>
      <c r="CL454" s="29"/>
      <c r="CM454" s="29"/>
      <c r="CN454" s="29"/>
      <c r="CO454" s="29"/>
      <c r="CP454" s="29"/>
      <c r="CQ454" s="29"/>
      <c r="CR454" s="29"/>
      <c r="CS454" s="29"/>
      <c r="CT454" s="29"/>
      <c r="CU454" s="29"/>
      <c r="CV454" s="29"/>
      <c r="CW454" s="29"/>
      <c r="CX454" s="29"/>
      <c r="CY454" s="29"/>
      <c r="CZ454" s="29"/>
      <c r="DA454" s="29"/>
      <c r="DB454" s="29"/>
      <c r="DC454" s="29"/>
      <c r="DD454" s="29"/>
      <c r="DE454" s="29"/>
      <c r="DF454" s="29"/>
      <c r="DG454" s="29"/>
      <c r="DH454" s="29"/>
      <c r="DI454" s="29"/>
      <c r="DJ454" s="29"/>
      <c r="DK454" s="29"/>
      <c r="DL454" s="29"/>
      <c r="DM454" s="29"/>
      <c r="DN454" s="29"/>
      <c r="DO454" s="29"/>
      <c r="DP454" s="29"/>
      <c r="DQ454" s="29"/>
      <c r="DR454" s="29"/>
      <c r="DS454" s="29"/>
      <c r="DT454" s="29"/>
      <c r="DU454" s="29"/>
      <c r="DV454" s="29"/>
      <c r="DW454" s="29"/>
      <c r="DX454" s="29"/>
      <c r="DY454" s="29"/>
      <c r="DZ454" s="29"/>
      <c r="EA454" s="29"/>
      <c r="EB454" s="29"/>
      <c r="EC454" s="29"/>
      <c r="ED454" s="29"/>
      <c r="EE454" s="29"/>
      <c r="EF454" s="29"/>
      <c r="EG454" s="29"/>
      <c r="EH454" s="29"/>
      <c r="EI454" s="29"/>
      <c r="EJ454" s="29"/>
      <c r="EK454" s="29"/>
      <c r="EL454" s="29"/>
      <c r="EM454" s="29"/>
      <c r="EN454" s="29"/>
      <c r="EO454" s="29"/>
      <c r="EP454" s="29"/>
      <c r="EQ454" s="29"/>
      <c r="ER454" s="29"/>
      <c r="ES454" s="29"/>
      <c r="ET454" s="29"/>
      <c r="EU454" s="29"/>
      <c r="EV454" s="29"/>
      <c r="EW454" s="29"/>
      <c r="EX454" s="29"/>
      <c r="EY454" s="29"/>
      <c r="EZ454" s="29"/>
      <c r="FA454" s="29"/>
      <c r="FB454" s="29"/>
      <c r="FC454" s="29"/>
      <c r="FD454" s="29"/>
      <c r="FE454" s="29"/>
      <c r="FF454" s="29"/>
      <c r="FG454" s="29"/>
      <c r="FH454" s="29"/>
      <c r="FI454" s="29"/>
      <c r="FJ454" s="29"/>
      <c r="FK454" s="29"/>
      <c r="FL454" s="29"/>
      <c r="FM454" s="29"/>
      <c r="FN454" s="29"/>
      <c r="FO454" s="29"/>
      <c r="FP454" s="29"/>
      <c r="FQ454" s="29"/>
      <c r="FR454" s="29"/>
      <c r="FS454" s="29"/>
      <c r="FT454" s="29"/>
      <c r="FU454" s="29"/>
      <c r="FV454" s="29"/>
      <c r="FW454" s="29"/>
      <c r="FX454" s="29"/>
      <c r="FY454" s="29"/>
      <c r="FZ454" s="29"/>
      <c r="GA454" s="29"/>
      <c r="GB454" s="29"/>
      <c r="GC454" s="29"/>
      <c r="GD454" s="29"/>
      <c r="GE454" s="29"/>
      <c r="GF454" s="29"/>
      <c r="GG454" s="29"/>
      <c r="GH454" s="29"/>
      <c r="GI454" s="29"/>
      <c r="GJ454" s="29"/>
      <c r="GK454" s="29"/>
      <c r="GL454" s="29"/>
      <c r="GM454" s="29"/>
      <c r="GN454" s="29"/>
      <c r="GO454" s="29"/>
      <c r="GP454" s="29"/>
      <c r="GQ454" s="29"/>
      <c r="GR454" s="29"/>
      <c r="GS454" s="29"/>
      <c r="GT454" s="29"/>
      <c r="GU454" s="29"/>
      <c r="GV454" s="29"/>
      <c r="GW454" s="29"/>
      <c r="GX454" s="29"/>
      <c r="GY454" s="29"/>
      <c r="GZ454" s="29"/>
      <c r="HA454" s="29"/>
      <c r="HB454" s="29"/>
      <c r="HC454" s="29"/>
      <c r="HD454" s="29"/>
      <c r="HE454" s="29"/>
      <c r="HF454" s="29"/>
      <c r="HG454" s="29"/>
      <c r="HH454" s="29"/>
      <c r="HI454" s="29"/>
      <c r="HJ454" s="29"/>
      <c r="HK454" s="29"/>
      <c r="HL454" s="29"/>
      <c r="HM454" s="29"/>
      <c r="HN454" s="29"/>
      <c r="HO454" s="29"/>
      <c r="HP454" s="29"/>
      <c r="HQ454" s="29"/>
      <c r="HR454" s="29"/>
      <c r="HS454" s="29"/>
      <c r="HT454" s="29"/>
      <c r="HU454" s="29"/>
      <c r="HV454" s="29"/>
      <c r="HW454" s="29"/>
      <c r="HX454" s="29"/>
      <c r="HY454" s="29"/>
      <c r="HZ454" s="29"/>
      <c r="IA454" s="29"/>
      <c r="IB454" s="29"/>
      <c r="IC454" s="29"/>
      <c r="ID454" s="29"/>
      <c r="IE454" s="29"/>
      <c r="IF454" s="29"/>
      <c r="IG454" s="29"/>
      <c r="IH454" s="29"/>
      <c r="II454" s="29"/>
      <c r="IJ454" s="29"/>
      <c r="IK454" s="29"/>
      <c r="IL454" s="29"/>
      <c r="IM454" s="29"/>
      <c r="IN454" s="29"/>
      <c r="IO454" s="29"/>
    </row>
    <row r="455" spans="1:249" s="30" customFormat="1" ht="15" customHeight="1">
      <c r="A455" s="156" t="s">
        <v>3382</v>
      </c>
      <c r="B455" s="38" t="s">
        <v>1073</v>
      </c>
      <c r="C455" s="38" t="s">
        <v>29</v>
      </c>
      <c r="D455" s="38" t="s">
        <v>196</v>
      </c>
      <c r="E455" s="39" t="s">
        <v>197</v>
      </c>
      <c r="F455" s="122" t="s">
        <v>2851</v>
      </c>
      <c r="G455" s="40" t="s">
        <v>26</v>
      </c>
      <c r="H455" s="41" t="s">
        <v>652</v>
      </c>
      <c r="I455" s="41">
        <v>40</v>
      </c>
      <c r="J455" s="186">
        <v>3.3</v>
      </c>
      <c r="K455" s="185">
        <f>J455*курс</f>
        <v>346.59899999999999</v>
      </c>
      <c r="L455" s="136" t="s">
        <v>3219</v>
      </c>
      <c r="M455" s="121" t="s">
        <v>3385</v>
      </c>
      <c r="N455" s="65"/>
      <c r="O455" s="40" t="str">
        <f t="shared" si="49"/>
        <v>-</v>
      </c>
      <c r="P455" s="42">
        <f t="shared" si="50"/>
        <v>0</v>
      </c>
      <c r="Q455" s="43">
        <f t="shared" si="51"/>
        <v>0</v>
      </c>
      <c r="R455" s="206"/>
      <c r="S455" s="216"/>
      <c r="T455" s="156"/>
      <c r="U455" s="156"/>
      <c r="V455" s="156"/>
      <c r="W455" s="156"/>
      <c r="X455" s="156"/>
      <c r="Y455" s="156"/>
      <c r="Z455" s="156"/>
      <c r="AA455" s="156"/>
      <c r="AB455" s="156"/>
    </row>
    <row r="456" spans="1:249" s="30" customFormat="1" ht="15" customHeight="1">
      <c r="A456" s="156" t="s">
        <v>3382</v>
      </c>
      <c r="B456" s="137" t="s">
        <v>1069</v>
      </c>
      <c r="C456" s="137" t="s">
        <v>25</v>
      </c>
      <c r="D456" s="137" t="s">
        <v>196</v>
      </c>
      <c r="E456" s="138" t="s">
        <v>197</v>
      </c>
      <c r="F456" s="139" t="s">
        <v>198</v>
      </c>
      <c r="G456" s="140" t="s">
        <v>3224</v>
      </c>
      <c r="H456" s="141" t="s">
        <v>652</v>
      </c>
      <c r="I456" s="141">
        <v>40</v>
      </c>
      <c r="J456" s="195">
        <f>K456/курс</f>
        <v>2.3707512139388744</v>
      </c>
      <c r="K456" s="184">
        <v>249</v>
      </c>
      <c r="L456" s="143" t="s">
        <v>3368</v>
      </c>
      <c r="M456" s="143" t="s">
        <v>3221</v>
      </c>
      <c r="N456" s="153" t="s">
        <v>3230</v>
      </c>
      <c r="O456" s="140" t="s">
        <v>2682</v>
      </c>
      <c r="P456" s="144">
        <v>0</v>
      </c>
      <c r="Q456" s="145">
        <v>0</v>
      </c>
      <c r="R456" s="206"/>
      <c r="S456" s="216"/>
      <c r="T456" s="156"/>
      <c r="U456" s="156"/>
      <c r="V456" s="156"/>
      <c r="W456" s="156"/>
      <c r="X456" s="156"/>
      <c r="Y456" s="156"/>
      <c r="Z456" s="156"/>
      <c r="AA456" s="156"/>
      <c r="AB456" s="156"/>
      <c r="AC456" s="156"/>
      <c r="AD456" s="156"/>
    </row>
    <row r="457" spans="1:249" s="30" customFormat="1" ht="15" customHeight="1">
      <c r="A457" s="156" t="s">
        <v>3382</v>
      </c>
      <c r="B457" s="38" t="s">
        <v>1071</v>
      </c>
      <c r="C457" s="38" t="s">
        <v>25</v>
      </c>
      <c r="D457" s="38" t="s">
        <v>196</v>
      </c>
      <c r="E457" s="39" t="s">
        <v>197</v>
      </c>
      <c r="F457" s="122" t="s">
        <v>198</v>
      </c>
      <c r="G457" s="40" t="s">
        <v>26</v>
      </c>
      <c r="H457" s="41" t="s">
        <v>27</v>
      </c>
      <c r="I457" s="41">
        <v>24</v>
      </c>
      <c r="J457" s="180">
        <f>K457/курс</f>
        <v>1.3805579358278588</v>
      </c>
      <c r="K457" s="184">
        <v>145</v>
      </c>
      <c r="L457" s="136" t="s">
        <v>3219</v>
      </c>
      <c r="M457" s="121" t="s">
        <v>3221</v>
      </c>
      <c r="N457" s="65"/>
      <c r="O457" s="40" t="str">
        <f t="shared" ref="O457:O479" si="52">IF(N457="","-",N457/I457)</f>
        <v>-</v>
      </c>
      <c r="P457" s="42">
        <f t="shared" ref="P457:P479" si="53">J457*N457</f>
        <v>0</v>
      </c>
      <c r="Q457" s="43">
        <f t="shared" ref="Q457:Q479" si="54">K457*N457</f>
        <v>0</v>
      </c>
      <c r="R457" s="206"/>
      <c r="S457" s="216"/>
      <c r="T457" s="155"/>
      <c r="U457" s="156"/>
      <c r="V457" s="156"/>
      <c r="W457" s="156"/>
      <c r="X457" s="156"/>
      <c r="Y457" s="156"/>
      <c r="Z457" s="156"/>
      <c r="AA457" s="156"/>
      <c r="AB457" s="156"/>
      <c r="AC457" s="156"/>
      <c r="AD457" s="156"/>
    </row>
    <row r="458" spans="1:249" s="30" customFormat="1" ht="15" hidden="1" customHeight="1">
      <c r="A458" s="156" t="s">
        <v>3382</v>
      </c>
      <c r="B458" s="160" t="s">
        <v>1074</v>
      </c>
      <c r="C458" s="160" t="s">
        <v>29</v>
      </c>
      <c r="D458" s="160" t="s">
        <v>2172</v>
      </c>
      <c r="E458" s="161" t="s">
        <v>2173</v>
      </c>
      <c r="F458" s="161"/>
      <c r="G458" s="162" t="s">
        <v>26</v>
      </c>
      <c r="H458" s="163" t="s">
        <v>652</v>
      </c>
      <c r="I458" s="163">
        <v>40</v>
      </c>
      <c r="J458" s="190">
        <v>3.9</v>
      </c>
      <c r="K458" s="191">
        <f t="shared" ref="K458:K479" si="55">J458*курс</f>
        <v>409.61700000000002</v>
      </c>
      <c r="L458" s="164" t="s">
        <v>3238</v>
      </c>
      <c r="M458" s="164" t="s">
        <v>3238</v>
      </c>
      <c r="N458" s="165"/>
      <c r="O458" s="162" t="str">
        <f t="shared" si="52"/>
        <v>-</v>
      </c>
      <c r="P458" s="166">
        <f t="shared" si="53"/>
        <v>0</v>
      </c>
      <c r="Q458" s="167">
        <f t="shared" si="54"/>
        <v>0</v>
      </c>
      <c r="R458" s="29"/>
      <c r="S458" s="182"/>
      <c r="T458" s="155"/>
      <c r="U458" s="156"/>
      <c r="V458" s="156"/>
      <c r="W458" s="156"/>
      <c r="X458" s="156"/>
      <c r="Y458" s="156"/>
    </row>
    <row r="459" spans="1:249" s="30" customFormat="1" ht="15" customHeight="1">
      <c r="A459" s="156" t="s">
        <v>3382</v>
      </c>
      <c r="B459" s="38" t="s">
        <v>1075</v>
      </c>
      <c r="C459" s="38" t="s">
        <v>29</v>
      </c>
      <c r="D459" s="38" t="s">
        <v>2174</v>
      </c>
      <c r="E459" s="39" t="s">
        <v>2175</v>
      </c>
      <c r="F459" s="122" t="s">
        <v>2852</v>
      </c>
      <c r="G459" s="40" t="s">
        <v>26</v>
      </c>
      <c r="H459" s="41" t="s">
        <v>652</v>
      </c>
      <c r="I459" s="41">
        <v>40</v>
      </c>
      <c r="J459" s="186">
        <v>3.55</v>
      </c>
      <c r="K459" s="185">
        <f t="shared" si="55"/>
        <v>372.85649999999998</v>
      </c>
      <c r="L459" s="136" t="s">
        <v>3219</v>
      </c>
      <c r="M459" s="121" t="s">
        <v>3385</v>
      </c>
      <c r="N459" s="65"/>
      <c r="O459" s="40" t="str">
        <f t="shared" si="52"/>
        <v>-</v>
      </c>
      <c r="P459" s="42">
        <f t="shared" si="53"/>
        <v>0</v>
      </c>
      <c r="Q459" s="43">
        <f t="shared" si="54"/>
        <v>0</v>
      </c>
      <c r="R459" s="206"/>
      <c r="S459" s="216"/>
      <c r="T459" s="156"/>
      <c r="U459" s="156"/>
      <c r="V459" s="156"/>
      <c r="W459" s="156"/>
      <c r="X459" s="156"/>
      <c r="Y459" s="156"/>
      <c r="Z459" s="156"/>
      <c r="AA459" s="156"/>
      <c r="AB459" s="156"/>
    </row>
    <row r="460" spans="1:249" s="30" customFormat="1" ht="15" customHeight="1">
      <c r="A460" s="156" t="s">
        <v>3382</v>
      </c>
      <c r="B460" s="38" t="s">
        <v>1076</v>
      </c>
      <c r="C460" s="38" t="s">
        <v>29</v>
      </c>
      <c r="D460" s="38" t="s">
        <v>2176</v>
      </c>
      <c r="E460" s="39" t="s">
        <v>2177</v>
      </c>
      <c r="F460" s="132" t="s">
        <v>2774</v>
      </c>
      <c r="G460" s="40" t="s">
        <v>26</v>
      </c>
      <c r="H460" s="41" t="s">
        <v>652</v>
      </c>
      <c r="I460" s="41">
        <v>40</v>
      </c>
      <c r="J460" s="186">
        <v>2.5999999999999996</v>
      </c>
      <c r="K460" s="185">
        <f t="shared" si="55"/>
        <v>273.07799999999997</v>
      </c>
      <c r="L460" s="136" t="s">
        <v>3219</v>
      </c>
      <c r="M460" s="121" t="s">
        <v>3385</v>
      </c>
      <c r="N460" s="65"/>
      <c r="O460" s="40" t="str">
        <f t="shared" si="52"/>
        <v>-</v>
      </c>
      <c r="P460" s="42">
        <f t="shared" si="53"/>
        <v>0</v>
      </c>
      <c r="Q460" s="43">
        <f t="shared" si="54"/>
        <v>0</v>
      </c>
      <c r="R460" s="206"/>
      <c r="S460" s="216"/>
      <c r="T460" s="155"/>
      <c r="U460" s="156"/>
      <c r="V460" s="156"/>
      <c r="W460" s="156"/>
      <c r="X460" s="156"/>
      <c r="Y460" s="156"/>
      <c r="Z460" s="156"/>
      <c r="AA460" s="156"/>
      <c r="AB460" s="156"/>
    </row>
    <row r="461" spans="1:249" s="30" customFormat="1" ht="15" hidden="1" customHeight="1">
      <c r="A461" s="156" t="s">
        <v>3382</v>
      </c>
      <c r="B461" s="160" t="s">
        <v>1077</v>
      </c>
      <c r="C461" s="160" t="s">
        <v>29</v>
      </c>
      <c r="D461" s="160" t="s">
        <v>2178</v>
      </c>
      <c r="E461" s="161" t="s">
        <v>2179</v>
      </c>
      <c r="F461" s="161" t="s">
        <v>3349</v>
      </c>
      <c r="G461" s="162" t="s">
        <v>26</v>
      </c>
      <c r="H461" s="163" t="s">
        <v>652</v>
      </c>
      <c r="I461" s="163">
        <v>40</v>
      </c>
      <c r="J461" s="190">
        <v>2.44</v>
      </c>
      <c r="K461" s="191">
        <f t="shared" si="55"/>
        <v>256.27319999999997</v>
      </c>
      <c r="L461" s="164" t="s">
        <v>3238</v>
      </c>
      <c r="M461" s="164" t="s">
        <v>3238</v>
      </c>
      <c r="N461" s="165"/>
      <c r="O461" s="162" t="str">
        <f t="shared" si="52"/>
        <v>-</v>
      </c>
      <c r="P461" s="166">
        <f t="shared" si="53"/>
        <v>0</v>
      </c>
      <c r="Q461" s="167">
        <f t="shared" si="54"/>
        <v>0</v>
      </c>
      <c r="R461" s="155"/>
      <c r="S461" s="182"/>
      <c r="T461" s="155"/>
      <c r="U461" s="156"/>
      <c r="V461" s="156"/>
      <c r="W461" s="156"/>
      <c r="X461" s="156"/>
      <c r="Y461" s="156"/>
    </row>
    <row r="462" spans="1:249" s="30" customFormat="1" ht="15" hidden="1" customHeight="1">
      <c r="A462" s="156" t="s">
        <v>3382</v>
      </c>
      <c r="B462" s="160" t="s">
        <v>1081</v>
      </c>
      <c r="C462" s="160" t="s">
        <v>29</v>
      </c>
      <c r="D462" s="160" t="s">
        <v>2180</v>
      </c>
      <c r="E462" s="161" t="s">
        <v>2181</v>
      </c>
      <c r="F462" s="161" t="s">
        <v>2182</v>
      </c>
      <c r="G462" s="162" t="s">
        <v>26</v>
      </c>
      <c r="H462" s="163" t="s">
        <v>652</v>
      </c>
      <c r="I462" s="163">
        <v>40</v>
      </c>
      <c r="J462" s="190">
        <v>2.44</v>
      </c>
      <c r="K462" s="191">
        <f t="shared" si="55"/>
        <v>256.27319999999997</v>
      </c>
      <c r="L462" s="164" t="s">
        <v>3238</v>
      </c>
      <c r="M462" s="164" t="s">
        <v>3238</v>
      </c>
      <c r="N462" s="165"/>
      <c r="O462" s="162" t="str">
        <f t="shared" si="52"/>
        <v>-</v>
      </c>
      <c r="P462" s="166">
        <f t="shared" si="53"/>
        <v>0</v>
      </c>
      <c r="Q462" s="167">
        <f t="shared" si="54"/>
        <v>0</v>
      </c>
      <c r="R462" s="29"/>
      <c r="S462" s="182"/>
      <c r="T462" s="155"/>
      <c r="U462" s="156"/>
      <c r="V462" s="156"/>
      <c r="W462" s="156"/>
      <c r="X462" s="156"/>
      <c r="Y462" s="156"/>
    </row>
    <row r="463" spans="1:249" s="30" customFormat="1" ht="15" customHeight="1">
      <c r="A463" s="156" t="s">
        <v>3382</v>
      </c>
      <c r="B463" s="38" t="s">
        <v>1078</v>
      </c>
      <c r="C463" s="38" t="s">
        <v>29</v>
      </c>
      <c r="D463" s="38" t="s">
        <v>2180</v>
      </c>
      <c r="E463" s="39" t="s">
        <v>2181</v>
      </c>
      <c r="F463" s="132" t="s">
        <v>2774</v>
      </c>
      <c r="G463" s="40" t="s">
        <v>26</v>
      </c>
      <c r="H463" s="41" t="s">
        <v>652</v>
      </c>
      <c r="I463" s="41">
        <v>40</v>
      </c>
      <c r="J463" s="186">
        <v>2.44</v>
      </c>
      <c r="K463" s="185">
        <f t="shared" si="55"/>
        <v>256.27319999999997</v>
      </c>
      <c r="L463" s="136" t="s">
        <v>3219</v>
      </c>
      <c r="M463" s="121" t="s">
        <v>3385</v>
      </c>
      <c r="N463" s="65"/>
      <c r="O463" s="40" t="str">
        <f t="shared" si="52"/>
        <v>-</v>
      </c>
      <c r="P463" s="42">
        <f t="shared" si="53"/>
        <v>0</v>
      </c>
      <c r="Q463" s="43">
        <f t="shared" si="54"/>
        <v>0</v>
      </c>
      <c r="R463" s="206"/>
      <c r="S463" s="216"/>
      <c r="T463" s="155"/>
      <c r="U463" s="156"/>
      <c r="V463" s="156"/>
      <c r="W463" s="156"/>
      <c r="X463" s="156"/>
      <c r="Y463" s="156"/>
      <c r="Z463" s="156"/>
      <c r="AA463" s="156"/>
      <c r="AB463" s="156"/>
    </row>
    <row r="464" spans="1:249" s="30" customFormat="1" ht="15" customHeight="1">
      <c r="A464" s="156" t="s">
        <v>3382</v>
      </c>
      <c r="B464" s="38" t="s">
        <v>1079</v>
      </c>
      <c r="C464" s="38" t="s">
        <v>29</v>
      </c>
      <c r="D464" s="38" t="s">
        <v>2180</v>
      </c>
      <c r="E464" s="39" t="s">
        <v>2181</v>
      </c>
      <c r="F464" s="122" t="s">
        <v>2853</v>
      </c>
      <c r="G464" s="40" t="s">
        <v>26</v>
      </c>
      <c r="H464" s="41" t="s">
        <v>652</v>
      </c>
      <c r="I464" s="41">
        <v>40</v>
      </c>
      <c r="J464" s="186">
        <v>3.6599999999999997</v>
      </c>
      <c r="K464" s="185">
        <f t="shared" si="55"/>
        <v>384.40979999999996</v>
      </c>
      <c r="L464" s="136" t="s">
        <v>3219</v>
      </c>
      <c r="M464" s="121" t="s">
        <v>3385</v>
      </c>
      <c r="N464" s="65"/>
      <c r="O464" s="40" t="str">
        <f t="shared" si="52"/>
        <v>-</v>
      </c>
      <c r="P464" s="42">
        <f t="shared" si="53"/>
        <v>0</v>
      </c>
      <c r="Q464" s="43">
        <f t="shared" si="54"/>
        <v>0</v>
      </c>
      <c r="R464" s="206"/>
      <c r="S464" s="216"/>
      <c r="T464" s="155"/>
      <c r="U464" s="156"/>
      <c r="V464" s="156"/>
      <c r="W464" s="156"/>
      <c r="X464" s="156"/>
      <c r="Y464" s="156"/>
      <c r="Z464" s="156"/>
      <c r="AA464" s="156"/>
      <c r="AB464" s="156"/>
    </row>
    <row r="465" spans="1:30" s="30" customFormat="1" ht="15" customHeight="1">
      <c r="A465" s="156" t="s">
        <v>3382</v>
      </c>
      <c r="B465" s="38" t="s">
        <v>1080</v>
      </c>
      <c r="C465" s="38" t="s">
        <v>29</v>
      </c>
      <c r="D465" s="38" t="s">
        <v>2180</v>
      </c>
      <c r="E465" s="39" t="s">
        <v>2181</v>
      </c>
      <c r="F465" s="122" t="s">
        <v>2854</v>
      </c>
      <c r="G465" s="40" t="s">
        <v>26</v>
      </c>
      <c r="H465" s="41" t="s">
        <v>652</v>
      </c>
      <c r="I465" s="41">
        <v>40</v>
      </c>
      <c r="J465" s="186">
        <v>3.84</v>
      </c>
      <c r="K465" s="185">
        <f t="shared" si="55"/>
        <v>403.3152</v>
      </c>
      <c r="L465" s="136" t="s">
        <v>3219</v>
      </c>
      <c r="M465" s="121" t="s">
        <v>3385</v>
      </c>
      <c r="N465" s="65"/>
      <c r="O465" s="40" t="str">
        <f t="shared" si="52"/>
        <v>-</v>
      </c>
      <c r="P465" s="42">
        <f t="shared" si="53"/>
        <v>0</v>
      </c>
      <c r="Q465" s="43">
        <f t="shared" si="54"/>
        <v>0</v>
      </c>
      <c r="R465" s="206"/>
      <c r="S465" s="216"/>
      <c r="T465" s="155"/>
      <c r="U465" s="156"/>
      <c r="V465" s="156"/>
      <c r="W465" s="156"/>
      <c r="X465" s="156"/>
      <c r="Y465" s="156"/>
      <c r="Z465" s="156"/>
      <c r="AA465" s="156"/>
      <c r="AB465" s="156"/>
    </row>
    <row r="466" spans="1:30" s="30" customFormat="1" ht="15" customHeight="1">
      <c r="A466" s="156" t="s">
        <v>3382</v>
      </c>
      <c r="B466" s="38" t="s">
        <v>1082</v>
      </c>
      <c r="C466" s="38" t="s">
        <v>29</v>
      </c>
      <c r="D466" s="38" t="s">
        <v>2183</v>
      </c>
      <c r="E466" s="39" t="s">
        <v>2184</v>
      </c>
      <c r="F466" s="122" t="s">
        <v>2855</v>
      </c>
      <c r="G466" s="40" t="s">
        <v>26</v>
      </c>
      <c r="H466" s="41" t="s">
        <v>652</v>
      </c>
      <c r="I466" s="41">
        <v>40</v>
      </c>
      <c r="J466" s="186">
        <v>2.6199999999999997</v>
      </c>
      <c r="K466" s="185">
        <f t="shared" si="55"/>
        <v>275.17859999999996</v>
      </c>
      <c r="L466" s="136" t="s">
        <v>3219</v>
      </c>
      <c r="M466" s="121" t="s">
        <v>3385</v>
      </c>
      <c r="N466" s="65"/>
      <c r="O466" s="40" t="str">
        <f t="shared" si="52"/>
        <v>-</v>
      </c>
      <c r="P466" s="42">
        <f t="shared" si="53"/>
        <v>0</v>
      </c>
      <c r="Q466" s="43">
        <f t="shared" si="54"/>
        <v>0</v>
      </c>
      <c r="R466" s="206"/>
      <c r="S466" s="216"/>
      <c r="T466" s="156"/>
      <c r="U466" s="156"/>
      <c r="V466" s="156"/>
      <c r="W466" s="156"/>
      <c r="X466" s="156"/>
      <c r="Y466" s="156"/>
      <c r="Z466" s="156"/>
      <c r="AA466" s="156"/>
      <c r="AB466" s="156"/>
    </row>
    <row r="467" spans="1:30" s="30" customFormat="1" ht="15" hidden="1" customHeight="1">
      <c r="A467" s="156" t="s">
        <v>3382</v>
      </c>
      <c r="B467" s="160" t="s">
        <v>1083</v>
      </c>
      <c r="C467" s="160" t="s">
        <v>29</v>
      </c>
      <c r="D467" s="160" t="s">
        <v>2183</v>
      </c>
      <c r="E467" s="161" t="s">
        <v>2184</v>
      </c>
      <c r="F467" s="161" t="s">
        <v>3350</v>
      </c>
      <c r="G467" s="162" t="s">
        <v>26</v>
      </c>
      <c r="H467" s="163" t="s">
        <v>652</v>
      </c>
      <c r="I467" s="163">
        <v>40</v>
      </c>
      <c r="J467" s="190">
        <v>2.6199999999999997</v>
      </c>
      <c r="K467" s="191">
        <f t="shared" si="55"/>
        <v>275.17859999999996</v>
      </c>
      <c r="L467" s="164" t="s">
        <v>3238</v>
      </c>
      <c r="M467" s="164" t="s">
        <v>3238</v>
      </c>
      <c r="N467" s="165"/>
      <c r="O467" s="162" t="str">
        <f t="shared" si="52"/>
        <v>-</v>
      </c>
      <c r="P467" s="166">
        <f t="shared" si="53"/>
        <v>0</v>
      </c>
      <c r="Q467" s="167">
        <f t="shared" si="54"/>
        <v>0</v>
      </c>
      <c r="R467" s="155"/>
      <c r="S467" s="182"/>
      <c r="T467" s="155"/>
      <c r="U467" s="156"/>
      <c r="V467" s="156"/>
      <c r="W467" s="156"/>
      <c r="X467" s="156"/>
      <c r="Y467" s="156"/>
    </row>
    <row r="468" spans="1:30" s="30" customFormat="1" ht="15" customHeight="1">
      <c r="A468" s="156" t="s">
        <v>3382</v>
      </c>
      <c r="B468" s="38" t="s">
        <v>1084</v>
      </c>
      <c r="C468" s="38" t="s">
        <v>29</v>
      </c>
      <c r="D468" s="38" t="s">
        <v>2183</v>
      </c>
      <c r="E468" s="39" t="s">
        <v>2184</v>
      </c>
      <c r="F468" s="122" t="s">
        <v>2856</v>
      </c>
      <c r="G468" s="40" t="s">
        <v>26</v>
      </c>
      <c r="H468" s="41" t="s">
        <v>652</v>
      </c>
      <c r="I468" s="41">
        <v>40</v>
      </c>
      <c r="J468" s="186">
        <v>3.78</v>
      </c>
      <c r="K468" s="185">
        <f t="shared" si="55"/>
        <v>397.01339999999999</v>
      </c>
      <c r="L468" s="136" t="s">
        <v>3219</v>
      </c>
      <c r="M468" s="121" t="s">
        <v>3385</v>
      </c>
      <c r="N468" s="65"/>
      <c r="O468" s="40" t="str">
        <f t="shared" si="52"/>
        <v>-</v>
      </c>
      <c r="P468" s="42">
        <f t="shared" si="53"/>
        <v>0</v>
      </c>
      <c r="Q468" s="43">
        <f t="shared" si="54"/>
        <v>0</v>
      </c>
      <c r="R468" s="206"/>
      <c r="S468" s="216"/>
      <c r="T468" s="155"/>
      <c r="U468" s="156"/>
      <c r="V468" s="156"/>
      <c r="W468" s="156"/>
      <c r="X468" s="156"/>
      <c r="Y468" s="156"/>
      <c r="Z468" s="156"/>
      <c r="AA468" s="156"/>
      <c r="AB468" s="156"/>
    </row>
    <row r="469" spans="1:30" s="30" customFormat="1" ht="15" customHeight="1">
      <c r="A469" s="156" t="s">
        <v>3382</v>
      </c>
      <c r="B469" s="38" t="s">
        <v>1085</v>
      </c>
      <c r="C469" s="38" t="s">
        <v>29</v>
      </c>
      <c r="D469" s="38" t="s">
        <v>2183</v>
      </c>
      <c r="E469" s="39" t="s">
        <v>2184</v>
      </c>
      <c r="F469" s="122" t="s">
        <v>2857</v>
      </c>
      <c r="G469" s="40" t="s">
        <v>26</v>
      </c>
      <c r="H469" s="41" t="s">
        <v>652</v>
      </c>
      <c r="I469" s="41">
        <v>40</v>
      </c>
      <c r="J469" s="186">
        <v>3.78</v>
      </c>
      <c r="K469" s="185">
        <f t="shared" si="55"/>
        <v>397.01339999999999</v>
      </c>
      <c r="L469" s="136" t="s">
        <v>3219</v>
      </c>
      <c r="M469" s="121" t="s">
        <v>3385</v>
      </c>
      <c r="N469" s="65"/>
      <c r="O469" s="40" t="str">
        <f t="shared" si="52"/>
        <v>-</v>
      </c>
      <c r="P469" s="42">
        <f t="shared" si="53"/>
        <v>0</v>
      </c>
      <c r="Q469" s="43">
        <f t="shared" si="54"/>
        <v>0</v>
      </c>
      <c r="R469" s="206"/>
      <c r="S469" s="216"/>
      <c r="T469" s="155"/>
      <c r="U469" s="156"/>
      <c r="V469" s="156"/>
      <c r="W469" s="156"/>
      <c r="X469" s="156"/>
      <c r="Y469" s="156"/>
      <c r="Z469" s="156"/>
      <c r="AA469" s="156"/>
      <c r="AB469" s="156"/>
    </row>
    <row r="470" spans="1:30" s="30" customFormat="1" ht="15" customHeight="1">
      <c r="A470" s="156" t="s">
        <v>3382</v>
      </c>
      <c r="B470" s="38" t="s">
        <v>1086</v>
      </c>
      <c r="C470" s="38" t="s">
        <v>29</v>
      </c>
      <c r="D470" s="38" t="s">
        <v>2185</v>
      </c>
      <c r="E470" s="39" t="s">
        <v>2186</v>
      </c>
      <c r="F470" s="132" t="s">
        <v>2774</v>
      </c>
      <c r="G470" s="40" t="s">
        <v>26</v>
      </c>
      <c r="H470" s="41" t="s">
        <v>652</v>
      </c>
      <c r="I470" s="41">
        <v>40</v>
      </c>
      <c r="J470" s="186">
        <v>2.5599999999999996</v>
      </c>
      <c r="K470" s="185">
        <f t="shared" si="55"/>
        <v>268.87679999999995</v>
      </c>
      <c r="L470" s="136" t="s">
        <v>3219</v>
      </c>
      <c r="M470" s="121" t="s">
        <v>3385</v>
      </c>
      <c r="N470" s="65"/>
      <c r="O470" s="40" t="str">
        <f t="shared" si="52"/>
        <v>-</v>
      </c>
      <c r="P470" s="42">
        <f t="shared" si="53"/>
        <v>0</v>
      </c>
      <c r="Q470" s="43">
        <f t="shared" si="54"/>
        <v>0</v>
      </c>
      <c r="R470" s="206"/>
      <c r="S470" s="216"/>
      <c r="T470" s="155"/>
      <c r="U470" s="156"/>
      <c r="V470" s="156"/>
      <c r="W470" s="156"/>
      <c r="X470" s="156"/>
      <c r="Y470" s="156"/>
      <c r="Z470" s="156"/>
      <c r="AA470" s="156"/>
      <c r="AB470" s="156"/>
    </row>
    <row r="471" spans="1:30" s="30" customFormat="1" ht="15" hidden="1" customHeight="1">
      <c r="A471" s="156" t="s">
        <v>3382</v>
      </c>
      <c r="B471" s="160" t="s">
        <v>1087</v>
      </c>
      <c r="C471" s="160" t="s">
        <v>29</v>
      </c>
      <c r="D471" s="160" t="s">
        <v>2187</v>
      </c>
      <c r="E471" s="161" t="s">
        <v>2188</v>
      </c>
      <c r="F471" s="161" t="s">
        <v>2189</v>
      </c>
      <c r="G471" s="162" t="s">
        <v>26</v>
      </c>
      <c r="H471" s="163" t="s">
        <v>652</v>
      </c>
      <c r="I471" s="163">
        <v>40</v>
      </c>
      <c r="J471" s="190">
        <v>2.78</v>
      </c>
      <c r="K471" s="191">
        <f t="shared" si="55"/>
        <v>291.98339999999996</v>
      </c>
      <c r="L471" s="164" t="s">
        <v>3238</v>
      </c>
      <c r="M471" s="164" t="s">
        <v>3238</v>
      </c>
      <c r="N471" s="165"/>
      <c r="O471" s="162" t="str">
        <f t="shared" si="52"/>
        <v>-</v>
      </c>
      <c r="P471" s="166">
        <f t="shared" si="53"/>
        <v>0</v>
      </c>
      <c r="Q471" s="167">
        <f t="shared" si="54"/>
        <v>0</v>
      </c>
      <c r="R471" s="29"/>
      <c r="S471" s="182"/>
      <c r="T471" s="155"/>
      <c r="U471" s="156"/>
      <c r="V471" s="156"/>
      <c r="W471" s="156"/>
      <c r="X471" s="156"/>
      <c r="Y471" s="156"/>
    </row>
    <row r="472" spans="1:30" s="30" customFormat="1" ht="15" hidden="1" customHeight="1">
      <c r="A472" s="156" t="s">
        <v>3382</v>
      </c>
      <c r="B472" s="160" t="s">
        <v>1088</v>
      </c>
      <c r="C472" s="160" t="s">
        <v>29</v>
      </c>
      <c r="D472" s="160" t="s">
        <v>2187</v>
      </c>
      <c r="E472" s="161" t="s">
        <v>2188</v>
      </c>
      <c r="F472" s="161" t="s">
        <v>2190</v>
      </c>
      <c r="G472" s="162" t="s">
        <v>26</v>
      </c>
      <c r="H472" s="163" t="s">
        <v>652</v>
      </c>
      <c r="I472" s="163">
        <v>40</v>
      </c>
      <c r="J472" s="190">
        <v>2.8499999999999996</v>
      </c>
      <c r="K472" s="191">
        <f t="shared" si="55"/>
        <v>299.33549999999997</v>
      </c>
      <c r="L472" s="164" t="s">
        <v>3238</v>
      </c>
      <c r="M472" s="164" t="s">
        <v>3238</v>
      </c>
      <c r="N472" s="165"/>
      <c r="O472" s="162" t="str">
        <f t="shared" si="52"/>
        <v>-</v>
      </c>
      <c r="P472" s="166">
        <f t="shared" si="53"/>
        <v>0</v>
      </c>
      <c r="Q472" s="167">
        <f t="shared" si="54"/>
        <v>0</v>
      </c>
      <c r="R472" s="29"/>
      <c r="S472" s="55"/>
      <c r="V472" s="156"/>
    </row>
    <row r="473" spans="1:30" s="30" customFormat="1" ht="15" hidden="1" customHeight="1">
      <c r="A473" s="156" t="s">
        <v>3382</v>
      </c>
      <c r="B473" s="160" t="s">
        <v>1089</v>
      </c>
      <c r="C473" s="160" t="s">
        <v>29</v>
      </c>
      <c r="D473" s="160" t="s">
        <v>199</v>
      </c>
      <c r="E473" s="161" t="s">
        <v>200</v>
      </c>
      <c r="F473" s="161"/>
      <c r="G473" s="162" t="s">
        <v>26</v>
      </c>
      <c r="H473" s="163" t="s">
        <v>652</v>
      </c>
      <c r="I473" s="163">
        <v>40</v>
      </c>
      <c r="J473" s="190">
        <v>2.84</v>
      </c>
      <c r="K473" s="191">
        <f t="shared" si="55"/>
        <v>298.28519999999997</v>
      </c>
      <c r="L473" s="164" t="s">
        <v>3238</v>
      </c>
      <c r="M473" s="164" t="s">
        <v>3238</v>
      </c>
      <c r="N473" s="165"/>
      <c r="O473" s="162" t="str">
        <f t="shared" si="52"/>
        <v>-</v>
      </c>
      <c r="P473" s="166">
        <f t="shared" si="53"/>
        <v>0</v>
      </c>
      <c r="Q473" s="167">
        <f t="shared" si="54"/>
        <v>0</v>
      </c>
      <c r="R473" s="29"/>
      <c r="S473" s="123"/>
      <c r="T473" s="29"/>
      <c r="V473" s="156"/>
    </row>
    <row r="474" spans="1:30" s="30" customFormat="1" ht="15" hidden="1" customHeight="1">
      <c r="A474" s="156" t="s">
        <v>3382</v>
      </c>
      <c r="B474" s="160" t="s">
        <v>1092</v>
      </c>
      <c r="C474" s="160" t="s">
        <v>29</v>
      </c>
      <c r="D474" s="160" t="s">
        <v>2191</v>
      </c>
      <c r="E474" s="161" t="s">
        <v>2192</v>
      </c>
      <c r="F474" s="161" t="s">
        <v>3289</v>
      </c>
      <c r="G474" s="162" t="s">
        <v>26</v>
      </c>
      <c r="H474" s="163" t="s">
        <v>652</v>
      </c>
      <c r="I474" s="163">
        <v>40</v>
      </c>
      <c r="J474" s="190">
        <v>3</v>
      </c>
      <c r="K474" s="191">
        <f t="shared" si="55"/>
        <v>315.09000000000003</v>
      </c>
      <c r="L474" s="164" t="s">
        <v>3238</v>
      </c>
      <c r="M474" s="164" t="s">
        <v>3238</v>
      </c>
      <c r="N474" s="165"/>
      <c r="O474" s="162" t="str">
        <f t="shared" si="52"/>
        <v>-</v>
      </c>
      <c r="P474" s="166">
        <f t="shared" si="53"/>
        <v>0</v>
      </c>
      <c r="Q474" s="167">
        <f t="shared" si="54"/>
        <v>0</v>
      </c>
      <c r="R474" s="29"/>
      <c r="S474" s="182"/>
      <c r="T474" s="155"/>
      <c r="U474" s="156"/>
      <c r="V474" s="156"/>
      <c r="W474" s="156"/>
      <c r="X474" s="156"/>
      <c r="Y474" s="156"/>
    </row>
    <row r="475" spans="1:30" s="30" customFormat="1" ht="15" customHeight="1">
      <c r="A475" s="156" t="s">
        <v>3382</v>
      </c>
      <c r="B475" s="38" t="s">
        <v>1090</v>
      </c>
      <c r="C475" s="38" t="s">
        <v>29</v>
      </c>
      <c r="D475" s="38" t="s">
        <v>2191</v>
      </c>
      <c r="E475" s="39" t="s">
        <v>2192</v>
      </c>
      <c r="F475" s="122" t="s">
        <v>2858</v>
      </c>
      <c r="G475" s="40" t="s">
        <v>26</v>
      </c>
      <c r="H475" s="41" t="s">
        <v>652</v>
      </c>
      <c r="I475" s="41">
        <v>40</v>
      </c>
      <c r="J475" s="186">
        <v>2.57</v>
      </c>
      <c r="K475" s="185">
        <f t="shared" si="55"/>
        <v>269.9271</v>
      </c>
      <c r="L475" s="136" t="s">
        <v>3219</v>
      </c>
      <c r="M475" s="121" t="s">
        <v>3385</v>
      </c>
      <c r="N475" s="65"/>
      <c r="O475" s="40" t="str">
        <f t="shared" si="52"/>
        <v>-</v>
      </c>
      <c r="P475" s="42">
        <f t="shared" si="53"/>
        <v>0</v>
      </c>
      <c r="Q475" s="43">
        <f t="shared" si="54"/>
        <v>0</v>
      </c>
      <c r="R475" s="206"/>
      <c r="S475" s="216"/>
      <c r="T475" s="156"/>
      <c r="U475" s="156"/>
      <c r="V475" s="156"/>
      <c r="W475" s="156"/>
      <c r="X475" s="156"/>
      <c r="Y475" s="156"/>
      <c r="Z475" s="156"/>
      <c r="AA475" s="156"/>
      <c r="AB475" s="156"/>
    </row>
    <row r="476" spans="1:30" s="30" customFormat="1" ht="15" customHeight="1">
      <c r="A476" s="156" t="s">
        <v>3382</v>
      </c>
      <c r="B476" s="38" t="s">
        <v>1091</v>
      </c>
      <c r="C476" s="38" t="s">
        <v>29</v>
      </c>
      <c r="D476" s="38" t="s">
        <v>2191</v>
      </c>
      <c r="E476" s="39" t="s">
        <v>2192</v>
      </c>
      <c r="F476" s="122" t="s">
        <v>2859</v>
      </c>
      <c r="G476" s="40" t="s">
        <v>26</v>
      </c>
      <c r="H476" s="41" t="s">
        <v>652</v>
      </c>
      <c r="I476" s="41">
        <v>40</v>
      </c>
      <c r="J476" s="186">
        <v>3</v>
      </c>
      <c r="K476" s="185">
        <f t="shared" si="55"/>
        <v>315.09000000000003</v>
      </c>
      <c r="L476" s="136" t="s">
        <v>3219</v>
      </c>
      <c r="M476" s="121" t="s">
        <v>3385</v>
      </c>
      <c r="N476" s="65"/>
      <c r="O476" s="40" t="str">
        <f t="shared" si="52"/>
        <v>-</v>
      </c>
      <c r="P476" s="42">
        <f t="shared" si="53"/>
        <v>0</v>
      </c>
      <c r="Q476" s="43">
        <f t="shared" si="54"/>
        <v>0</v>
      </c>
      <c r="R476" s="206"/>
      <c r="S476" s="216"/>
      <c r="T476" s="155"/>
      <c r="U476" s="156"/>
      <c r="V476" s="156"/>
      <c r="W476" s="156"/>
      <c r="X476" s="156"/>
      <c r="Y476" s="156"/>
      <c r="Z476" s="156"/>
      <c r="AA476" s="156"/>
      <c r="AB476" s="156"/>
    </row>
    <row r="477" spans="1:30" s="30" customFormat="1" ht="15" customHeight="1">
      <c r="A477" s="156" t="s">
        <v>3382</v>
      </c>
      <c r="B477" s="38" t="s">
        <v>1093</v>
      </c>
      <c r="C477" s="38" t="s">
        <v>29</v>
      </c>
      <c r="D477" s="38" t="s">
        <v>2191</v>
      </c>
      <c r="E477" s="39" t="s">
        <v>2192</v>
      </c>
      <c r="F477" s="122" t="s">
        <v>2860</v>
      </c>
      <c r="G477" s="40" t="s">
        <v>26</v>
      </c>
      <c r="H477" s="41" t="s">
        <v>652</v>
      </c>
      <c r="I477" s="41">
        <v>40</v>
      </c>
      <c r="J477" s="186">
        <v>3.23</v>
      </c>
      <c r="K477" s="185">
        <f t="shared" si="55"/>
        <v>339.24689999999998</v>
      </c>
      <c r="L477" s="136" t="s">
        <v>3219</v>
      </c>
      <c r="M477" s="121" t="s">
        <v>3385</v>
      </c>
      <c r="N477" s="65"/>
      <c r="O477" s="40" t="str">
        <f t="shared" si="52"/>
        <v>-</v>
      </c>
      <c r="P477" s="42">
        <f t="shared" si="53"/>
        <v>0</v>
      </c>
      <c r="Q477" s="43">
        <f t="shared" si="54"/>
        <v>0</v>
      </c>
      <c r="R477" s="206"/>
      <c r="S477" s="216"/>
      <c r="T477" s="155"/>
      <c r="U477" s="156"/>
      <c r="V477" s="156"/>
      <c r="W477" s="156"/>
      <c r="X477" s="156"/>
      <c r="Y477" s="156"/>
      <c r="Z477" s="156"/>
      <c r="AA477" s="156"/>
      <c r="AB477" s="156"/>
    </row>
    <row r="478" spans="1:30" s="30" customFormat="1" ht="15" customHeight="1">
      <c r="A478" s="156" t="s">
        <v>3382</v>
      </c>
      <c r="B478" s="38" t="s">
        <v>1094</v>
      </c>
      <c r="C478" s="38" t="s">
        <v>29</v>
      </c>
      <c r="D478" s="38" t="s">
        <v>2191</v>
      </c>
      <c r="E478" s="39" t="s">
        <v>2192</v>
      </c>
      <c r="F478" s="122" t="s">
        <v>2861</v>
      </c>
      <c r="G478" s="40" t="s">
        <v>26</v>
      </c>
      <c r="H478" s="41" t="s">
        <v>652</v>
      </c>
      <c r="I478" s="41">
        <v>40</v>
      </c>
      <c r="J478" s="186">
        <v>2.4899999999999998</v>
      </c>
      <c r="K478" s="185">
        <f t="shared" si="55"/>
        <v>261.5247</v>
      </c>
      <c r="L478" s="136" t="s">
        <v>3219</v>
      </c>
      <c r="M478" s="121" t="s">
        <v>3385</v>
      </c>
      <c r="N478" s="65"/>
      <c r="O478" s="40" t="str">
        <f t="shared" si="52"/>
        <v>-</v>
      </c>
      <c r="P478" s="42">
        <f t="shared" si="53"/>
        <v>0</v>
      </c>
      <c r="Q478" s="43">
        <f t="shared" si="54"/>
        <v>0</v>
      </c>
      <c r="R478" s="206"/>
      <c r="S478" s="216"/>
      <c r="T478" s="156"/>
      <c r="U478" s="156"/>
      <c r="V478" s="156"/>
      <c r="W478" s="156"/>
      <c r="X478" s="156"/>
      <c r="Y478" s="156"/>
      <c r="Z478" s="156"/>
      <c r="AA478" s="156"/>
      <c r="AB478" s="156"/>
    </row>
    <row r="479" spans="1:30" s="30" customFormat="1" ht="15" customHeight="1">
      <c r="A479" s="156" t="s">
        <v>3382</v>
      </c>
      <c r="B479" s="38" t="s">
        <v>1095</v>
      </c>
      <c r="C479" s="38" t="s">
        <v>29</v>
      </c>
      <c r="D479" s="38" t="s">
        <v>2191</v>
      </c>
      <c r="E479" s="39" t="s">
        <v>2192</v>
      </c>
      <c r="F479" s="122" t="s">
        <v>2862</v>
      </c>
      <c r="G479" s="40" t="s">
        <v>26</v>
      </c>
      <c r="H479" s="41" t="s">
        <v>652</v>
      </c>
      <c r="I479" s="41">
        <v>40</v>
      </c>
      <c r="J479" s="186">
        <v>2.4</v>
      </c>
      <c r="K479" s="185">
        <f t="shared" si="55"/>
        <v>252.072</v>
      </c>
      <c r="L479" s="136" t="s">
        <v>3219</v>
      </c>
      <c r="M479" s="121" t="s">
        <v>3385</v>
      </c>
      <c r="N479" s="65"/>
      <c r="O479" s="40" t="str">
        <f t="shared" si="52"/>
        <v>-</v>
      </c>
      <c r="P479" s="42">
        <f t="shared" si="53"/>
        <v>0</v>
      </c>
      <c r="Q479" s="43">
        <f t="shared" si="54"/>
        <v>0</v>
      </c>
      <c r="R479" s="206"/>
      <c r="S479" s="216"/>
      <c r="T479" s="156"/>
      <c r="U479" s="156"/>
      <c r="V479" s="156"/>
      <c r="W479" s="156"/>
      <c r="X479" s="156"/>
      <c r="Y479" s="156"/>
      <c r="Z479" s="156"/>
      <c r="AA479" s="156"/>
      <c r="AB479" s="156"/>
      <c r="AC479" s="156"/>
      <c r="AD479" s="156"/>
    </row>
    <row r="480" spans="1:30" s="30" customFormat="1" ht="15" customHeight="1">
      <c r="A480" s="156" t="s">
        <v>3382</v>
      </c>
      <c r="B480" s="137" t="s">
        <v>1096</v>
      </c>
      <c r="C480" s="137" t="s">
        <v>25</v>
      </c>
      <c r="D480" s="137" t="s">
        <v>540</v>
      </c>
      <c r="E480" s="138" t="s">
        <v>541</v>
      </c>
      <c r="F480" s="139" t="s">
        <v>542</v>
      </c>
      <c r="G480" s="140" t="s">
        <v>3224</v>
      </c>
      <c r="H480" s="141" t="s">
        <v>27</v>
      </c>
      <c r="I480" s="141">
        <v>24</v>
      </c>
      <c r="J480" s="195">
        <f>K480/курс</f>
        <v>1.4376844711034942</v>
      </c>
      <c r="K480" s="184">
        <v>151</v>
      </c>
      <c r="L480" s="143" t="s">
        <v>3368</v>
      </c>
      <c r="M480" s="143" t="s">
        <v>3221</v>
      </c>
      <c r="N480" s="153" t="s">
        <v>3230</v>
      </c>
      <c r="O480" s="140" t="s">
        <v>2682</v>
      </c>
      <c r="P480" s="144">
        <v>0</v>
      </c>
      <c r="Q480" s="145">
        <v>0</v>
      </c>
      <c r="R480" s="206"/>
      <c r="S480" s="216"/>
      <c r="T480" s="156"/>
      <c r="U480" s="156"/>
      <c r="V480" s="156"/>
      <c r="W480" s="156"/>
      <c r="X480" s="156"/>
      <c r="Y480" s="156"/>
      <c r="Z480" s="156"/>
      <c r="AA480" s="156"/>
      <c r="AB480" s="156"/>
    </row>
    <row r="481" spans="1:30" s="30" customFormat="1">
      <c r="A481" s="156" t="s">
        <v>3382</v>
      </c>
      <c r="B481" s="137" t="s">
        <v>1097</v>
      </c>
      <c r="C481" s="137" t="s">
        <v>25</v>
      </c>
      <c r="D481" s="137" t="s">
        <v>540</v>
      </c>
      <c r="E481" s="138" t="s">
        <v>541</v>
      </c>
      <c r="F481" s="139" t="s">
        <v>543</v>
      </c>
      <c r="G481" s="140" t="s">
        <v>3224</v>
      </c>
      <c r="H481" s="141" t="s">
        <v>27</v>
      </c>
      <c r="I481" s="141">
        <v>24</v>
      </c>
      <c r="J481" s="195">
        <f>K481/курс</f>
        <v>1.4376844711034942</v>
      </c>
      <c r="K481" s="184">
        <v>151</v>
      </c>
      <c r="L481" s="143" t="s">
        <v>3368</v>
      </c>
      <c r="M481" s="143" t="s">
        <v>3221</v>
      </c>
      <c r="N481" s="153" t="s">
        <v>3230</v>
      </c>
      <c r="O481" s="140" t="s">
        <v>2682</v>
      </c>
      <c r="P481" s="144">
        <v>0</v>
      </c>
      <c r="Q481" s="145">
        <v>0</v>
      </c>
      <c r="R481" s="206"/>
      <c r="S481" s="216"/>
      <c r="T481" s="155"/>
      <c r="U481" s="156"/>
      <c r="V481" s="156"/>
      <c r="W481" s="156"/>
      <c r="X481" s="156"/>
      <c r="Y481" s="156"/>
      <c r="Z481" s="156"/>
      <c r="AA481" s="156"/>
      <c r="AB481" s="156"/>
    </row>
    <row r="482" spans="1:30" s="30" customFormat="1">
      <c r="A482" s="156" t="s">
        <v>3382</v>
      </c>
      <c r="B482" s="38" t="s">
        <v>1098</v>
      </c>
      <c r="C482" s="38" t="s">
        <v>25</v>
      </c>
      <c r="D482" s="38" t="s">
        <v>2193</v>
      </c>
      <c r="E482" s="39" t="s">
        <v>2194</v>
      </c>
      <c r="F482" s="122" t="s">
        <v>2863</v>
      </c>
      <c r="G482" s="40" t="s">
        <v>161</v>
      </c>
      <c r="H482" s="41" t="s">
        <v>27</v>
      </c>
      <c r="I482" s="41">
        <v>24</v>
      </c>
      <c r="J482" s="180">
        <f>K482/курс</f>
        <v>2.3707512139388744</v>
      </c>
      <c r="K482" s="184">
        <v>249</v>
      </c>
      <c r="L482" s="136" t="s">
        <v>3219</v>
      </c>
      <c r="M482" s="121" t="s">
        <v>3221</v>
      </c>
      <c r="N482" s="65"/>
      <c r="O482" s="40" t="str">
        <f t="shared" ref="O482:O497" si="56">IF(N482="","-",N482/I482)</f>
        <v>-</v>
      </c>
      <c r="P482" s="42">
        <f t="shared" ref="P482:P497" si="57">J482*N482</f>
        <v>0</v>
      </c>
      <c r="Q482" s="43">
        <f t="shared" ref="Q482:Q497" si="58">K482*N482</f>
        <v>0</v>
      </c>
      <c r="R482" s="206"/>
      <c r="S482" s="216"/>
      <c r="T482" s="156"/>
      <c r="U482" s="156"/>
      <c r="V482" s="156"/>
      <c r="W482" s="156"/>
      <c r="X482" s="156"/>
      <c r="Y482" s="156"/>
      <c r="Z482" s="156"/>
      <c r="AA482" s="156"/>
      <c r="AB482" s="156"/>
    </row>
    <row r="483" spans="1:30" s="30" customFormat="1" ht="15" hidden="1" customHeight="1">
      <c r="A483" s="156" t="s">
        <v>3382</v>
      </c>
      <c r="B483" s="160" t="s">
        <v>1099</v>
      </c>
      <c r="C483" s="160" t="s">
        <v>29</v>
      </c>
      <c r="D483" s="160" t="s">
        <v>2195</v>
      </c>
      <c r="E483" s="161" t="s">
        <v>2196</v>
      </c>
      <c r="F483" s="161" t="s">
        <v>3379</v>
      </c>
      <c r="G483" s="162" t="s">
        <v>26</v>
      </c>
      <c r="H483" s="163" t="s">
        <v>652</v>
      </c>
      <c r="I483" s="163">
        <v>40</v>
      </c>
      <c r="J483" s="190">
        <v>2.3299999999999996</v>
      </c>
      <c r="K483" s="191">
        <f>J483*курс</f>
        <v>244.71989999999997</v>
      </c>
      <c r="L483" s="164" t="s">
        <v>3238</v>
      </c>
      <c r="M483" s="164" t="s">
        <v>3238</v>
      </c>
      <c r="N483" s="165"/>
      <c r="O483" s="162" t="str">
        <f t="shared" si="56"/>
        <v>-</v>
      </c>
      <c r="P483" s="166">
        <f t="shared" si="57"/>
        <v>0</v>
      </c>
      <c r="Q483" s="167">
        <f t="shared" si="58"/>
        <v>0</v>
      </c>
      <c r="R483" s="155"/>
      <c r="S483" s="182"/>
      <c r="T483" s="156"/>
      <c r="U483" s="156"/>
      <c r="V483" s="156"/>
      <c r="W483" s="156"/>
      <c r="X483" s="156"/>
      <c r="Y483" s="156"/>
    </row>
    <row r="484" spans="1:30" s="30" customFormat="1" ht="15" customHeight="1">
      <c r="A484" s="156" t="s">
        <v>3382</v>
      </c>
      <c r="B484" s="38" t="s">
        <v>1100</v>
      </c>
      <c r="C484" s="38" t="s">
        <v>29</v>
      </c>
      <c r="D484" s="38" t="s">
        <v>2195</v>
      </c>
      <c r="E484" s="39" t="s">
        <v>2196</v>
      </c>
      <c r="F484" s="122" t="s">
        <v>2197</v>
      </c>
      <c r="G484" s="40" t="s">
        <v>26</v>
      </c>
      <c r="H484" s="41" t="s">
        <v>652</v>
      </c>
      <c r="I484" s="41">
        <v>40</v>
      </c>
      <c r="J484" s="186">
        <v>2.5299999999999998</v>
      </c>
      <c r="K484" s="185">
        <f>J484*курс</f>
        <v>265.72589999999997</v>
      </c>
      <c r="L484" s="136" t="s">
        <v>3219</v>
      </c>
      <c r="M484" s="121" t="s">
        <v>3385</v>
      </c>
      <c r="N484" s="65"/>
      <c r="O484" s="40" t="str">
        <f t="shared" si="56"/>
        <v>-</v>
      </c>
      <c r="P484" s="42">
        <f t="shared" si="57"/>
        <v>0</v>
      </c>
      <c r="Q484" s="43">
        <f t="shared" si="58"/>
        <v>0</v>
      </c>
      <c r="R484" s="206"/>
      <c r="S484" s="216"/>
      <c r="T484" s="155"/>
      <c r="U484" s="156"/>
      <c r="V484" s="156"/>
      <c r="W484" s="156"/>
      <c r="X484" s="156"/>
      <c r="Y484" s="156"/>
      <c r="Z484" s="156"/>
      <c r="AA484" s="156"/>
      <c r="AB484" s="156"/>
      <c r="AC484" s="156"/>
      <c r="AD484" s="156"/>
    </row>
    <row r="485" spans="1:30" s="30" customFormat="1" ht="15" customHeight="1">
      <c r="A485" s="156" t="s">
        <v>3382</v>
      </c>
      <c r="B485" s="38" t="s">
        <v>1101</v>
      </c>
      <c r="C485" s="38" t="s">
        <v>29</v>
      </c>
      <c r="D485" s="38" t="s">
        <v>2198</v>
      </c>
      <c r="E485" s="39" t="s">
        <v>2199</v>
      </c>
      <c r="F485" s="122" t="s">
        <v>2200</v>
      </c>
      <c r="G485" s="40" t="s">
        <v>26</v>
      </c>
      <c r="H485" s="41" t="s">
        <v>652</v>
      </c>
      <c r="I485" s="41">
        <v>40</v>
      </c>
      <c r="J485" s="186">
        <v>2.7199999999999998</v>
      </c>
      <c r="K485" s="185">
        <f>J485*курс</f>
        <v>285.6816</v>
      </c>
      <c r="L485" s="136" t="s">
        <v>3219</v>
      </c>
      <c r="M485" s="121" t="s">
        <v>3385</v>
      </c>
      <c r="N485" s="65"/>
      <c r="O485" s="40" t="str">
        <f t="shared" si="56"/>
        <v>-</v>
      </c>
      <c r="P485" s="42">
        <f t="shared" si="57"/>
        <v>0</v>
      </c>
      <c r="Q485" s="43">
        <f t="shared" si="58"/>
        <v>0</v>
      </c>
      <c r="R485" s="206"/>
      <c r="S485" s="216"/>
      <c r="T485" s="155"/>
      <c r="U485" s="156"/>
      <c r="V485" s="156"/>
      <c r="W485" s="156"/>
      <c r="X485" s="156"/>
      <c r="Y485" s="156"/>
      <c r="Z485" s="156"/>
      <c r="AA485" s="156"/>
      <c r="AB485" s="156"/>
    </row>
    <row r="486" spans="1:30" s="30" customFormat="1" ht="15" customHeight="1">
      <c r="A486" s="156" t="s">
        <v>3382</v>
      </c>
      <c r="B486" s="38" t="s">
        <v>1103</v>
      </c>
      <c r="C486" s="38" t="s">
        <v>29</v>
      </c>
      <c r="D486" s="38" t="s">
        <v>201</v>
      </c>
      <c r="E486" s="39" t="s">
        <v>202</v>
      </c>
      <c r="F486" s="122" t="s">
        <v>544</v>
      </c>
      <c r="G486" s="40" t="s">
        <v>26</v>
      </c>
      <c r="H486" s="41" t="s">
        <v>652</v>
      </c>
      <c r="I486" s="41">
        <v>40</v>
      </c>
      <c r="J486" s="186">
        <v>2.65</v>
      </c>
      <c r="K486" s="185">
        <f>J486*курс</f>
        <v>278.3295</v>
      </c>
      <c r="L486" s="136" t="s">
        <v>3219</v>
      </c>
      <c r="M486" s="121" t="s">
        <v>3385</v>
      </c>
      <c r="N486" s="65"/>
      <c r="O486" s="40" t="str">
        <f t="shared" si="56"/>
        <v>-</v>
      </c>
      <c r="P486" s="42">
        <f t="shared" si="57"/>
        <v>0</v>
      </c>
      <c r="Q486" s="43">
        <f t="shared" si="58"/>
        <v>0</v>
      </c>
      <c r="R486" s="206"/>
      <c r="S486" s="216"/>
      <c r="T486" s="155"/>
      <c r="U486" s="156"/>
      <c r="V486" s="156"/>
      <c r="W486" s="156"/>
      <c r="X486" s="156"/>
      <c r="Y486" s="156"/>
      <c r="Z486" s="156"/>
      <c r="AA486" s="156"/>
      <c r="AB486" s="156"/>
    </row>
    <row r="487" spans="1:30" s="30" customFormat="1" ht="15" customHeight="1">
      <c r="A487" s="156" t="s">
        <v>3382</v>
      </c>
      <c r="B487" s="38" t="s">
        <v>1104</v>
      </c>
      <c r="C487" s="38" t="s">
        <v>25</v>
      </c>
      <c r="D487" s="38" t="s">
        <v>201</v>
      </c>
      <c r="E487" s="39" t="s">
        <v>202</v>
      </c>
      <c r="F487" s="122" t="s">
        <v>544</v>
      </c>
      <c r="G487" s="40" t="s">
        <v>26</v>
      </c>
      <c r="H487" s="41" t="s">
        <v>27</v>
      </c>
      <c r="I487" s="41">
        <v>24</v>
      </c>
      <c r="J487" s="180">
        <f>K487/курс</f>
        <v>1.1901361515757403</v>
      </c>
      <c r="K487" s="184">
        <v>125</v>
      </c>
      <c r="L487" s="136" t="s">
        <v>3219</v>
      </c>
      <c r="M487" s="121" t="s">
        <v>3221</v>
      </c>
      <c r="N487" s="65"/>
      <c r="O487" s="40" t="str">
        <f t="shared" si="56"/>
        <v>-</v>
      </c>
      <c r="P487" s="42">
        <f t="shared" si="57"/>
        <v>0</v>
      </c>
      <c r="Q487" s="43">
        <f t="shared" si="58"/>
        <v>0</v>
      </c>
      <c r="R487" s="206"/>
      <c r="S487" s="216"/>
      <c r="T487" s="156"/>
      <c r="U487" s="156"/>
      <c r="V487" s="156"/>
      <c r="W487" s="156"/>
      <c r="X487" s="156"/>
      <c r="Y487" s="156"/>
      <c r="Z487" s="156"/>
      <c r="AA487" s="156"/>
      <c r="AB487" s="156"/>
    </row>
    <row r="488" spans="1:30" s="30" customFormat="1" ht="15" customHeight="1">
      <c r="A488" s="156" t="s">
        <v>3382</v>
      </c>
      <c r="B488" s="38" t="s">
        <v>1102</v>
      </c>
      <c r="C488" s="38" t="s">
        <v>25</v>
      </c>
      <c r="D488" s="38" t="s">
        <v>201</v>
      </c>
      <c r="E488" s="39" t="s">
        <v>202</v>
      </c>
      <c r="F488" s="122" t="s">
        <v>2864</v>
      </c>
      <c r="G488" s="40" t="s">
        <v>161</v>
      </c>
      <c r="H488" s="41" t="s">
        <v>27</v>
      </c>
      <c r="I488" s="41">
        <v>24</v>
      </c>
      <c r="J488" s="180">
        <f>K488/курс</f>
        <v>2.3707512139388744</v>
      </c>
      <c r="K488" s="184">
        <v>249</v>
      </c>
      <c r="L488" s="136" t="s">
        <v>3219</v>
      </c>
      <c r="M488" s="121" t="s">
        <v>3221</v>
      </c>
      <c r="N488" s="65"/>
      <c r="O488" s="40" t="str">
        <f t="shared" si="56"/>
        <v>-</v>
      </c>
      <c r="P488" s="42">
        <f t="shared" si="57"/>
        <v>0</v>
      </c>
      <c r="Q488" s="43">
        <f t="shared" si="58"/>
        <v>0</v>
      </c>
      <c r="R488" s="206"/>
      <c r="S488" s="216"/>
      <c r="T488" s="156"/>
      <c r="U488" s="156"/>
      <c r="V488" s="156"/>
      <c r="W488" s="156"/>
      <c r="X488" s="156"/>
      <c r="Y488" s="156"/>
      <c r="Z488" s="156"/>
      <c r="AA488" s="156"/>
      <c r="AB488" s="156"/>
      <c r="AC488" s="156"/>
      <c r="AD488" s="156"/>
    </row>
    <row r="489" spans="1:30" s="30" customFormat="1" ht="15" customHeight="1">
      <c r="A489" s="156" t="s">
        <v>3382</v>
      </c>
      <c r="B489" s="38" t="s">
        <v>1105</v>
      </c>
      <c r="C489" s="38" t="s">
        <v>29</v>
      </c>
      <c r="D489" s="38" t="s">
        <v>2201</v>
      </c>
      <c r="E489" s="39" t="s">
        <v>2202</v>
      </c>
      <c r="F489" s="122" t="s">
        <v>2865</v>
      </c>
      <c r="G489" s="40" t="s">
        <v>26</v>
      </c>
      <c r="H489" s="41" t="s">
        <v>652</v>
      </c>
      <c r="I489" s="41">
        <v>40</v>
      </c>
      <c r="J489" s="186">
        <v>2.71</v>
      </c>
      <c r="K489" s="185">
        <f>J489*курс</f>
        <v>284.63130000000001</v>
      </c>
      <c r="L489" s="136" t="s">
        <v>3219</v>
      </c>
      <c r="M489" s="121" t="s">
        <v>3385</v>
      </c>
      <c r="N489" s="65"/>
      <c r="O489" s="40" t="str">
        <f t="shared" si="56"/>
        <v>-</v>
      </c>
      <c r="P489" s="42">
        <f t="shared" si="57"/>
        <v>0</v>
      </c>
      <c r="Q489" s="43">
        <f t="shared" si="58"/>
        <v>0</v>
      </c>
      <c r="R489" s="206"/>
      <c r="S489" s="216"/>
      <c r="T489" s="156"/>
      <c r="U489" s="156"/>
      <c r="V489" s="156"/>
      <c r="W489" s="156"/>
      <c r="X489" s="156"/>
      <c r="Y489" s="156"/>
      <c r="Z489" s="156"/>
      <c r="AA489" s="156"/>
      <c r="AB489" s="156"/>
      <c r="AC489" s="156"/>
      <c r="AD489" s="156"/>
    </row>
    <row r="490" spans="1:30" s="30" customFormat="1" ht="15" customHeight="1">
      <c r="A490" s="156" t="s">
        <v>3382</v>
      </c>
      <c r="B490" s="38" t="s">
        <v>1106</v>
      </c>
      <c r="C490" s="38" t="s">
        <v>29</v>
      </c>
      <c r="D490" s="38" t="s">
        <v>2201</v>
      </c>
      <c r="E490" s="39" t="s">
        <v>2202</v>
      </c>
      <c r="F490" s="122" t="s">
        <v>2203</v>
      </c>
      <c r="G490" s="40" t="s">
        <v>26</v>
      </c>
      <c r="H490" s="41" t="s">
        <v>652</v>
      </c>
      <c r="I490" s="41">
        <v>40</v>
      </c>
      <c r="J490" s="186">
        <v>2.71</v>
      </c>
      <c r="K490" s="185">
        <f>J490*курс</f>
        <v>284.63130000000001</v>
      </c>
      <c r="L490" s="136" t="s">
        <v>3219</v>
      </c>
      <c r="M490" s="121" t="s">
        <v>3385</v>
      </c>
      <c r="N490" s="65"/>
      <c r="O490" s="40" t="str">
        <f t="shared" si="56"/>
        <v>-</v>
      </c>
      <c r="P490" s="42">
        <f t="shared" si="57"/>
        <v>0</v>
      </c>
      <c r="Q490" s="43">
        <f t="shared" si="58"/>
        <v>0</v>
      </c>
      <c r="R490" s="206"/>
      <c r="S490" s="216"/>
      <c r="T490" s="155"/>
      <c r="U490" s="156"/>
      <c r="V490" s="156"/>
      <c r="W490" s="156"/>
      <c r="X490" s="156"/>
      <c r="Y490" s="156"/>
      <c r="Z490" s="156"/>
      <c r="AA490" s="156"/>
      <c r="AB490" s="156"/>
    </row>
    <row r="491" spans="1:30" s="30" customFormat="1" ht="15" customHeight="1">
      <c r="A491" s="156" t="s">
        <v>3382</v>
      </c>
      <c r="B491" s="38" t="s">
        <v>1107</v>
      </c>
      <c r="C491" s="38" t="s">
        <v>25</v>
      </c>
      <c r="D491" s="38" t="s">
        <v>2204</v>
      </c>
      <c r="E491" s="39" t="s">
        <v>2205</v>
      </c>
      <c r="F491" s="122" t="s">
        <v>2866</v>
      </c>
      <c r="G491" s="40" t="s">
        <v>26</v>
      </c>
      <c r="H491" s="41" t="s">
        <v>27</v>
      </c>
      <c r="I491" s="41">
        <v>24</v>
      </c>
      <c r="J491" s="180">
        <f>K491/курс</f>
        <v>2.3707512139388744</v>
      </c>
      <c r="K491" s="184">
        <v>249</v>
      </c>
      <c r="L491" s="136" t="s">
        <v>3219</v>
      </c>
      <c r="M491" s="121" t="s">
        <v>3221</v>
      </c>
      <c r="N491" s="65"/>
      <c r="O491" s="40" t="str">
        <f t="shared" si="56"/>
        <v>-</v>
      </c>
      <c r="P491" s="42">
        <f t="shared" si="57"/>
        <v>0</v>
      </c>
      <c r="Q491" s="43">
        <f t="shared" si="58"/>
        <v>0</v>
      </c>
      <c r="R491" s="206"/>
      <c r="S491" s="216"/>
      <c r="T491" s="155"/>
      <c r="U491" s="156"/>
      <c r="V491" s="156"/>
      <c r="W491" s="156"/>
      <c r="X491" s="156"/>
      <c r="Y491" s="156"/>
      <c r="Z491" s="156"/>
      <c r="AA491" s="156"/>
      <c r="AB491" s="156"/>
    </row>
    <row r="492" spans="1:30" s="30" customFormat="1" ht="15" hidden="1" customHeight="1">
      <c r="A492" s="156" t="s">
        <v>3382</v>
      </c>
      <c r="B492" s="160" t="s">
        <v>1110</v>
      </c>
      <c r="C492" s="160" t="s">
        <v>25</v>
      </c>
      <c r="D492" s="160" t="s">
        <v>655</v>
      </c>
      <c r="E492" s="161" t="s">
        <v>656</v>
      </c>
      <c r="F492" s="161" t="s">
        <v>657</v>
      </c>
      <c r="G492" s="162" t="s">
        <v>26</v>
      </c>
      <c r="H492" s="163" t="s">
        <v>27</v>
      </c>
      <c r="I492" s="163">
        <v>24</v>
      </c>
      <c r="J492" s="192">
        <f>K492/курс</f>
        <v>1.2282205084261639</v>
      </c>
      <c r="K492" s="189">
        <v>129</v>
      </c>
      <c r="L492" s="164" t="s">
        <v>3238</v>
      </c>
      <c r="M492" s="164" t="s">
        <v>3238</v>
      </c>
      <c r="N492" s="165"/>
      <c r="O492" s="162" t="str">
        <f t="shared" si="56"/>
        <v>-</v>
      </c>
      <c r="P492" s="166">
        <f t="shared" si="57"/>
        <v>0</v>
      </c>
      <c r="Q492" s="167">
        <f t="shared" si="58"/>
        <v>0</v>
      </c>
      <c r="R492" s="29"/>
      <c r="S492" s="182"/>
      <c r="T492" s="155"/>
      <c r="U492" s="156"/>
      <c r="V492" s="156"/>
      <c r="W492" s="156"/>
      <c r="X492" s="156"/>
      <c r="Y492" s="156"/>
    </row>
    <row r="493" spans="1:30" s="30" customFormat="1" ht="15" customHeight="1">
      <c r="A493" s="156" t="s">
        <v>3382</v>
      </c>
      <c r="B493" s="38" t="s">
        <v>1108</v>
      </c>
      <c r="C493" s="38" t="s">
        <v>29</v>
      </c>
      <c r="D493" s="38" t="s">
        <v>655</v>
      </c>
      <c r="E493" s="39" t="s">
        <v>656</v>
      </c>
      <c r="F493" s="122" t="s">
        <v>657</v>
      </c>
      <c r="G493" s="40" t="s">
        <v>156</v>
      </c>
      <c r="H493" s="41" t="s">
        <v>652</v>
      </c>
      <c r="I493" s="41">
        <v>25</v>
      </c>
      <c r="J493" s="186">
        <v>3.75</v>
      </c>
      <c r="K493" s="185">
        <f>J493*курс</f>
        <v>393.86250000000001</v>
      </c>
      <c r="L493" s="136" t="s">
        <v>3219</v>
      </c>
      <c r="M493" s="121" t="s">
        <v>3385</v>
      </c>
      <c r="N493" s="65"/>
      <c r="O493" s="40" t="str">
        <f t="shared" si="56"/>
        <v>-</v>
      </c>
      <c r="P493" s="42">
        <f t="shared" si="57"/>
        <v>0</v>
      </c>
      <c r="Q493" s="43">
        <f t="shared" si="58"/>
        <v>0</v>
      </c>
      <c r="R493" s="206"/>
      <c r="S493" s="216"/>
      <c r="T493" s="155"/>
      <c r="U493" s="156"/>
      <c r="V493" s="156"/>
      <c r="W493" s="156"/>
      <c r="X493" s="156"/>
      <c r="Y493" s="156"/>
      <c r="Z493" s="156"/>
      <c r="AA493" s="156"/>
      <c r="AB493" s="156"/>
    </row>
    <row r="494" spans="1:30" s="30" customFormat="1" ht="15" customHeight="1">
      <c r="A494" s="156" t="s">
        <v>3382</v>
      </c>
      <c r="B494" s="38" t="s">
        <v>1109</v>
      </c>
      <c r="C494" s="38" t="s">
        <v>29</v>
      </c>
      <c r="D494" s="38" t="s">
        <v>655</v>
      </c>
      <c r="E494" s="39" t="s">
        <v>656</v>
      </c>
      <c r="F494" s="122" t="s">
        <v>657</v>
      </c>
      <c r="G494" s="40" t="s">
        <v>26</v>
      </c>
      <c r="H494" s="41" t="s">
        <v>652</v>
      </c>
      <c r="I494" s="41">
        <v>40</v>
      </c>
      <c r="J494" s="186">
        <v>2.7699999999999996</v>
      </c>
      <c r="K494" s="185">
        <f>J494*курс</f>
        <v>290.93309999999997</v>
      </c>
      <c r="L494" s="136" t="s">
        <v>3219</v>
      </c>
      <c r="M494" s="121" t="s">
        <v>3385</v>
      </c>
      <c r="N494" s="65"/>
      <c r="O494" s="40" t="str">
        <f t="shared" si="56"/>
        <v>-</v>
      </c>
      <c r="P494" s="42">
        <f t="shared" si="57"/>
        <v>0</v>
      </c>
      <c r="Q494" s="43">
        <f t="shared" si="58"/>
        <v>0</v>
      </c>
      <c r="R494" s="206"/>
      <c r="S494" s="216"/>
      <c r="T494" s="155"/>
      <c r="U494" s="156"/>
      <c r="V494" s="156"/>
      <c r="W494" s="156"/>
      <c r="X494" s="156"/>
      <c r="Y494" s="156"/>
      <c r="Z494" s="156"/>
      <c r="AA494" s="156"/>
      <c r="AB494" s="156"/>
    </row>
    <row r="495" spans="1:30" s="30" customFormat="1" ht="15" customHeight="1">
      <c r="A495" s="156" t="s">
        <v>3382</v>
      </c>
      <c r="B495" s="38" t="s">
        <v>1111</v>
      </c>
      <c r="C495" s="38" t="s">
        <v>25</v>
      </c>
      <c r="D495" s="38" t="s">
        <v>655</v>
      </c>
      <c r="E495" s="39" t="s">
        <v>656</v>
      </c>
      <c r="F495" s="122" t="s">
        <v>657</v>
      </c>
      <c r="G495" s="40" t="s">
        <v>26</v>
      </c>
      <c r="H495" s="41" t="s">
        <v>27</v>
      </c>
      <c r="I495" s="41">
        <v>24</v>
      </c>
      <c r="J495" s="180">
        <f>K495/курс</f>
        <v>1.2282205084261639</v>
      </c>
      <c r="K495" s="184">
        <v>129</v>
      </c>
      <c r="L495" s="136" t="s">
        <v>3219</v>
      </c>
      <c r="M495" s="121" t="s">
        <v>3221</v>
      </c>
      <c r="N495" s="65"/>
      <c r="O495" s="40" t="str">
        <f t="shared" si="56"/>
        <v>-</v>
      </c>
      <c r="P495" s="42">
        <f t="shared" si="57"/>
        <v>0</v>
      </c>
      <c r="Q495" s="43">
        <f t="shared" si="58"/>
        <v>0</v>
      </c>
      <c r="R495" s="206"/>
      <c r="S495" s="216"/>
      <c r="T495" s="155"/>
      <c r="U495" s="156"/>
      <c r="V495" s="156"/>
      <c r="W495" s="156"/>
      <c r="X495" s="156"/>
      <c r="Y495" s="156"/>
      <c r="Z495" s="156"/>
      <c r="AA495" s="156"/>
      <c r="AB495" s="156"/>
    </row>
    <row r="496" spans="1:30" s="30" customFormat="1" ht="15" hidden="1" customHeight="1">
      <c r="A496" s="156" t="s">
        <v>3382</v>
      </c>
      <c r="B496" s="160" t="s">
        <v>1112</v>
      </c>
      <c r="C496" s="160" t="s">
        <v>29</v>
      </c>
      <c r="D496" s="160" t="s">
        <v>2206</v>
      </c>
      <c r="E496" s="161" t="s">
        <v>2207</v>
      </c>
      <c r="F496" s="161" t="s">
        <v>3370</v>
      </c>
      <c r="G496" s="162" t="s">
        <v>26</v>
      </c>
      <c r="H496" s="163" t="s">
        <v>652</v>
      </c>
      <c r="I496" s="163">
        <v>40</v>
      </c>
      <c r="J496" s="190">
        <v>4.41</v>
      </c>
      <c r="K496" s="191">
        <f>J496*курс</f>
        <v>463.1823</v>
      </c>
      <c r="L496" s="164" t="s">
        <v>3238</v>
      </c>
      <c r="M496" s="164" t="s">
        <v>3238</v>
      </c>
      <c r="N496" s="165"/>
      <c r="O496" s="162" t="str">
        <f t="shared" si="56"/>
        <v>-</v>
      </c>
      <c r="P496" s="166">
        <f t="shared" si="57"/>
        <v>0</v>
      </c>
      <c r="Q496" s="167">
        <f t="shared" si="58"/>
        <v>0</v>
      </c>
      <c r="R496" s="155"/>
      <c r="S496" s="182"/>
      <c r="T496" s="155"/>
      <c r="U496" s="156"/>
      <c r="V496" s="156"/>
      <c r="W496" s="156"/>
      <c r="X496" s="156"/>
      <c r="Y496" s="156"/>
    </row>
    <row r="497" spans="1:30" s="30" customFormat="1" ht="15" customHeight="1">
      <c r="A497" s="156" t="s">
        <v>3382</v>
      </c>
      <c r="B497" s="38" t="s">
        <v>545</v>
      </c>
      <c r="C497" s="38" t="s">
        <v>29</v>
      </c>
      <c r="D497" s="38" t="s">
        <v>546</v>
      </c>
      <c r="E497" s="39" t="s">
        <v>547</v>
      </c>
      <c r="F497" s="39"/>
      <c r="G497" s="40" t="s">
        <v>26</v>
      </c>
      <c r="H497" s="41" t="s">
        <v>652</v>
      </c>
      <c r="I497" s="41">
        <v>40</v>
      </c>
      <c r="J497" s="186">
        <v>3.07</v>
      </c>
      <c r="K497" s="185">
        <f>J497*курс</f>
        <v>322.44209999999998</v>
      </c>
      <c r="L497" s="136" t="s">
        <v>3219</v>
      </c>
      <c r="M497" s="121" t="s">
        <v>3385</v>
      </c>
      <c r="N497" s="65"/>
      <c r="O497" s="40" t="str">
        <f t="shared" si="56"/>
        <v>-</v>
      </c>
      <c r="P497" s="42">
        <f t="shared" si="57"/>
        <v>0</v>
      </c>
      <c r="Q497" s="43">
        <f t="shared" si="58"/>
        <v>0</v>
      </c>
      <c r="R497" s="206"/>
      <c r="S497" s="216"/>
      <c r="T497" s="155"/>
      <c r="U497" s="156"/>
      <c r="V497" s="156"/>
      <c r="W497" s="156"/>
      <c r="X497" s="156"/>
      <c r="Y497" s="156"/>
      <c r="Z497" s="156"/>
      <c r="AA497" s="156"/>
      <c r="AB497" s="156"/>
    </row>
    <row r="498" spans="1:30" s="30" customFormat="1" ht="15" customHeight="1">
      <c r="A498" s="156" t="s">
        <v>3382</v>
      </c>
      <c r="B498" s="38" t="s">
        <v>3236</v>
      </c>
      <c r="C498" s="38" t="s">
        <v>25</v>
      </c>
      <c r="D498" s="38" t="s">
        <v>546</v>
      </c>
      <c r="E498" s="39" t="s">
        <v>547</v>
      </c>
      <c r="F498" s="132" t="s">
        <v>2774</v>
      </c>
      <c r="G498" s="40" t="s">
        <v>26</v>
      </c>
      <c r="H498" s="41" t="s">
        <v>27</v>
      </c>
      <c r="I498" s="41">
        <v>24</v>
      </c>
      <c r="J498" s="180">
        <v>1.2111072618554726</v>
      </c>
      <c r="K498" s="184">
        <v>177</v>
      </c>
      <c r="L498" s="136" t="s">
        <v>3219</v>
      </c>
      <c r="M498" s="121" t="s">
        <v>3221</v>
      </c>
      <c r="N498" s="65"/>
      <c r="O498" s="40" t="s">
        <v>2682</v>
      </c>
      <c r="P498" s="42">
        <v>0</v>
      </c>
      <c r="Q498" s="43">
        <v>0</v>
      </c>
      <c r="R498" s="206"/>
      <c r="S498" s="216"/>
      <c r="T498" s="155"/>
      <c r="U498" s="156"/>
      <c r="V498" s="156"/>
      <c r="W498" s="156"/>
      <c r="X498" s="156"/>
      <c r="Y498" s="156"/>
      <c r="Z498" s="156"/>
      <c r="AA498" s="156"/>
      <c r="AB498" s="156"/>
    </row>
    <row r="499" spans="1:30" s="30" customFormat="1" ht="15" hidden="1" customHeight="1">
      <c r="A499" s="156" t="s">
        <v>3382</v>
      </c>
      <c r="B499" s="160" t="s">
        <v>1115</v>
      </c>
      <c r="C499" s="160" t="s">
        <v>29</v>
      </c>
      <c r="D499" s="160" t="s">
        <v>2208</v>
      </c>
      <c r="E499" s="161" t="s">
        <v>2209</v>
      </c>
      <c r="F499" s="161" t="s">
        <v>3318</v>
      </c>
      <c r="G499" s="162" t="s">
        <v>156</v>
      </c>
      <c r="H499" s="163" t="s">
        <v>652</v>
      </c>
      <c r="I499" s="163">
        <v>25</v>
      </c>
      <c r="J499" s="190">
        <v>6.54</v>
      </c>
      <c r="K499" s="191">
        <f t="shared" ref="K499:K507" si="59">J499*курс</f>
        <v>686.89620000000002</v>
      </c>
      <c r="L499" s="164" t="s">
        <v>3238</v>
      </c>
      <c r="M499" s="164" t="s">
        <v>3238</v>
      </c>
      <c r="N499" s="165"/>
      <c r="O499" s="162" t="str">
        <f t="shared" ref="O499:O530" si="60">IF(N499="","-",N499/I499)</f>
        <v>-</v>
      </c>
      <c r="P499" s="166">
        <f t="shared" ref="P499:P530" si="61">J499*N499</f>
        <v>0</v>
      </c>
      <c r="Q499" s="167">
        <f t="shared" ref="Q499:Q530" si="62">K499*N499</f>
        <v>0</v>
      </c>
      <c r="R499" s="29"/>
      <c r="S499" s="182"/>
      <c r="T499" s="155"/>
      <c r="U499" s="156"/>
      <c r="V499" s="156"/>
      <c r="W499" s="156"/>
      <c r="X499" s="156"/>
      <c r="Y499" s="156"/>
    </row>
    <row r="500" spans="1:30" s="30" customFormat="1" ht="15" customHeight="1">
      <c r="A500" s="156" t="s">
        <v>3382</v>
      </c>
      <c r="B500" s="38" t="s">
        <v>1113</v>
      </c>
      <c r="C500" s="38" t="s">
        <v>29</v>
      </c>
      <c r="D500" s="38" t="s">
        <v>2208</v>
      </c>
      <c r="E500" s="39" t="s">
        <v>2209</v>
      </c>
      <c r="F500" s="122" t="s">
        <v>2867</v>
      </c>
      <c r="G500" s="40" t="s">
        <v>156</v>
      </c>
      <c r="H500" s="41" t="s">
        <v>652</v>
      </c>
      <c r="I500" s="41">
        <v>25</v>
      </c>
      <c r="J500" s="186">
        <v>6.54</v>
      </c>
      <c r="K500" s="185">
        <f t="shared" si="59"/>
        <v>686.89620000000002</v>
      </c>
      <c r="L500" s="136" t="s">
        <v>3219</v>
      </c>
      <c r="M500" s="121" t="s">
        <v>3385</v>
      </c>
      <c r="N500" s="65"/>
      <c r="O500" s="40" t="str">
        <f t="shared" si="60"/>
        <v>-</v>
      </c>
      <c r="P500" s="42">
        <f t="shared" si="61"/>
        <v>0</v>
      </c>
      <c r="Q500" s="43">
        <f t="shared" si="62"/>
        <v>0</v>
      </c>
      <c r="R500" s="206"/>
      <c r="S500" s="216"/>
      <c r="T500" s="155"/>
      <c r="U500" s="156"/>
      <c r="V500" s="156"/>
      <c r="W500" s="156"/>
      <c r="X500" s="156"/>
      <c r="Y500" s="156"/>
      <c r="Z500" s="156"/>
      <c r="AA500" s="156"/>
      <c r="AB500" s="156"/>
    </row>
    <row r="501" spans="1:30" s="30" customFormat="1" ht="15" hidden="1" customHeight="1">
      <c r="A501" s="156" t="s">
        <v>3382</v>
      </c>
      <c r="B501" s="160" t="s">
        <v>1114</v>
      </c>
      <c r="C501" s="160" t="s">
        <v>29</v>
      </c>
      <c r="D501" s="160" t="s">
        <v>2208</v>
      </c>
      <c r="E501" s="161" t="s">
        <v>2209</v>
      </c>
      <c r="F501" s="161" t="s">
        <v>3351</v>
      </c>
      <c r="G501" s="162" t="s">
        <v>156</v>
      </c>
      <c r="H501" s="163" t="s">
        <v>652</v>
      </c>
      <c r="I501" s="163">
        <v>25</v>
      </c>
      <c r="J501" s="190">
        <v>6.54</v>
      </c>
      <c r="K501" s="191">
        <f t="shared" si="59"/>
        <v>686.89620000000002</v>
      </c>
      <c r="L501" s="164" t="s">
        <v>3238</v>
      </c>
      <c r="M501" s="164" t="s">
        <v>3238</v>
      </c>
      <c r="N501" s="165"/>
      <c r="O501" s="162" t="str">
        <f t="shared" si="60"/>
        <v>-</v>
      </c>
      <c r="P501" s="166">
        <f t="shared" si="61"/>
        <v>0</v>
      </c>
      <c r="Q501" s="167">
        <f t="shared" si="62"/>
        <v>0</v>
      </c>
      <c r="R501" s="155"/>
      <c r="S501" s="182"/>
      <c r="T501" s="155"/>
      <c r="U501" s="156"/>
      <c r="V501" s="156"/>
      <c r="W501" s="156"/>
      <c r="X501" s="156"/>
      <c r="Y501" s="156"/>
    </row>
    <row r="502" spans="1:30" s="30" customFormat="1" ht="15" customHeight="1">
      <c r="A502" s="156" t="s">
        <v>3382</v>
      </c>
      <c r="B502" s="38" t="s">
        <v>1116</v>
      </c>
      <c r="C502" s="38" t="s">
        <v>29</v>
      </c>
      <c r="D502" s="38" t="s">
        <v>2211</v>
      </c>
      <c r="E502" s="39" t="s">
        <v>2212</v>
      </c>
      <c r="F502" s="122" t="s">
        <v>2868</v>
      </c>
      <c r="G502" s="40" t="s">
        <v>26</v>
      </c>
      <c r="H502" s="41" t="s">
        <v>652</v>
      </c>
      <c r="I502" s="41">
        <v>40</v>
      </c>
      <c r="J502" s="186">
        <v>5.2299999999999995</v>
      </c>
      <c r="K502" s="185">
        <f t="shared" si="59"/>
        <v>549.30689999999993</v>
      </c>
      <c r="L502" s="136" t="s">
        <v>3219</v>
      </c>
      <c r="M502" s="121" t="s">
        <v>3385</v>
      </c>
      <c r="N502" s="65"/>
      <c r="O502" s="40" t="str">
        <f t="shared" si="60"/>
        <v>-</v>
      </c>
      <c r="P502" s="42">
        <f t="shared" si="61"/>
        <v>0</v>
      </c>
      <c r="Q502" s="43">
        <f t="shared" si="62"/>
        <v>0</v>
      </c>
      <c r="R502" s="206"/>
      <c r="S502" s="216"/>
      <c r="T502" s="155"/>
      <c r="U502" s="156"/>
      <c r="V502" s="156"/>
      <c r="W502" s="156"/>
      <c r="X502" s="156"/>
      <c r="Y502" s="156"/>
      <c r="Z502" s="156"/>
      <c r="AA502" s="156"/>
      <c r="AB502" s="156"/>
    </row>
    <row r="503" spans="1:30" s="30" customFormat="1" ht="15" customHeight="1">
      <c r="A503" s="156" t="s">
        <v>3382</v>
      </c>
      <c r="B503" s="38" t="s">
        <v>1117</v>
      </c>
      <c r="C503" s="38" t="s">
        <v>29</v>
      </c>
      <c r="D503" s="38" t="s">
        <v>2211</v>
      </c>
      <c r="E503" s="39" t="s">
        <v>2212</v>
      </c>
      <c r="F503" s="122" t="s">
        <v>2213</v>
      </c>
      <c r="G503" s="40" t="s">
        <v>26</v>
      </c>
      <c r="H503" s="41" t="s">
        <v>652</v>
      </c>
      <c r="I503" s="41">
        <v>40</v>
      </c>
      <c r="J503" s="186">
        <v>2.8099999999999996</v>
      </c>
      <c r="K503" s="185">
        <f t="shared" si="59"/>
        <v>295.13429999999994</v>
      </c>
      <c r="L503" s="136" t="s">
        <v>3219</v>
      </c>
      <c r="M503" s="121" t="s">
        <v>3385</v>
      </c>
      <c r="N503" s="65"/>
      <c r="O503" s="40" t="str">
        <f t="shared" si="60"/>
        <v>-</v>
      </c>
      <c r="P503" s="42">
        <f t="shared" si="61"/>
        <v>0</v>
      </c>
      <c r="Q503" s="43">
        <f t="shared" si="62"/>
        <v>0</v>
      </c>
      <c r="R503" s="206"/>
      <c r="S503" s="216"/>
      <c r="T503" s="156"/>
      <c r="U503" s="156"/>
      <c r="V503" s="156"/>
      <c r="W503" s="156"/>
      <c r="X503" s="156"/>
      <c r="Y503" s="156"/>
      <c r="Z503" s="156"/>
      <c r="AA503" s="156"/>
      <c r="AB503" s="156"/>
      <c r="AC503" s="156"/>
      <c r="AD503" s="156"/>
    </row>
    <row r="504" spans="1:30" s="30" customFormat="1" ht="15" customHeight="1">
      <c r="A504" s="156" t="s">
        <v>3382</v>
      </c>
      <c r="B504" s="38" t="s">
        <v>1118</v>
      </c>
      <c r="C504" s="38" t="s">
        <v>29</v>
      </c>
      <c r="D504" s="38" t="s">
        <v>2214</v>
      </c>
      <c r="E504" s="39" t="s">
        <v>2215</v>
      </c>
      <c r="F504" s="122" t="s">
        <v>2869</v>
      </c>
      <c r="G504" s="40" t="s">
        <v>26</v>
      </c>
      <c r="H504" s="41" t="s">
        <v>652</v>
      </c>
      <c r="I504" s="41">
        <v>40</v>
      </c>
      <c r="J504" s="186">
        <v>2.61</v>
      </c>
      <c r="K504" s="185">
        <f t="shared" si="59"/>
        <v>274.12829999999997</v>
      </c>
      <c r="L504" s="136" t="s">
        <v>3219</v>
      </c>
      <c r="M504" s="121" t="s">
        <v>3385</v>
      </c>
      <c r="N504" s="65"/>
      <c r="O504" s="40" t="str">
        <f t="shared" si="60"/>
        <v>-</v>
      </c>
      <c r="P504" s="42">
        <f t="shared" si="61"/>
        <v>0</v>
      </c>
      <c r="Q504" s="43">
        <f t="shared" si="62"/>
        <v>0</v>
      </c>
      <c r="R504" s="206"/>
      <c r="S504" s="216"/>
      <c r="T504" s="156"/>
      <c r="U504" s="156"/>
      <c r="V504" s="156"/>
      <c r="W504" s="156"/>
      <c r="X504" s="156"/>
      <c r="Y504" s="156"/>
      <c r="Z504" s="156"/>
      <c r="AA504" s="156"/>
      <c r="AB504" s="156"/>
      <c r="AC504" s="156"/>
      <c r="AD504" s="156"/>
    </row>
    <row r="505" spans="1:30" s="30" customFormat="1" ht="15" customHeight="1">
      <c r="A505" s="156" t="s">
        <v>3382</v>
      </c>
      <c r="B505" s="38" t="s">
        <v>1119</v>
      </c>
      <c r="C505" s="38" t="s">
        <v>29</v>
      </c>
      <c r="D505" s="38" t="s">
        <v>2216</v>
      </c>
      <c r="E505" s="39" t="s">
        <v>2217</v>
      </c>
      <c r="F505" s="132" t="s">
        <v>2774</v>
      </c>
      <c r="G505" s="40" t="s">
        <v>26</v>
      </c>
      <c r="H505" s="41" t="s">
        <v>652</v>
      </c>
      <c r="I505" s="41">
        <v>40</v>
      </c>
      <c r="J505" s="186">
        <v>3.0599999999999996</v>
      </c>
      <c r="K505" s="185">
        <f t="shared" si="59"/>
        <v>321.39179999999999</v>
      </c>
      <c r="L505" s="136" t="s">
        <v>3219</v>
      </c>
      <c r="M505" s="121" t="s">
        <v>3385</v>
      </c>
      <c r="N505" s="65"/>
      <c r="O505" s="40" t="str">
        <f t="shared" si="60"/>
        <v>-</v>
      </c>
      <c r="P505" s="42">
        <f t="shared" si="61"/>
        <v>0</v>
      </c>
      <c r="Q505" s="43">
        <f t="shared" si="62"/>
        <v>0</v>
      </c>
      <c r="R505" s="206"/>
      <c r="S505" s="216"/>
      <c r="T505" s="156"/>
      <c r="U505" s="156"/>
      <c r="V505" s="156"/>
      <c r="W505" s="156"/>
      <c r="X505" s="156"/>
      <c r="Y505" s="156"/>
      <c r="Z505" s="156"/>
      <c r="AA505" s="156"/>
      <c r="AB505" s="156"/>
      <c r="AC505" s="156"/>
      <c r="AD505" s="156"/>
    </row>
    <row r="506" spans="1:30" s="30" customFormat="1" ht="15" hidden="1" customHeight="1">
      <c r="A506" s="156" t="s">
        <v>3382</v>
      </c>
      <c r="B506" s="160" t="s">
        <v>1120</v>
      </c>
      <c r="C506" s="160" t="s">
        <v>29</v>
      </c>
      <c r="D506" s="160" t="s">
        <v>203</v>
      </c>
      <c r="E506" s="161" t="s">
        <v>204</v>
      </c>
      <c r="F506" s="161" t="s">
        <v>2218</v>
      </c>
      <c r="G506" s="162" t="s">
        <v>26</v>
      </c>
      <c r="H506" s="163" t="s">
        <v>652</v>
      </c>
      <c r="I506" s="163">
        <v>40</v>
      </c>
      <c r="J506" s="190">
        <v>2.96</v>
      </c>
      <c r="K506" s="191">
        <f t="shared" si="59"/>
        <v>310.8888</v>
      </c>
      <c r="L506" s="164" t="s">
        <v>3238</v>
      </c>
      <c r="M506" s="164" t="s">
        <v>3238</v>
      </c>
      <c r="N506" s="165"/>
      <c r="O506" s="162" t="str">
        <f t="shared" si="60"/>
        <v>-</v>
      </c>
      <c r="P506" s="166">
        <f t="shared" si="61"/>
        <v>0</v>
      </c>
      <c r="Q506" s="167">
        <f t="shared" si="62"/>
        <v>0</v>
      </c>
      <c r="R506" s="29"/>
      <c r="S506" s="182"/>
      <c r="T506" s="156"/>
      <c r="U506" s="156"/>
      <c r="V506" s="156"/>
      <c r="W506" s="156"/>
      <c r="X506" s="156"/>
      <c r="Y506" s="156"/>
      <c r="Z506" s="156"/>
      <c r="AA506" s="156"/>
      <c r="AB506" s="156"/>
      <c r="AC506" s="156"/>
      <c r="AD506" s="156"/>
    </row>
    <row r="507" spans="1:30" s="30" customFormat="1" ht="15" customHeight="1">
      <c r="A507" s="156" t="s">
        <v>3382</v>
      </c>
      <c r="B507" s="38" t="s">
        <v>1122</v>
      </c>
      <c r="C507" s="38" t="s">
        <v>29</v>
      </c>
      <c r="D507" s="38" t="s">
        <v>203</v>
      </c>
      <c r="E507" s="39" t="s">
        <v>204</v>
      </c>
      <c r="F507" s="122" t="s">
        <v>205</v>
      </c>
      <c r="G507" s="40" t="s">
        <v>26</v>
      </c>
      <c r="H507" s="41" t="s">
        <v>652</v>
      </c>
      <c r="I507" s="41">
        <v>40</v>
      </c>
      <c r="J507" s="186">
        <v>2.97</v>
      </c>
      <c r="K507" s="185">
        <f t="shared" si="59"/>
        <v>311.9391</v>
      </c>
      <c r="L507" s="136" t="s">
        <v>3219</v>
      </c>
      <c r="M507" s="121" t="s">
        <v>3385</v>
      </c>
      <c r="N507" s="65"/>
      <c r="O507" s="40" t="str">
        <f t="shared" si="60"/>
        <v>-</v>
      </c>
      <c r="P507" s="42">
        <f t="shared" si="61"/>
        <v>0</v>
      </c>
      <c r="Q507" s="43">
        <f t="shared" si="62"/>
        <v>0</v>
      </c>
      <c r="R507" s="206"/>
      <c r="S507" s="216"/>
      <c r="T507" s="156"/>
      <c r="U507" s="156"/>
      <c r="V507" s="156"/>
      <c r="W507" s="156"/>
      <c r="X507" s="156"/>
      <c r="Y507" s="156"/>
      <c r="Z507" s="156"/>
      <c r="AA507" s="156"/>
      <c r="AB507" s="156"/>
      <c r="AC507" s="156"/>
      <c r="AD507" s="156"/>
    </row>
    <row r="508" spans="1:30" s="30" customFormat="1" ht="15" customHeight="1">
      <c r="A508" s="156" t="s">
        <v>3382</v>
      </c>
      <c r="B508" s="38" t="s">
        <v>1121</v>
      </c>
      <c r="C508" s="38" t="s">
        <v>25</v>
      </c>
      <c r="D508" s="38" t="s">
        <v>203</v>
      </c>
      <c r="E508" s="39" t="s">
        <v>204</v>
      </c>
      <c r="F508" s="122" t="s">
        <v>205</v>
      </c>
      <c r="G508" s="40" t="s">
        <v>26</v>
      </c>
      <c r="H508" s="41" t="s">
        <v>652</v>
      </c>
      <c r="I508" s="41">
        <v>40</v>
      </c>
      <c r="J508" s="180">
        <f>K508/курс</f>
        <v>2.2755403218128154</v>
      </c>
      <c r="K508" s="184">
        <v>239</v>
      </c>
      <c r="L508" s="136" t="s">
        <v>3368</v>
      </c>
      <c r="M508" s="121" t="s">
        <v>3221</v>
      </c>
      <c r="N508" s="65"/>
      <c r="O508" s="40" t="str">
        <f t="shared" si="60"/>
        <v>-</v>
      </c>
      <c r="P508" s="42">
        <f t="shared" si="61"/>
        <v>0</v>
      </c>
      <c r="Q508" s="43">
        <f t="shared" si="62"/>
        <v>0</v>
      </c>
      <c r="R508" s="206"/>
      <c r="S508" s="216"/>
      <c r="T508" s="156"/>
      <c r="U508" s="156"/>
      <c r="V508" s="156"/>
      <c r="W508" s="156"/>
      <c r="X508" s="156"/>
      <c r="Y508" s="156"/>
      <c r="Z508" s="156"/>
      <c r="AA508" s="156"/>
      <c r="AB508" s="156"/>
      <c r="AC508" s="156"/>
      <c r="AD508" s="156"/>
    </row>
    <row r="509" spans="1:30" s="30" customFormat="1" ht="15" hidden="1" customHeight="1">
      <c r="A509" s="156" t="s">
        <v>3382</v>
      </c>
      <c r="B509" s="160" t="s">
        <v>1126</v>
      </c>
      <c r="C509" s="160" t="s">
        <v>29</v>
      </c>
      <c r="D509" s="160" t="s">
        <v>206</v>
      </c>
      <c r="E509" s="161" t="s">
        <v>207</v>
      </c>
      <c r="F509" s="161" t="s">
        <v>3319</v>
      </c>
      <c r="G509" s="162" t="s">
        <v>26</v>
      </c>
      <c r="H509" s="163" t="s">
        <v>652</v>
      </c>
      <c r="I509" s="163">
        <v>40</v>
      </c>
      <c r="J509" s="190">
        <v>3.5799999999999996</v>
      </c>
      <c r="K509" s="191">
        <f>J509*курс</f>
        <v>376.00739999999996</v>
      </c>
      <c r="L509" s="164" t="s">
        <v>3238</v>
      </c>
      <c r="M509" s="164" t="s">
        <v>3238</v>
      </c>
      <c r="N509" s="165"/>
      <c r="O509" s="162" t="str">
        <f t="shared" si="60"/>
        <v>-</v>
      </c>
      <c r="P509" s="166">
        <f t="shared" si="61"/>
        <v>0</v>
      </c>
      <c r="Q509" s="167">
        <f t="shared" si="62"/>
        <v>0</v>
      </c>
      <c r="R509" s="29"/>
      <c r="S509" s="123"/>
      <c r="T509" s="29"/>
      <c r="V509" s="156"/>
    </row>
    <row r="510" spans="1:30" s="30" customFormat="1" ht="15" customHeight="1">
      <c r="A510" s="156" t="s">
        <v>3382</v>
      </c>
      <c r="B510" s="38" t="s">
        <v>1123</v>
      </c>
      <c r="C510" s="38" t="s">
        <v>29</v>
      </c>
      <c r="D510" s="38" t="s">
        <v>206</v>
      </c>
      <c r="E510" s="39" t="s">
        <v>207</v>
      </c>
      <c r="F510" s="132" t="s">
        <v>2774</v>
      </c>
      <c r="G510" s="40" t="s">
        <v>26</v>
      </c>
      <c r="H510" s="41" t="s">
        <v>652</v>
      </c>
      <c r="I510" s="41">
        <v>40</v>
      </c>
      <c r="J510" s="186">
        <v>2.6399999999999997</v>
      </c>
      <c r="K510" s="185">
        <f>J510*курс</f>
        <v>277.27919999999995</v>
      </c>
      <c r="L510" s="136" t="s">
        <v>3219</v>
      </c>
      <c r="M510" s="121" t="s">
        <v>3385</v>
      </c>
      <c r="N510" s="65"/>
      <c r="O510" s="40" t="str">
        <f t="shared" si="60"/>
        <v>-</v>
      </c>
      <c r="P510" s="42">
        <f t="shared" si="61"/>
        <v>0</v>
      </c>
      <c r="Q510" s="43">
        <f t="shared" si="62"/>
        <v>0</v>
      </c>
      <c r="R510" s="206"/>
      <c r="S510" s="216"/>
      <c r="T510" s="155"/>
      <c r="U510" s="156"/>
      <c r="V510" s="156"/>
      <c r="W510" s="156"/>
      <c r="X510" s="156"/>
      <c r="Y510" s="156"/>
      <c r="Z510" s="156"/>
      <c r="AA510" s="156"/>
      <c r="AB510" s="156"/>
    </row>
    <row r="511" spans="1:30" s="30" customFormat="1" ht="15" customHeight="1">
      <c r="A511" s="156" t="s">
        <v>3382</v>
      </c>
      <c r="B511" s="38" t="s">
        <v>1124</v>
      </c>
      <c r="C511" s="38" t="s">
        <v>29</v>
      </c>
      <c r="D511" s="38" t="s">
        <v>206</v>
      </c>
      <c r="E511" s="39" t="s">
        <v>207</v>
      </c>
      <c r="F511" s="122" t="s">
        <v>208</v>
      </c>
      <c r="G511" s="40" t="s">
        <v>26</v>
      </c>
      <c r="H511" s="41" t="s">
        <v>652</v>
      </c>
      <c r="I511" s="41">
        <v>40</v>
      </c>
      <c r="J511" s="186">
        <v>2.4900000000000002</v>
      </c>
      <c r="K511" s="185">
        <f>J511*курс</f>
        <v>261.52470000000005</v>
      </c>
      <c r="L511" s="136" t="s">
        <v>3219</v>
      </c>
      <c r="M511" s="121" t="s">
        <v>3385</v>
      </c>
      <c r="N511" s="65"/>
      <c r="O511" s="40" t="str">
        <f t="shared" si="60"/>
        <v>-</v>
      </c>
      <c r="P511" s="42">
        <f t="shared" si="61"/>
        <v>0</v>
      </c>
      <c r="Q511" s="43">
        <f t="shared" si="62"/>
        <v>0</v>
      </c>
      <c r="R511" s="206"/>
      <c r="S511" s="216"/>
      <c r="T511" s="155"/>
      <c r="U511" s="156"/>
      <c r="V511" s="156"/>
      <c r="W511" s="156"/>
      <c r="X511" s="156"/>
      <c r="Y511" s="156"/>
      <c r="Z511" s="156"/>
      <c r="AA511" s="156"/>
      <c r="AB511" s="156"/>
    </row>
    <row r="512" spans="1:30" s="30" customFormat="1" ht="15" hidden="1" customHeight="1">
      <c r="A512" s="156" t="s">
        <v>3382</v>
      </c>
      <c r="B512" s="160" t="s">
        <v>1127</v>
      </c>
      <c r="C512" s="160" t="s">
        <v>29</v>
      </c>
      <c r="D512" s="160" t="s">
        <v>206</v>
      </c>
      <c r="E512" s="161" t="s">
        <v>207</v>
      </c>
      <c r="F512" s="161" t="s">
        <v>3371</v>
      </c>
      <c r="G512" s="162" t="s">
        <v>26</v>
      </c>
      <c r="H512" s="163" t="s">
        <v>652</v>
      </c>
      <c r="I512" s="163">
        <v>40</v>
      </c>
      <c r="J512" s="190">
        <v>3.3899999999999997</v>
      </c>
      <c r="K512" s="191">
        <f>J512*курс</f>
        <v>356.05169999999998</v>
      </c>
      <c r="L512" s="164" t="s">
        <v>3238</v>
      </c>
      <c r="M512" s="164" t="s">
        <v>3238</v>
      </c>
      <c r="N512" s="165"/>
      <c r="O512" s="162" t="str">
        <f t="shared" si="60"/>
        <v>-</v>
      </c>
      <c r="P512" s="166">
        <f t="shared" si="61"/>
        <v>0</v>
      </c>
      <c r="Q512" s="167">
        <f t="shared" si="62"/>
        <v>0</v>
      </c>
      <c r="R512" s="155"/>
      <c r="S512" s="182"/>
      <c r="T512" s="155"/>
      <c r="U512" s="156"/>
      <c r="V512" s="156"/>
      <c r="W512" s="156"/>
      <c r="X512" s="156"/>
      <c r="Y512" s="156"/>
    </row>
    <row r="513" spans="1:30" s="30" customFormat="1" ht="15" customHeight="1">
      <c r="A513" s="156" t="s">
        <v>3382</v>
      </c>
      <c r="B513" s="38" t="s">
        <v>1125</v>
      </c>
      <c r="C513" s="38" t="s">
        <v>25</v>
      </c>
      <c r="D513" s="38" t="s">
        <v>206</v>
      </c>
      <c r="E513" s="39" t="s">
        <v>207</v>
      </c>
      <c r="F513" s="122" t="s">
        <v>208</v>
      </c>
      <c r="G513" s="40" t="s">
        <v>26</v>
      </c>
      <c r="H513" s="41" t="s">
        <v>652</v>
      </c>
      <c r="I513" s="41">
        <v>40</v>
      </c>
      <c r="J513" s="180">
        <f>K513/курс</f>
        <v>1.8946967533085786</v>
      </c>
      <c r="K513" s="184">
        <v>199</v>
      </c>
      <c r="L513" s="136" t="s">
        <v>3368</v>
      </c>
      <c r="M513" s="121" t="s">
        <v>3221</v>
      </c>
      <c r="N513" s="65"/>
      <c r="O513" s="40" t="str">
        <f t="shared" si="60"/>
        <v>-</v>
      </c>
      <c r="P513" s="42">
        <f t="shared" si="61"/>
        <v>0</v>
      </c>
      <c r="Q513" s="43">
        <f t="shared" si="62"/>
        <v>0</v>
      </c>
      <c r="R513" s="206"/>
      <c r="S513" s="216"/>
      <c r="T513" s="155"/>
      <c r="U513" s="156"/>
      <c r="V513" s="156"/>
      <c r="W513" s="156"/>
      <c r="X513" s="156"/>
      <c r="Y513" s="156"/>
      <c r="Z513" s="156"/>
      <c r="AA513" s="156"/>
      <c r="AB513" s="156"/>
    </row>
    <row r="514" spans="1:30" s="30" customFormat="1" ht="15" customHeight="1">
      <c r="A514" s="156" t="s">
        <v>3382</v>
      </c>
      <c r="B514" s="38" t="s">
        <v>1129</v>
      </c>
      <c r="C514" s="38" t="s">
        <v>29</v>
      </c>
      <c r="D514" s="38" t="s">
        <v>210</v>
      </c>
      <c r="E514" s="39" t="s">
        <v>211</v>
      </c>
      <c r="F514" s="122" t="s">
        <v>2219</v>
      </c>
      <c r="G514" s="40" t="s">
        <v>26</v>
      </c>
      <c r="H514" s="41" t="s">
        <v>652</v>
      </c>
      <c r="I514" s="41">
        <v>40</v>
      </c>
      <c r="J514" s="186">
        <v>2.8899999999999997</v>
      </c>
      <c r="K514" s="185">
        <f>J514*курс</f>
        <v>303.5367</v>
      </c>
      <c r="L514" s="136" t="s">
        <v>3219</v>
      </c>
      <c r="M514" s="121" t="s">
        <v>3385</v>
      </c>
      <c r="N514" s="65"/>
      <c r="O514" s="40" t="str">
        <f t="shared" si="60"/>
        <v>-</v>
      </c>
      <c r="P514" s="42">
        <f t="shared" si="61"/>
        <v>0</v>
      </c>
      <c r="Q514" s="43">
        <f t="shared" si="62"/>
        <v>0</v>
      </c>
      <c r="R514" s="206"/>
      <c r="S514" s="216"/>
      <c r="T514" s="156"/>
      <c r="U514" s="156"/>
      <c r="V514" s="156"/>
      <c r="W514" s="156"/>
      <c r="X514" s="156"/>
      <c r="Y514" s="156"/>
      <c r="Z514" s="156"/>
      <c r="AA514" s="156"/>
      <c r="AB514" s="156"/>
    </row>
    <row r="515" spans="1:30" s="30" customFormat="1" ht="15" customHeight="1">
      <c r="A515" s="156" t="s">
        <v>3382</v>
      </c>
      <c r="B515" s="38" t="s">
        <v>209</v>
      </c>
      <c r="C515" s="38" t="s">
        <v>29</v>
      </c>
      <c r="D515" s="38" t="s">
        <v>210</v>
      </c>
      <c r="E515" s="39" t="s">
        <v>211</v>
      </c>
      <c r="F515" s="122" t="s">
        <v>212</v>
      </c>
      <c r="G515" s="40" t="s">
        <v>26</v>
      </c>
      <c r="H515" s="41" t="s">
        <v>652</v>
      </c>
      <c r="I515" s="41">
        <v>40</v>
      </c>
      <c r="J515" s="186">
        <v>3.0399999999999996</v>
      </c>
      <c r="K515" s="185">
        <f>J515*курс</f>
        <v>319.29119999999995</v>
      </c>
      <c r="L515" s="136" t="s">
        <v>3219</v>
      </c>
      <c r="M515" s="121" t="s">
        <v>3385</v>
      </c>
      <c r="N515" s="65"/>
      <c r="O515" s="40" t="str">
        <f t="shared" si="60"/>
        <v>-</v>
      </c>
      <c r="P515" s="42">
        <f t="shared" si="61"/>
        <v>0</v>
      </c>
      <c r="Q515" s="43">
        <f t="shared" si="62"/>
        <v>0</v>
      </c>
      <c r="R515" s="206"/>
      <c r="S515" s="216"/>
      <c r="T515" s="155"/>
      <c r="U515" s="156"/>
      <c r="V515" s="156"/>
      <c r="W515" s="156"/>
      <c r="X515" s="156"/>
      <c r="Y515" s="156"/>
      <c r="Z515" s="156"/>
      <c r="AA515" s="156"/>
      <c r="AB515" s="156"/>
    </row>
    <row r="516" spans="1:30" s="30" customFormat="1" ht="15" customHeight="1">
      <c r="A516" s="156" t="s">
        <v>3382</v>
      </c>
      <c r="B516" s="38" t="s">
        <v>1130</v>
      </c>
      <c r="C516" s="38" t="s">
        <v>25</v>
      </c>
      <c r="D516" s="38" t="s">
        <v>210</v>
      </c>
      <c r="E516" s="39" t="s">
        <v>211</v>
      </c>
      <c r="F516" s="122" t="s">
        <v>212</v>
      </c>
      <c r="G516" s="40" t="s">
        <v>26</v>
      </c>
      <c r="H516" s="41" t="s">
        <v>27</v>
      </c>
      <c r="I516" s="41">
        <v>24</v>
      </c>
      <c r="J516" s="180">
        <f>K516/курс</f>
        <v>1.9137389317337903</v>
      </c>
      <c r="K516" s="184">
        <v>201</v>
      </c>
      <c r="L516" s="136" t="s">
        <v>3368</v>
      </c>
      <c r="M516" s="121" t="s">
        <v>3221</v>
      </c>
      <c r="N516" s="65"/>
      <c r="O516" s="40" t="str">
        <f t="shared" si="60"/>
        <v>-</v>
      </c>
      <c r="P516" s="42">
        <f t="shared" si="61"/>
        <v>0</v>
      </c>
      <c r="Q516" s="43">
        <f t="shared" si="62"/>
        <v>0</v>
      </c>
      <c r="R516" s="206"/>
      <c r="S516" s="216"/>
      <c r="T516" s="155"/>
      <c r="U516" s="156"/>
      <c r="V516" s="156"/>
      <c r="W516" s="156"/>
      <c r="X516" s="156"/>
      <c r="Y516" s="156"/>
      <c r="Z516" s="156"/>
      <c r="AA516" s="156"/>
      <c r="AB516" s="156"/>
    </row>
    <row r="517" spans="1:30" s="30" customFormat="1" ht="15" customHeight="1">
      <c r="A517" s="156" t="s">
        <v>3382</v>
      </c>
      <c r="B517" s="38" t="s">
        <v>1128</v>
      </c>
      <c r="C517" s="38" t="s">
        <v>25</v>
      </c>
      <c r="D517" s="38" t="s">
        <v>210</v>
      </c>
      <c r="E517" s="39" t="s">
        <v>211</v>
      </c>
      <c r="F517" s="132" t="s">
        <v>2774</v>
      </c>
      <c r="G517" s="40" t="s">
        <v>26</v>
      </c>
      <c r="H517" s="41" t="s">
        <v>27</v>
      </c>
      <c r="I517" s="41">
        <v>24</v>
      </c>
      <c r="J517" s="180">
        <f>K517/курс</f>
        <v>2.3707512139388744</v>
      </c>
      <c r="K517" s="184">
        <v>249</v>
      </c>
      <c r="L517" s="136" t="s">
        <v>3219</v>
      </c>
      <c r="M517" s="121" t="s">
        <v>3221</v>
      </c>
      <c r="N517" s="65"/>
      <c r="O517" s="40" t="str">
        <f t="shared" si="60"/>
        <v>-</v>
      </c>
      <c r="P517" s="42">
        <f t="shared" si="61"/>
        <v>0</v>
      </c>
      <c r="Q517" s="43">
        <f t="shared" si="62"/>
        <v>0</v>
      </c>
      <c r="R517" s="206"/>
      <c r="S517" s="216"/>
      <c r="T517" s="155"/>
      <c r="U517" s="156"/>
      <c r="V517" s="156"/>
      <c r="W517" s="156"/>
      <c r="X517" s="156"/>
      <c r="Y517" s="156"/>
      <c r="Z517" s="156"/>
      <c r="AA517" s="156"/>
      <c r="AB517" s="156"/>
    </row>
    <row r="518" spans="1:30" s="30" customFormat="1" ht="15" customHeight="1">
      <c r="A518" s="156" t="s">
        <v>3382</v>
      </c>
      <c r="B518" s="38" t="s">
        <v>1131</v>
      </c>
      <c r="C518" s="38" t="s">
        <v>25</v>
      </c>
      <c r="D518" s="38" t="s">
        <v>210</v>
      </c>
      <c r="E518" s="39" t="s">
        <v>211</v>
      </c>
      <c r="F518" s="122" t="s">
        <v>2870</v>
      </c>
      <c r="G518" s="40" t="s">
        <v>26</v>
      </c>
      <c r="H518" s="41" t="s">
        <v>27</v>
      </c>
      <c r="I518" s="41">
        <v>24</v>
      </c>
      <c r="J518" s="180">
        <f>K518/курс</f>
        <v>0.96163001047319807</v>
      </c>
      <c r="K518" s="184">
        <v>101</v>
      </c>
      <c r="L518" s="136" t="s">
        <v>3219</v>
      </c>
      <c r="M518" s="121" t="s">
        <v>3221</v>
      </c>
      <c r="N518" s="65"/>
      <c r="O518" s="40" t="str">
        <f t="shared" si="60"/>
        <v>-</v>
      </c>
      <c r="P518" s="42">
        <f t="shared" si="61"/>
        <v>0</v>
      </c>
      <c r="Q518" s="43">
        <f t="shared" si="62"/>
        <v>0</v>
      </c>
      <c r="R518" s="206"/>
      <c r="S518" s="216"/>
      <c r="T518" s="156"/>
      <c r="U518" s="156"/>
      <c r="V518" s="156"/>
      <c r="W518" s="156"/>
      <c r="X518" s="156"/>
      <c r="Y518" s="156"/>
      <c r="Z518" s="156"/>
      <c r="AA518" s="156"/>
      <c r="AB518" s="156"/>
    </row>
    <row r="519" spans="1:30" s="30" customFormat="1" ht="15" customHeight="1">
      <c r="A519" s="156" t="s">
        <v>3382</v>
      </c>
      <c r="B519" s="38" t="s">
        <v>1132</v>
      </c>
      <c r="C519" s="38" t="s">
        <v>29</v>
      </c>
      <c r="D519" s="38" t="s">
        <v>213</v>
      </c>
      <c r="E519" s="39" t="s">
        <v>214</v>
      </c>
      <c r="F519" s="122" t="s">
        <v>2871</v>
      </c>
      <c r="G519" s="40" t="s">
        <v>26</v>
      </c>
      <c r="H519" s="41" t="s">
        <v>652</v>
      </c>
      <c r="I519" s="41">
        <v>40</v>
      </c>
      <c r="J519" s="186">
        <v>4.26</v>
      </c>
      <c r="K519" s="185">
        <f t="shared" ref="K519:K530" si="63">J519*курс</f>
        <v>447.42779999999999</v>
      </c>
      <c r="L519" s="136" t="s">
        <v>3219</v>
      </c>
      <c r="M519" s="121" t="s">
        <v>3385</v>
      </c>
      <c r="N519" s="65"/>
      <c r="O519" s="40" t="str">
        <f t="shared" si="60"/>
        <v>-</v>
      </c>
      <c r="P519" s="42">
        <f t="shared" si="61"/>
        <v>0</v>
      </c>
      <c r="Q519" s="43">
        <f t="shared" si="62"/>
        <v>0</v>
      </c>
      <c r="R519" s="206"/>
      <c r="S519" s="216"/>
      <c r="T519" s="155"/>
      <c r="U519" s="156"/>
      <c r="V519" s="156"/>
      <c r="W519" s="156"/>
      <c r="X519" s="156"/>
      <c r="Y519" s="156"/>
      <c r="Z519" s="156"/>
      <c r="AA519" s="156"/>
      <c r="AB519" s="156"/>
      <c r="AC519" s="156"/>
      <c r="AD519" s="156"/>
    </row>
    <row r="520" spans="1:30" s="30" customFormat="1" ht="15" hidden="1" customHeight="1">
      <c r="A520" s="156" t="s">
        <v>3382</v>
      </c>
      <c r="B520" s="160" t="s">
        <v>1133</v>
      </c>
      <c r="C520" s="160" t="s">
        <v>29</v>
      </c>
      <c r="D520" s="160" t="s">
        <v>213</v>
      </c>
      <c r="E520" s="161" t="s">
        <v>214</v>
      </c>
      <c r="F520" s="161" t="s">
        <v>3339</v>
      </c>
      <c r="G520" s="162" t="s">
        <v>26</v>
      </c>
      <c r="H520" s="163" t="s">
        <v>652</v>
      </c>
      <c r="I520" s="163">
        <v>40</v>
      </c>
      <c r="J520" s="190">
        <v>3.0599999999999996</v>
      </c>
      <c r="K520" s="191">
        <f t="shared" si="63"/>
        <v>321.39179999999999</v>
      </c>
      <c r="L520" s="164" t="s">
        <v>3238</v>
      </c>
      <c r="M520" s="164" t="s">
        <v>3238</v>
      </c>
      <c r="N520" s="65"/>
      <c r="O520" s="40" t="str">
        <f t="shared" si="60"/>
        <v>-</v>
      </c>
      <c r="P520" s="42">
        <f t="shared" si="61"/>
        <v>0</v>
      </c>
      <c r="Q520" s="43">
        <f t="shared" si="62"/>
        <v>0</v>
      </c>
      <c r="R520" s="155"/>
      <c r="S520" s="182"/>
      <c r="T520" s="155"/>
      <c r="U520" s="156"/>
      <c r="V520" s="156"/>
      <c r="W520" s="156"/>
      <c r="X520" s="156"/>
      <c r="Y520" s="156"/>
      <c r="Z520" s="156"/>
      <c r="AA520" s="156"/>
      <c r="AB520" s="156"/>
      <c r="AC520" s="156"/>
      <c r="AD520" s="156"/>
    </row>
    <row r="521" spans="1:30" s="30" customFormat="1" ht="15" customHeight="1">
      <c r="A521" s="156" t="s">
        <v>3382</v>
      </c>
      <c r="B521" s="38" t="s">
        <v>1134</v>
      </c>
      <c r="C521" s="38" t="s">
        <v>29</v>
      </c>
      <c r="D521" s="38" t="s">
        <v>213</v>
      </c>
      <c r="E521" s="39" t="s">
        <v>214</v>
      </c>
      <c r="F521" s="122" t="s">
        <v>2872</v>
      </c>
      <c r="G521" s="40" t="s">
        <v>26</v>
      </c>
      <c r="H521" s="41" t="s">
        <v>652</v>
      </c>
      <c r="I521" s="41">
        <v>40</v>
      </c>
      <c r="J521" s="186">
        <v>3.01</v>
      </c>
      <c r="K521" s="185">
        <f t="shared" si="63"/>
        <v>316.14029999999997</v>
      </c>
      <c r="L521" s="136" t="s">
        <v>3219</v>
      </c>
      <c r="M521" s="121" t="s">
        <v>3385</v>
      </c>
      <c r="N521" s="65"/>
      <c r="O521" s="40" t="str">
        <f t="shared" si="60"/>
        <v>-</v>
      </c>
      <c r="P521" s="42">
        <f t="shared" si="61"/>
        <v>0</v>
      </c>
      <c r="Q521" s="43">
        <f t="shared" si="62"/>
        <v>0</v>
      </c>
      <c r="R521" s="206"/>
      <c r="S521" s="216"/>
      <c r="T521" s="155"/>
      <c r="U521" s="156"/>
      <c r="V521" s="156"/>
      <c r="W521" s="156"/>
      <c r="X521" s="156"/>
      <c r="Y521" s="156"/>
      <c r="Z521" s="156"/>
      <c r="AA521" s="156"/>
      <c r="AB521" s="156"/>
      <c r="AC521" s="156"/>
      <c r="AD521" s="156"/>
    </row>
    <row r="522" spans="1:30" s="30" customFormat="1" ht="15" customHeight="1">
      <c r="A522" s="156" t="s">
        <v>3382</v>
      </c>
      <c r="B522" s="38" t="s">
        <v>1135</v>
      </c>
      <c r="C522" s="38" t="s">
        <v>29</v>
      </c>
      <c r="D522" s="38" t="s">
        <v>2220</v>
      </c>
      <c r="E522" s="39" t="s">
        <v>2221</v>
      </c>
      <c r="F522" s="132" t="s">
        <v>2774</v>
      </c>
      <c r="G522" s="40" t="s">
        <v>26</v>
      </c>
      <c r="H522" s="41" t="s">
        <v>652</v>
      </c>
      <c r="I522" s="41">
        <v>40</v>
      </c>
      <c r="J522" s="186">
        <v>2.78</v>
      </c>
      <c r="K522" s="185">
        <f t="shared" si="63"/>
        <v>291.98339999999996</v>
      </c>
      <c r="L522" s="136" t="s">
        <v>3219</v>
      </c>
      <c r="M522" s="121" t="s">
        <v>3385</v>
      </c>
      <c r="N522" s="65"/>
      <c r="O522" s="40" t="str">
        <f t="shared" si="60"/>
        <v>-</v>
      </c>
      <c r="P522" s="42">
        <f t="shared" si="61"/>
        <v>0</v>
      </c>
      <c r="Q522" s="43">
        <f t="shared" si="62"/>
        <v>0</v>
      </c>
      <c r="R522" s="206"/>
      <c r="S522" s="216"/>
      <c r="T522" s="155"/>
      <c r="U522" s="156"/>
      <c r="V522" s="156"/>
      <c r="W522" s="156"/>
      <c r="X522" s="156"/>
      <c r="Y522" s="156"/>
      <c r="Z522" s="156"/>
      <c r="AA522" s="156"/>
      <c r="AB522" s="156"/>
      <c r="AC522" s="156"/>
      <c r="AD522" s="156"/>
    </row>
    <row r="523" spans="1:30" s="30" customFormat="1" ht="15" customHeight="1">
      <c r="A523" s="156" t="s">
        <v>3382</v>
      </c>
      <c r="B523" s="38" t="s">
        <v>1136</v>
      </c>
      <c r="C523" s="38" t="s">
        <v>29</v>
      </c>
      <c r="D523" s="38" t="s">
        <v>2222</v>
      </c>
      <c r="E523" s="39" t="s">
        <v>2223</v>
      </c>
      <c r="F523" s="122" t="s">
        <v>2873</v>
      </c>
      <c r="G523" s="40" t="s">
        <v>2064</v>
      </c>
      <c r="H523" s="41" t="s">
        <v>652</v>
      </c>
      <c r="I523" s="41">
        <v>40</v>
      </c>
      <c r="J523" s="186">
        <v>3.15</v>
      </c>
      <c r="K523" s="185">
        <f t="shared" si="63"/>
        <v>330.84449999999998</v>
      </c>
      <c r="L523" s="136" t="s">
        <v>3219</v>
      </c>
      <c r="M523" s="121" t="s">
        <v>3385</v>
      </c>
      <c r="N523" s="65"/>
      <c r="O523" s="40" t="str">
        <f t="shared" si="60"/>
        <v>-</v>
      </c>
      <c r="P523" s="42">
        <f t="shared" si="61"/>
        <v>0</v>
      </c>
      <c r="Q523" s="43">
        <f t="shared" si="62"/>
        <v>0</v>
      </c>
      <c r="R523" s="206"/>
      <c r="S523" s="216"/>
      <c r="T523" s="155"/>
      <c r="U523" s="156"/>
      <c r="V523" s="156"/>
      <c r="W523" s="156"/>
      <c r="X523" s="156"/>
      <c r="Y523" s="156"/>
      <c r="Z523" s="156"/>
      <c r="AA523" s="156"/>
      <c r="AB523" s="156"/>
    </row>
    <row r="524" spans="1:30" s="30" customFormat="1" ht="15" customHeight="1">
      <c r="A524" s="156" t="s">
        <v>3382</v>
      </c>
      <c r="B524" s="38" t="s">
        <v>1137</v>
      </c>
      <c r="C524" s="38" t="s">
        <v>29</v>
      </c>
      <c r="D524" s="38" t="s">
        <v>2224</v>
      </c>
      <c r="E524" s="39" t="s">
        <v>2225</v>
      </c>
      <c r="F524" s="122" t="s">
        <v>2874</v>
      </c>
      <c r="G524" s="40" t="s">
        <v>2064</v>
      </c>
      <c r="H524" s="41" t="s">
        <v>652</v>
      </c>
      <c r="I524" s="41">
        <v>40</v>
      </c>
      <c r="J524" s="186">
        <v>3.15</v>
      </c>
      <c r="K524" s="185">
        <f t="shared" si="63"/>
        <v>330.84449999999998</v>
      </c>
      <c r="L524" s="136" t="s">
        <v>3219</v>
      </c>
      <c r="M524" s="121" t="s">
        <v>3385</v>
      </c>
      <c r="N524" s="65"/>
      <c r="O524" s="40" t="str">
        <f t="shared" si="60"/>
        <v>-</v>
      </c>
      <c r="P524" s="42">
        <f t="shared" si="61"/>
        <v>0</v>
      </c>
      <c r="Q524" s="43">
        <f t="shared" si="62"/>
        <v>0</v>
      </c>
      <c r="R524" s="206"/>
      <c r="S524" s="216"/>
      <c r="T524" s="155"/>
      <c r="U524" s="156"/>
      <c r="V524" s="156"/>
      <c r="W524" s="156"/>
      <c r="X524" s="156"/>
      <c r="Y524" s="156"/>
      <c r="Z524" s="156"/>
      <c r="AA524" s="156"/>
      <c r="AB524" s="156"/>
      <c r="AC524" s="156"/>
      <c r="AD524" s="156"/>
    </row>
    <row r="525" spans="1:30" s="30" customFormat="1" ht="15" customHeight="1">
      <c r="A525" s="156" t="s">
        <v>3382</v>
      </c>
      <c r="B525" s="38" t="s">
        <v>1138</v>
      </c>
      <c r="C525" s="38" t="s">
        <v>29</v>
      </c>
      <c r="D525" s="38" t="s">
        <v>2224</v>
      </c>
      <c r="E525" s="39" t="s">
        <v>2225</v>
      </c>
      <c r="F525" s="122" t="s">
        <v>2875</v>
      </c>
      <c r="G525" s="40" t="s">
        <v>2064</v>
      </c>
      <c r="H525" s="41" t="s">
        <v>652</v>
      </c>
      <c r="I525" s="41">
        <v>40</v>
      </c>
      <c r="J525" s="186">
        <v>3.15</v>
      </c>
      <c r="K525" s="185">
        <f t="shared" si="63"/>
        <v>330.84449999999998</v>
      </c>
      <c r="L525" s="136" t="s">
        <v>3219</v>
      </c>
      <c r="M525" s="121" t="s">
        <v>3385</v>
      </c>
      <c r="N525" s="65"/>
      <c r="O525" s="40" t="str">
        <f t="shared" si="60"/>
        <v>-</v>
      </c>
      <c r="P525" s="42">
        <f t="shared" si="61"/>
        <v>0</v>
      </c>
      <c r="Q525" s="43">
        <f t="shared" si="62"/>
        <v>0</v>
      </c>
      <c r="R525" s="206"/>
      <c r="S525" s="216"/>
      <c r="T525" s="155"/>
      <c r="U525" s="156"/>
      <c r="V525" s="156"/>
      <c r="W525" s="156"/>
      <c r="X525" s="156"/>
      <c r="Y525" s="156"/>
      <c r="Z525" s="156"/>
      <c r="AA525" s="156"/>
      <c r="AB525" s="156"/>
      <c r="AC525" s="156"/>
      <c r="AD525" s="156"/>
    </row>
    <row r="526" spans="1:30" s="30" customFormat="1" ht="15" customHeight="1">
      <c r="A526" s="156" t="s">
        <v>3382</v>
      </c>
      <c r="B526" s="38" t="s">
        <v>1139</v>
      </c>
      <c r="C526" s="38" t="s">
        <v>29</v>
      </c>
      <c r="D526" s="38" t="s">
        <v>2224</v>
      </c>
      <c r="E526" s="39" t="s">
        <v>2225</v>
      </c>
      <c r="F526" s="122" t="s">
        <v>2876</v>
      </c>
      <c r="G526" s="40" t="s">
        <v>2064</v>
      </c>
      <c r="H526" s="41" t="s">
        <v>652</v>
      </c>
      <c r="I526" s="41">
        <v>40</v>
      </c>
      <c r="J526" s="186">
        <v>3.15</v>
      </c>
      <c r="K526" s="185">
        <f t="shared" si="63"/>
        <v>330.84449999999998</v>
      </c>
      <c r="L526" s="136" t="s">
        <v>3219</v>
      </c>
      <c r="M526" s="121" t="s">
        <v>3385</v>
      </c>
      <c r="N526" s="65"/>
      <c r="O526" s="40" t="str">
        <f t="shared" si="60"/>
        <v>-</v>
      </c>
      <c r="P526" s="42">
        <f t="shared" si="61"/>
        <v>0</v>
      </c>
      <c r="Q526" s="43">
        <f t="shared" si="62"/>
        <v>0</v>
      </c>
      <c r="R526" s="206"/>
      <c r="S526" s="216"/>
      <c r="T526" s="155"/>
      <c r="U526" s="156"/>
      <c r="V526" s="156"/>
      <c r="W526" s="156"/>
      <c r="X526" s="156"/>
      <c r="Y526" s="156"/>
      <c r="Z526" s="156"/>
      <c r="AA526" s="156"/>
      <c r="AB526" s="156"/>
      <c r="AC526" s="156"/>
      <c r="AD526" s="156"/>
    </row>
    <row r="527" spans="1:30" s="30" customFormat="1" ht="15" customHeight="1">
      <c r="A527" s="156" t="s">
        <v>3382</v>
      </c>
      <c r="B527" s="38" t="s">
        <v>1140</v>
      </c>
      <c r="C527" s="38" t="s">
        <v>29</v>
      </c>
      <c r="D527" s="38" t="s">
        <v>2224</v>
      </c>
      <c r="E527" s="39" t="s">
        <v>2225</v>
      </c>
      <c r="F527" s="122" t="s">
        <v>2877</v>
      </c>
      <c r="G527" s="40" t="s">
        <v>2064</v>
      </c>
      <c r="H527" s="41" t="s">
        <v>652</v>
      </c>
      <c r="I527" s="41">
        <v>40</v>
      </c>
      <c r="J527" s="186">
        <v>3.15</v>
      </c>
      <c r="K527" s="185">
        <f t="shared" si="63"/>
        <v>330.84449999999998</v>
      </c>
      <c r="L527" s="136" t="s">
        <v>3219</v>
      </c>
      <c r="M527" s="121" t="s">
        <v>3385</v>
      </c>
      <c r="N527" s="65"/>
      <c r="O527" s="40" t="str">
        <f t="shared" si="60"/>
        <v>-</v>
      </c>
      <c r="P527" s="42">
        <f t="shared" si="61"/>
        <v>0</v>
      </c>
      <c r="Q527" s="43">
        <f t="shared" si="62"/>
        <v>0</v>
      </c>
      <c r="R527" s="206"/>
      <c r="S527" s="216"/>
      <c r="T527" s="155"/>
      <c r="U527" s="156"/>
      <c r="V527" s="156"/>
      <c r="W527" s="156"/>
      <c r="X527" s="156"/>
      <c r="Y527" s="156"/>
      <c r="Z527" s="156"/>
      <c r="AA527" s="156"/>
      <c r="AB527" s="156"/>
      <c r="AC527" s="156"/>
      <c r="AD527" s="156"/>
    </row>
    <row r="528" spans="1:30" s="30" customFormat="1" ht="15" customHeight="1">
      <c r="A528" s="156" t="s">
        <v>3382</v>
      </c>
      <c r="B528" s="38" t="s">
        <v>1141</v>
      </c>
      <c r="C528" s="38" t="s">
        <v>29</v>
      </c>
      <c r="D528" s="38" t="s">
        <v>2224</v>
      </c>
      <c r="E528" s="39" t="s">
        <v>2225</v>
      </c>
      <c r="F528" s="122" t="s">
        <v>2878</v>
      </c>
      <c r="G528" s="40" t="s">
        <v>2064</v>
      </c>
      <c r="H528" s="41" t="s">
        <v>652</v>
      </c>
      <c r="I528" s="41">
        <v>40</v>
      </c>
      <c r="J528" s="186">
        <v>3.15</v>
      </c>
      <c r="K528" s="185">
        <f t="shared" si="63"/>
        <v>330.84449999999998</v>
      </c>
      <c r="L528" s="136" t="s">
        <v>3219</v>
      </c>
      <c r="M528" s="121" t="s">
        <v>3385</v>
      </c>
      <c r="N528" s="65"/>
      <c r="O528" s="40" t="str">
        <f t="shared" si="60"/>
        <v>-</v>
      </c>
      <c r="P528" s="42">
        <f t="shared" si="61"/>
        <v>0</v>
      </c>
      <c r="Q528" s="43">
        <f t="shared" si="62"/>
        <v>0</v>
      </c>
      <c r="R528" s="206"/>
      <c r="S528" s="216"/>
      <c r="T528" s="155"/>
      <c r="U528" s="156"/>
      <c r="V528" s="156"/>
      <c r="W528" s="156"/>
      <c r="X528" s="156"/>
      <c r="Y528" s="156"/>
      <c r="Z528" s="156"/>
      <c r="AA528" s="156"/>
      <c r="AB528" s="156"/>
      <c r="AC528" s="156"/>
      <c r="AD528" s="156"/>
    </row>
    <row r="529" spans="1:30" s="30" customFormat="1" ht="15" customHeight="1">
      <c r="A529" s="156" t="s">
        <v>3382</v>
      </c>
      <c r="B529" s="38" t="s">
        <v>1142</v>
      </c>
      <c r="C529" s="38" t="s">
        <v>29</v>
      </c>
      <c r="D529" s="38" t="s">
        <v>2224</v>
      </c>
      <c r="E529" s="39" t="s">
        <v>2225</v>
      </c>
      <c r="F529" s="122" t="s">
        <v>2879</v>
      </c>
      <c r="G529" s="40" t="s">
        <v>2064</v>
      </c>
      <c r="H529" s="41" t="s">
        <v>652</v>
      </c>
      <c r="I529" s="41">
        <v>40</v>
      </c>
      <c r="J529" s="186">
        <v>3.15</v>
      </c>
      <c r="K529" s="185">
        <f t="shared" si="63"/>
        <v>330.84449999999998</v>
      </c>
      <c r="L529" s="136" t="s">
        <v>3219</v>
      </c>
      <c r="M529" s="121" t="s">
        <v>3385</v>
      </c>
      <c r="N529" s="65"/>
      <c r="O529" s="40" t="str">
        <f t="shared" si="60"/>
        <v>-</v>
      </c>
      <c r="P529" s="42">
        <f t="shared" si="61"/>
        <v>0</v>
      </c>
      <c r="Q529" s="43">
        <f t="shared" si="62"/>
        <v>0</v>
      </c>
      <c r="R529" s="206"/>
      <c r="S529" s="216"/>
      <c r="T529" s="155"/>
      <c r="U529" s="156"/>
      <c r="V529" s="156"/>
      <c r="W529" s="156"/>
      <c r="X529" s="156"/>
      <c r="Y529" s="156"/>
      <c r="Z529" s="156"/>
      <c r="AA529" s="156"/>
      <c r="AB529" s="156"/>
      <c r="AC529" s="156"/>
      <c r="AD529" s="156"/>
    </row>
    <row r="530" spans="1:30" s="30" customFormat="1" ht="15" customHeight="1">
      <c r="A530" s="156" t="s">
        <v>3382</v>
      </c>
      <c r="B530" s="38" t="s">
        <v>1143</v>
      </c>
      <c r="C530" s="38" t="s">
        <v>29</v>
      </c>
      <c r="D530" s="38" t="s">
        <v>2226</v>
      </c>
      <c r="E530" s="39" t="s">
        <v>2227</v>
      </c>
      <c r="F530" s="132" t="s">
        <v>2774</v>
      </c>
      <c r="G530" s="40" t="s">
        <v>26</v>
      </c>
      <c r="H530" s="41" t="s">
        <v>652</v>
      </c>
      <c r="I530" s="41">
        <v>40</v>
      </c>
      <c r="J530" s="186">
        <v>2.71</v>
      </c>
      <c r="K530" s="185">
        <f t="shared" si="63"/>
        <v>284.63130000000001</v>
      </c>
      <c r="L530" s="136" t="s">
        <v>3219</v>
      </c>
      <c r="M530" s="121" t="s">
        <v>3385</v>
      </c>
      <c r="N530" s="65"/>
      <c r="O530" s="40" t="str">
        <f t="shared" si="60"/>
        <v>-</v>
      </c>
      <c r="P530" s="42">
        <f t="shared" si="61"/>
        <v>0</v>
      </c>
      <c r="Q530" s="43">
        <f t="shared" si="62"/>
        <v>0</v>
      </c>
      <c r="R530" s="206"/>
      <c r="S530" s="216"/>
      <c r="T530" s="155"/>
      <c r="U530" s="156"/>
      <c r="V530" s="156"/>
      <c r="W530" s="156"/>
      <c r="X530" s="156"/>
      <c r="Y530" s="156"/>
      <c r="Z530" s="156"/>
      <c r="AA530" s="156"/>
      <c r="AB530" s="156"/>
      <c r="AC530" s="156"/>
      <c r="AD530" s="156"/>
    </row>
    <row r="531" spans="1:30" s="30" customFormat="1" ht="15" customHeight="1">
      <c r="A531" s="156" t="s">
        <v>3382</v>
      </c>
      <c r="B531" s="38" t="s">
        <v>1146</v>
      </c>
      <c r="C531" s="38" t="s">
        <v>25</v>
      </c>
      <c r="D531" s="38" t="s">
        <v>2226</v>
      </c>
      <c r="E531" s="39" t="s">
        <v>2227</v>
      </c>
      <c r="F531" s="122" t="s">
        <v>2228</v>
      </c>
      <c r="G531" s="40" t="s">
        <v>26</v>
      </c>
      <c r="H531" s="41" t="s">
        <v>27</v>
      </c>
      <c r="I531" s="41">
        <v>24</v>
      </c>
      <c r="J531" s="180">
        <f t="shared" ref="J531:J536" si="64">K531/курс</f>
        <v>1.7804436827573074</v>
      </c>
      <c r="K531" s="184">
        <v>187</v>
      </c>
      <c r="L531" s="136" t="s">
        <v>3219</v>
      </c>
      <c r="M531" s="121" t="s">
        <v>3221</v>
      </c>
      <c r="N531" s="65"/>
      <c r="O531" s="40" t="str">
        <f t="shared" ref="O531:O562" si="65">IF(N531="","-",N531/I531)</f>
        <v>-</v>
      </c>
      <c r="P531" s="42">
        <f t="shared" ref="P531:P562" si="66">J531*N531</f>
        <v>0</v>
      </c>
      <c r="Q531" s="43">
        <f t="shared" ref="Q531:Q562" si="67">K531*N531</f>
        <v>0</v>
      </c>
      <c r="R531" s="206"/>
      <c r="S531" s="216"/>
      <c r="T531" s="155"/>
      <c r="U531" s="156"/>
      <c r="V531" s="156"/>
      <c r="W531" s="156"/>
      <c r="X531" s="156"/>
      <c r="Y531" s="156"/>
      <c r="Z531" s="156"/>
      <c r="AA531" s="156"/>
      <c r="AB531" s="156"/>
      <c r="AC531" s="156"/>
      <c r="AD531" s="156"/>
    </row>
    <row r="532" spans="1:30" s="30" customFormat="1" ht="15" customHeight="1">
      <c r="A532" s="156" t="s">
        <v>3382</v>
      </c>
      <c r="B532" s="38" t="s">
        <v>1149</v>
      </c>
      <c r="C532" s="38" t="s">
        <v>25</v>
      </c>
      <c r="D532" s="38" t="s">
        <v>2226</v>
      </c>
      <c r="E532" s="39" t="s">
        <v>2227</v>
      </c>
      <c r="F532" s="122" t="s">
        <v>2229</v>
      </c>
      <c r="G532" s="40" t="s">
        <v>26</v>
      </c>
      <c r="H532" s="41" t="s">
        <v>27</v>
      </c>
      <c r="I532" s="41">
        <v>24</v>
      </c>
      <c r="J532" s="180">
        <f t="shared" si="64"/>
        <v>1.7804436827573074</v>
      </c>
      <c r="K532" s="184">
        <v>187</v>
      </c>
      <c r="L532" s="136" t="s">
        <v>3219</v>
      </c>
      <c r="M532" s="121" t="s">
        <v>3221</v>
      </c>
      <c r="N532" s="65"/>
      <c r="O532" s="40" t="str">
        <f t="shared" si="65"/>
        <v>-</v>
      </c>
      <c r="P532" s="42">
        <f t="shared" si="66"/>
        <v>0</v>
      </c>
      <c r="Q532" s="43">
        <f t="shared" si="67"/>
        <v>0</v>
      </c>
      <c r="R532" s="206"/>
      <c r="S532" s="216"/>
      <c r="T532" s="155"/>
      <c r="U532" s="156"/>
      <c r="V532" s="156"/>
      <c r="W532" s="156"/>
      <c r="X532" s="156"/>
      <c r="Y532" s="156"/>
      <c r="Z532" s="156"/>
      <c r="AA532" s="156"/>
      <c r="AB532" s="156"/>
      <c r="AC532" s="156"/>
      <c r="AD532" s="156"/>
    </row>
    <row r="533" spans="1:30" s="30" customFormat="1" ht="15" customHeight="1">
      <c r="A533" s="156" t="s">
        <v>3382</v>
      </c>
      <c r="B533" s="38" t="s">
        <v>1145</v>
      </c>
      <c r="C533" s="38" t="s">
        <v>25</v>
      </c>
      <c r="D533" s="38" t="s">
        <v>2226</v>
      </c>
      <c r="E533" s="39" t="s">
        <v>2227</v>
      </c>
      <c r="F533" s="122" t="s">
        <v>2228</v>
      </c>
      <c r="G533" s="40" t="s">
        <v>26</v>
      </c>
      <c r="H533" s="41" t="s">
        <v>27</v>
      </c>
      <c r="I533" s="41">
        <v>24</v>
      </c>
      <c r="J533" s="180">
        <f t="shared" si="64"/>
        <v>2.1041607159859086</v>
      </c>
      <c r="K533" s="184">
        <v>221</v>
      </c>
      <c r="L533" s="136" t="s">
        <v>3219</v>
      </c>
      <c r="M533" s="121" t="s">
        <v>3221</v>
      </c>
      <c r="N533" s="65"/>
      <c r="O533" s="40" t="str">
        <f t="shared" si="65"/>
        <v>-</v>
      </c>
      <c r="P533" s="42">
        <f t="shared" si="66"/>
        <v>0</v>
      </c>
      <c r="Q533" s="43">
        <f t="shared" si="67"/>
        <v>0</v>
      </c>
      <c r="R533" s="206"/>
      <c r="S533" s="216"/>
      <c r="T533" s="155"/>
      <c r="U533" s="156"/>
      <c r="V533" s="156"/>
      <c r="W533" s="156"/>
      <c r="X533" s="156"/>
      <c r="Y533" s="156"/>
      <c r="Z533" s="156"/>
      <c r="AA533" s="156"/>
      <c r="AB533" s="156"/>
      <c r="AC533" s="156"/>
      <c r="AD533" s="156"/>
    </row>
    <row r="534" spans="1:30" s="30" customFormat="1" ht="15" customHeight="1">
      <c r="A534" s="156" t="s">
        <v>3382</v>
      </c>
      <c r="B534" s="38" t="s">
        <v>1144</v>
      </c>
      <c r="C534" s="38" t="s">
        <v>25</v>
      </c>
      <c r="D534" s="38" t="s">
        <v>2226</v>
      </c>
      <c r="E534" s="39" t="s">
        <v>2227</v>
      </c>
      <c r="F534" s="122" t="s">
        <v>2228</v>
      </c>
      <c r="G534" s="40" t="s">
        <v>161</v>
      </c>
      <c r="H534" s="41" t="s">
        <v>27</v>
      </c>
      <c r="I534" s="41">
        <v>24</v>
      </c>
      <c r="J534" s="180">
        <f t="shared" si="64"/>
        <v>2.1041607159859086</v>
      </c>
      <c r="K534" s="184">
        <v>221</v>
      </c>
      <c r="L534" s="136" t="s">
        <v>3219</v>
      </c>
      <c r="M534" s="121" t="s">
        <v>3221</v>
      </c>
      <c r="N534" s="65"/>
      <c r="O534" s="40" t="str">
        <f t="shared" si="65"/>
        <v>-</v>
      </c>
      <c r="P534" s="42">
        <f t="shared" si="66"/>
        <v>0</v>
      </c>
      <c r="Q534" s="43">
        <f t="shared" si="67"/>
        <v>0</v>
      </c>
      <c r="R534" s="206"/>
      <c r="S534" s="216"/>
      <c r="T534" s="155"/>
      <c r="U534" s="156"/>
      <c r="V534" s="156"/>
      <c r="W534" s="156"/>
      <c r="X534" s="156"/>
      <c r="Y534" s="156"/>
      <c r="Z534" s="156"/>
      <c r="AA534" s="156"/>
      <c r="AB534" s="156"/>
      <c r="AC534" s="156"/>
      <c r="AD534" s="156"/>
    </row>
    <row r="535" spans="1:30" s="30" customFormat="1" ht="15" customHeight="1">
      <c r="A535" s="156" t="s">
        <v>3382</v>
      </c>
      <c r="B535" s="38" t="s">
        <v>1148</v>
      </c>
      <c r="C535" s="38" t="s">
        <v>25</v>
      </c>
      <c r="D535" s="38" t="s">
        <v>2226</v>
      </c>
      <c r="E535" s="39" t="s">
        <v>2227</v>
      </c>
      <c r="F535" s="122" t="s">
        <v>2229</v>
      </c>
      <c r="G535" s="40" t="s">
        <v>26</v>
      </c>
      <c r="H535" s="41" t="s">
        <v>27</v>
      </c>
      <c r="I535" s="41">
        <v>24</v>
      </c>
      <c r="J535" s="180">
        <f t="shared" si="64"/>
        <v>2.1041607159859086</v>
      </c>
      <c r="K535" s="184">
        <v>221</v>
      </c>
      <c r="L535" s="136" t="s">
        <v>3219</v>
      </c>
      <c r="M535" s="121" t="s">
        <v>3221</v>
      </c>
      <c r="N535" s="65"/>
      <c r="O535" s="40" t="str">
        <f t="shared" si="65"/>
        <v>-</v>
      </c>
      <c r="P535" s="42">
        <f t="shared" si="66"/>
        <v>0</v>
      </c>
      <c r="Q535" s="43">
        <f t="shared" si="67"/>
        <v>0</v>
      </c>
      <c r="R535" s="206"/>
      <c r="S535" s="216"/>
      <c r="T535" s="155"/>
      <c r="U535" s="156"/>
      <c r="V535" s="156"/>
      <c r="W535" s="156"/>
      <c r="X535" s="156"/>
      <c r="Y535" s="156"/>
      <c r="Z535" s="156"/>
      <c r="AA535" s="156"/>
      <c r="AB535" s="156"/>
      <c r="AC535" s="156"/>
      <c r="AD535" s="156"/>
    </row>
    <row r="536" spans="1:30" s="30" customFormat="1" ht="15" customHeight="1">
      <c r="A536" s="156" t="s">
        <v>3382</v>
      </c>
      <c r="B536" s="38" t="s">
        <v>1147</v>
      </c>
      <c r="C536" s="38" t="s">
        <v>25</v>
      </c>
      <c r="D536" s="38" t="s">
        <v>2226</v>
      </c>
      <c r="E536" s="39" t="s">
        <v>2227</v>
      </c>
      <c r="F536" s="122" t="s">
        <v>2229</v>
      </c>
      <c r="G536" s="40" t="s">
        <v>161</v>
      </c>
      <c r="H536" s="41" t="s">
        <v>27</v>
      </c>
      <c r="I536" s="41">
        <v>24</v>
      </c>
      <c r="J536" s="180">
        <f t="shared" si="64"/>
        <v>2.1041607159859086</v>
      </c>
      <c r="K536" s="184">
        <v>221</v>
      </c>
      <c r="L536" s="136" t="s">
        <v>3219</v>
      </c>
      <c r="M536" s="121" t="s">
        <v>3221</v>
      </c>
      <c r="N536" s="65"/>
      <c r="O536" s="40" t="str">
        <f t="shared" si="65"/>
        <v>-</v>
      </c>
      <c r="P536" s="42">
        <f t="shared" si="66"/>
        <v>0</v>
      </c>
      <c r="Q536" s="43">
        <f t="shared" si="67"/>
        <v>0</v>
      </c>
      <c r="R536" s="206"/>
      <c r="S536" s="216"/>
      <c r="T536" s="155"/>
      <c r="U536" s="156"/>
      <c r="V536" s="156"/>
      <c r="W536" s="156"/>
      <c r="X536" s="156"/>
      <c r="Y536" s="156"/>
      <c r="Z536" s="156"/>
      <c r="AA536" s="156"/>
      <c r="AB536" s="156"/>
      <c r="AC536" s="156"/>
      <c r="AD536" s="156"/>
    </row>
    <row r="537" spans="1:30" s="30" customFormat="1" ht="15" hidden="1" customHeight="1">
      <c r="A537" s="156" t="s">
        <v>3382</v>
      </c>
      <c r="B537" s="160" t="s">
        <v>1150</v>
      </c>
      <c r="C537" s="160" t="s">
        <v>29</v>
      </c>
      <c r="D537" s="160" t="s">
        <v>2230</v>
      </c>
      <c r="E537" s="161" t="s">
        <v>2231</v>
      </c>
      <c r="F537" s="161" t="s">
        <v>3290</v>
      </c>
      <c r="G537" s="162" t="s">
        <v>26</v>
      </c>
      <c r="H537" s="163" t="s">
        <v>652</v>
      </c>
      <c r="I537" s="163">
        <v>40</v>
      </c>
      <c r="J537" s="190">
        <v>2.5199999999999996</v>
      </c>
      <c r="K537" s="191">
        <f t="shared" ref="K537:K545" si="68">J537*курс</f>
        <v>264.67559999999997</v>
      </c>
      <c r="L537" s="164" t="s">
        <v>3238</v>
      </c>
      <c r="M537" s="164" t="s">
        <v>3238</v>
      </c>
      <c r="N537" s="165"/>
      <c r="O537" s="162" t="str">
        <f t="shared" si="65"/>
        <v>-</v>
      </c>
      <c r="P537" s="166">
        <f t="shared" si="66"/>
        <v>0</v>
      </c>
      <c r="Q537" s="167">
        <f t="shared" si="67"/>
        <v>0</v>
      </c>
      <c r="R537" s="29"/>
      <c r="S537" s="182"/>
      <c r="T537" s="156"/>
      <c r="U537" s="156"/>
      <c r="V537" s="156"/>
      <c r="W537" s="156"/>
      <c r="X537" s="156"/>
      <c r="Y537" s="156"/>
      <c r="Z537" s="156"/>
      <c r="AA537" s="156"/>
      <c r="AB537" s="156"/>
      <c r="AC537" s="156"/>
      <c r="AD537" s="156"/>
    </row>
    <row r="538" spans="1:30" s="30" customFormat="1" ht="15" customHeight="1">
      <c r="A538" s="156" t="s">
        <v>3382</v>
      </c>
      <c r="B538" s="38" t="s">
        <v>1151</v>
      </c>
      <c r="C538" s="38" t="s">
        <v>29</v>
      </c>
      <c r="D538" s="38" t="s">
        <v>2230</v>
      </c>
      <c r="E538" s="39" t="s">
        <v>2231</v>
      </c>
      <c r="F538" s="122" t="s">
        <v>2880</v>
      </c>
      <c r="G538" s="40" t="s">
        <v>26</v>
      </c>
      <c r="H538" s="41" t="s">
        <v>652</v>
      </c>
      <c r="I538" s="41">
        <v>40</v>
      </c>
      <c r="J538" s="186">
        <v>2.48</v>
      </c>
      <c r="K538" s="185">
        <f t="shared" si="68"/>
        <v>260.4744</v>
      </c>
      <c r="L538" s="136" t="s">
        <v>3219</v>
      </c>
      <c r="M538" s="121" t="s">
        <v>3385</v>
      </c>
      <c r="N538" s="65"/>
      <c r="O538" s="40" t="str">
        <f t="shared" si="65"/>
        <v>-</v>
      </c>
      <c r="P538" s="42">
        <f t="shared" si="66"/>
        <v>0</v>
      </c>
      <c r="Q538" s="43">
        <f t="shared" si="67"/>
        <v>0</v>
      </c>
      <c r="R538" s="206"/>
      <c r="S538" s="216"/>
      <c r="T538" s="156"/>
      <c r="U538" s="156"/>
      <c r="V538" s="156"/>
      <c r="W538" s="156"/>
      <c r="X538" s="156"/>
      <c r="Y538" s="156"/>
      <c r="Z538" s="156"/>
      <c r="AA538" s="156"/>
      <c r="AB538" s="156"/>
      <c r="AC538" s="156"/>
      <c r="AD538" s="156"/>
    </row>
    <row r="539" spans="1:30" s="30" customFormat="1" ht="15" customHeight="1">
      <c r="A539" s="156" t="s">
        <v>3382</v>
      </c>
      <c r="B539" s="38" t="s">
        <v>1152</v>
      </c>
      <c r="C539" s="38" t="s">
        <v>29</v>
      </c>
      <c r="D539" s="38" t="s">
        <v>2232</v>
      </c>
      <c r="E539" s="39" t="s">
        <v>2233</v>
      </c>
      <c r="F539" s="132" t="s">
        <v>2774</v>
      </c>
      <c r="G539" s="40" t="s">
        <v>26</v>
      </c>
      <c r="H539" s="41" t="s">
        <v>652</v>
      </c>
      <c r="I539" s="41">
        <v>40</v>
      </c>
      <c r="J539" s="186">
        <v>2.69</v>
      </c>
      <c r="K539" s="185">
        <f t="shared" si="68"/>
        <v>282.53070000000002</v>
      </c>
      <c r="L539" s="136" t="s">
        <v>3219</v>
      </c>
      <c r="M539" s="121" t="s">
        <v>3385</v>
      </c>
      <c r="N539" s="65"/>
      <c r="O539" s="40" t="str">
        <f t="shared" si="65"/>
        <v>-</v>
      </c>
      <c r="P539" s="42">
        <f t="shared" si="66"/>
        <v>0</v>
      </c>
      <c r="Q539" s="43">
        <f t="shared" si="67"/>
        <v>0</v>
      </c>
      <c r="R539" s="206"/>
      <c r="S539" s="216"/>
      <c r="T539" s="155"/>
      <c r="U539" s="156"/>
      <c r="V539" s="156"/>
      <c r="W539" s="156"/>
      <c r="X539" s="156"/>
      <c r="Y539" s="156"/>
      <c r="Z539" s="156"/>
      <c r="AA539" s="156"/>
      <c r="AB539" s="156"/>
      <c r="AC539" s="156"/>
      <c r="AD539" s="156"/>
    </row>
    <row r="540" spans="1:30" s="30" customFormat="1" ht="15" customHeight="1">
      <c r="A540" s="156" t="s">
        <v>3382</v>
      </c>
      <c r="B540" s="38" t="s">
        <v>1153</v>
      </c>
      <c r="C540" s="38" t="s">
        <v>29</v>
      </c>
      <c r="D540" s="38" t="s">
        <v>2232</v>
      </c>
      <c r="E540" s="39" t="s">
        <v>2233</v>
      </c>
      <c r="F540" s="122" t="s">
        <v>2881</v>
      </c>
      <c r="G540" s="40" t="s">
        <v>26</v>
      </c>
      <c r="H540" s="41" t="s">
        <v>652</v>
      </c>
      <c r="I540" s="41">
        <v>40</v>
      </c>
      <c r="J540" s="186">
        <v>2.5599999999999996</v>
      </c>
      <c r="K540" s="185">
        <f t="shared" si="68"/>
        <v>268.87679999999995</v>
      </c>
      <c r="L540" s="136" t="s">
        <v>3219</v>
      </c>
      <c r="M540" s="121" t="s">
        <v>3385</v>
      </c>
      <c r="N540" s="65"/>
      <c r="O540" s="40" t="str">
        <f t="shared" si="65"/>
        <v>-</v>
      </c>
      <c r="P540" s="42">
        <f t="shared" si="66"/>
        <v>0</v>
      </c>
      <c r="Q540" s="43">
        <f t="shared" si="67"/>
        <v>0</v>
      </c>
      <c r="R540" s="206"/>
      <c r="S540" s="216"/>
      <c r="T540" s="155"/>
      <c r="U540" s="156"/>
      <c r="V540" s="156"/>
      <c r="W540" s="156"/>
      <c r="X540" s="156"/>
      <c r="Y540" s="156"/>
      <c r="Z540" s="156"/>
      <c r="AA540" s="156"/>
      <c r="AB540" s="156"/>
    </row>
    <row r="541" spans="1:30" s="30" customFormat="1" ht="15" customHeight="1">
      <c r="A541" s="156" t="s">
        <v>3382</v>
      </c>
      <c r="B541" s="38" t="s">
        <v>1154</v>
      </c>
      <c r="C541" s="38" t="s">
        <v>29</v>
      </c>
      <c r="D541" s="38" t="s">
        <v>2234</v>
      </c>
      <c r="E541" s="39" t="s">
        <v>2235</v>
      </c>
      <c r="F541" s="122" t="s">
        <v>2882</v>
      </c>
      <c r="G541" s="40" t="s">
        <v>26</v>
      </c>
      <c r="H541" s="41" t="s">
        <v>652</v>
      </c>
      <c r="I541" s="41">
        <v>40</v>
      </c>
      <c r="J541" s="186">
        <v>2.3699999999999997</v>
      </c>
      <c r="K541" s="185">
        <f t="shared" si="68"/>
        <v>248.92109999999997</v>
      </c>
      <c r="L541" s="136" t="s">
        <v>3219</v>
      </c>
      <c r="M541" s="121" t="s">
        <v>3385</v>
      </c>
      <c r="N541" s="65"/>
      <c r="O541" s="40" t="str">
        <f t="shared" si="65"/>
        <v>-</v>
      </c>
      <c r="P541" s="42">
        <f t="shared" si="66"/>
        <v>0</v>
      </c>
      <c r="Q541" s="43">
        <f t="shared" si="67"/>
        <v>0</v>
      </c>
      <c r="R541" s="206"/>
      <c r="S541" s="216"/>
      <c r="T541" s="155"/>
      <c r="U541" s="156"/>
      <c r="V541" s="156"/>
      <c r="W541" s="156"/>
      <c r="X541" s="156"/>
      <c r="Y541" s="156"/>
      <c r="Z541" s="156"/>
      <c r="AA541" s="156"/>
      <c r="AB541" s="156"/>
      <c r="AC541" s="156"/>
      <c r="AD541" s="156"/>
    </row>
    <row r="542" spans="1:30" s="30" customFormat="1" ht="15" customHeight="1">
      <c r="A542" s="156" t="s">
        <v>3382</v>
      </c>
      <c r="B542" s="38" t="s">
        <v>1155</v>
      </c>
      <c r="C542" s="38" t="s">
        <v>29</v>
      </c>
      <c r="D542" s="38" t="s">
        <v>2236</v>
      </c>
      <c r="E542" s="39" t="s">
        <v>2237</v>
      </c>
      <c r="F542" s="122" t="s">
        <v>2238</v>
      </c>
      <c r="G542" s="40" t="s">
        <v>26</v>
      </c>
      <c r="H542" s="41" t="s">
        <v>652</v>
      </c>
      <c r="I542" s="41">
        <v>40</v>
      </c>
      <c r="J542" s="186">
        <v>2.3899999999999997</v>
      </c>
      <c r="K542" s="185">
        <f t="shared" si="68"/>
        <v>251.02169999999998</v>
      </c>
      <c r="L542" s="136" t="s">
        <v>3219</v>
      </c>
      <c r="M542" s="121" t="s">
        <v>3385</v>
      </c>
      <c r="N542" s="65"/>
      <c r="O542" s="40" t="str">
        <f t="shared" si="65"/>
        <v>-</v>
      </c>
      <c r="P542" s="42">
        <f t="shared" si="66"/>
        <v>0</v>
      </c>
      <c r="Q542" s="43">
        <f t="shared" si="67"/>
        <v>0</v>
      </c>
      <c r="R542" s="206"/>
      <c r="S542" s="216"/>
      <c r="T542" s="155"/>
      <c r="U542" s="156"/>
      <c r="V542" s="156"/>
      <c r="W542" s="156"/>
      <c r="X542" s="156"/>
      <c r="Y542" s="156"/>
      <c r="Z542" s="156"/>
      <c r="AA542" s="156"/>
      <c r="AB542" s="156"/>
      <c r="AC542" s="156"/>
      <c r="AD542" s="156"/>
    </row>
    <row r="543" spans="1:30" s="30" customFormat="1" ht="15" customHeight="1">
      <c r="A543" s="156" t="s">
        <v>3382</v>
      </c>
      <c r="B543" s="38" t="s">
        <v>1156</v>
      </c>
      <c r="C543" s="38" t="s">
        <v>29</v>
      </c>
      <c r="D543" s="38" t="s">
        <v>2236</v>
      </c>
      <c r="E543" s="39" t="s">
        <v>2237</v>
      </c>
      <c r="F543" s="122" t="s">
        <v>2883</v>
      </c>
      <c r="G543" s="40" t="s">
        <v>26</v>
      </c>
      <c r="H543" s="41" t="s">
        <v>652</v>
      </c>
      <c r="I543" s="41">
        <v>40</v>
      </c>
      <c r="J543" s="186">
        <v>2.3699999999999997</v>
      </c>
      <c r="K543" s="185">
        <f t="shared" si="68"/>
        <v>248.92109999999997</v>
      </c>
      <c r="L543" s="136" t="s">
        <v>3219</v>
      </c>
      <c r="M543" s="121" t="s">
        <v>3385</v>
      </c>
      <c r="N543" s="65"/>
      <c r="O543" s="40" t="str">
        <f t="shared" si="65"/>
        <v>-</v>
      </c>
      <c r="P543" s="42">
        <f t="shared" si="66"/>
        <v>0</v>
      </c>
      <c r="Q543" s="43">
        <f t="shared" si="67"/>
        <v>0</v>
      </c>
      <c r="R543" s="206"/>
      <c r="S543" s="216"/>
      <c r="T543" s="155"/>
      <c r="U543" s="156"/>
      <c r="V543" s="156"/>
      <c r="W543" s="156"/>
      <c r="X543" s="156"/>
      <c r="Y543" s="156"/>
      <c r="Z543" s="156"/>
      <c r="AA543" s="156"/>
      <c r="AB543" s="156"/>
      <c r="AC543" s="156"/>
      <c r="AD543" s="156"/>
    </row>
    <row r="544" spans="1:30" s="30" customFormat="1" ht="15" hidden="1" customHeight="1">
      <c r="A544" s="156" t="s">
        <v>3382</v>
      </c>
      <c r="B544" s="160" t="s">
        <v>1157</v>
      </c>
      <c r="C544" s="160" t="s">
        <v>29</v>
      </c>
      <c r="D544" s="160" t="s">
        <v>2239</v>
      </c>
      <c r="E544" s="161" t="s">
        <v>2240</v>
      </c>
      <c r="F544" s="161" t="s">
        <v>3291</v>
      </c>
      <c r="G544" s="162" t="s">
        <v>26</v>
      </c>
      <c r="H544" s="163" t="s">
        <v>652</v>
      </c>
      <c r="I544" s="163">
        <v>40</v>
      </c>
      <c r="J544" s="190">
        <v>2.3699999999999997</v>
      </c>
      <c r="K544" s="191">
        <f t="shared" si="68"/>
        <v>248.92109999999997</v>
      </c>
      <c r="L544" s="164" t="s">
        <v>3238</v>
      </c>
      <c r="M544" s="164" t="s">
        <v>3238</v>
      </c>
      <c r="N544" s="165"/>
      <c r="O544" s="162" t="str">
        <f t="shared" si="65"/>
        <v>-</v>
      </c>
      <c r="P544" s="166">
        <f t="shared" si="66"/>
        <v>0</v>
      </c>
      <c r="Q544" s="167">
        <f t="shared" si="67"/>
        <v>0</v>
      </c>
      <c r="R544" s="29"/>
      <c r="S544" s="182"/>
      <c r="T544" s="155"/>
      <c r="U544" s="156"/>
      <c r="V544" s="156"/>
      <c r="W544" s="156"/>
      <c r="X544" s="156"/>
      <c r="Y544" s="156"/>
      <c r="Z544" s="156"/>
      <c r="AA544" s="156"/>
      <c r="AB544" s="156"/>
      <c r="AC544" s="156"/>
      <c r="AD544" s="156"/>
    </row>
    <row r="545" spans="1:249" s="30" customFormat="1" ht="15" customHeight="1">
      <c r="A545" s="156" t="s">
        <v>3382</v>
      </c>
      <c r="B545" s="38" t="s">
        <v>1158</v>
      </c>
      <c r="C545" s="38" t="s">
        <v>29</v>
      </c>
      <c r="D545" s="38" t="s">
        <v>2241</v>
      </c>
      <c r="E545" s="39" t="s">
        <v>2242</v>
      </c>
      <c r="F545" s="132" t="s">
        <v>2774</v>
      </c>
      <c r="G545" s="40" t="s">
        <v>26</v>
      </c>
      <c r="H545" s="41" t="s">
        <v>652</v>
      </c>
      <c r="I545" s="41">
        <v>40</v>
      </c>
      <c r="J545" s="186">
        <v>2.3699999999999997</v>
      </c>
      <c r="K545" s="185">
        <f t="shared" si="68"/>
        <v>248.92109999999997</v>
      </c>
      <c r="L545" s="136" t="s">
        <v>3219</v>
      </c>
      <c r="M545" s="121" t="s">
        <v>3385</v>
      </c>
      <c r="N545" s="65"/>
      <c r="O545" s="40" t="str">
        <f t="shared" si="65"/>
        <v>-</v>
      </c>
      <c r="P545" s="42">
        <f t="shared" si="66"/>
        <v>0</v>
      </c>
      <c r="Q545" s="43">
        <f t="shared" si="67"/>
        <v>0</v>
      </c>
      <c r="R545" s="206"/>
      <c r="S545" s="216"/>
      <c r="T545" s="155"/>
      <c r="U545" s="156"/>
      <c r="V545" s="156"/>
      <c r="W545" s="156"/>
      <c r="X545" s="156"/>
      <c r="Y545" s="156"/>
      <c r="Z545" s="156"/>
      <c r="AA545" s="156"/>
      <c r="AB545" s="156"/>
      <c r="AC545" s="156"/>
      <c r="AD545" s="156"/>
    </row>
    <row r="546" spans="1:249" s="30" customFormat="1" ht="15" customHeight="1">
      <c r="A546" s="156" t="s">
        <v>3382</v>
      </c>
      <c r="B546" s="38" t="s">
        <v>1159</v>
      </c>
      <c r="C546" s="38" t="s">
        <v>25</v>
      </c>
      <c r="D546" s="38" t="s">
        <v>2243</v>
      </c>
      <c r="E546" s="39" t="s">
        <v>2244</v>
      </c>
      <c r="F546" s="122" t="s">
        <v>549</v>
      </c>
      <c r="G546" s="40" t="s">
        <v>26</v>
      </c>
      <c r="H546" s="41" t="s">
        <v>27</v>
      </c>
      <c r="I546" s="41">
        <v>24</v>
      </c>
      <c r="J546" s="180">
        <f t="shared" ref="J546:J577" si="69">K546/курс</f>
        <v>2.561172998190993</v>
      </c>
      <c r="K546" s="184">
        <v>269</v>
      </c>
      <c r="L546" s="136" t="s">
        <v>3368</v>
      </c>
      <c r="M546" s="121" t="s">
        <v>3221</v>
      </c>
      <c r="N546" s="65"/>
      <c r="O546" s="40" t="str">
        <f t="shared" si="65"/>
        <v>-</v>
      </c>
      <c r="P546" s="42">
        <f t="shared" si="66"/>
        <v>0</v>
      </c>
      <c r="Q546" s="43">
        <f t="shared" si="67"/>
        <v>0</v>
      </c>
      <c r="R546" s="206"/>
      <c r="S546" s="216"/>
      <c r="T546" s="156"/>
      <c r="U546" s="156"/>
      <c r="V546" s="156"/>
      <c r="W546" s="156"/>
      <c r="X546" s="156"/>
      <c r="Y546" s="156"/>
      <c r="Z546" s="156"/>
      <c r="AA546" s="156"/>
      <c r="AB546" s="156"/>
      <c r="AC546" s="156"/>
      <c r="AD546" s="156"/>
    </row>
    <row r="547" spans="1:249" s="30" customFormat="1" ht="15" customHeight="1">
      <c r="A547" s="156" t="s">
        <v>3382</v>
      </c>
      <c r="B547" s="38" t="s">
        <v>1160</v>
      </c>
      <c r="C547" s="38" t="s">
        <v>25</v>
      </c>
      <c r="D547" s="38" t="s">
        <v>2243</v>
      </c>
      <c r="E547" s="39" t="s">
        <v>2244</v>
      </c>
      <c r="F547" s="122" t="s">
        <v>2884</v>
      </c>
      <c r="G547" s="40" t="s">
        <v>26</v>
      </c>
      <c r="H547" s="41" t="s">
        <v>27</v>
      </c>
      <c r="I547" s="41">
        <v>24</v>
      </c>
      <c r="J547" s="180">
        <f t="shared" si="69"/>
        <v>5.3413310482719218</v>
      </c>
      <c r="K547" s="184">
        <v>561</v>
      </c>
      <c r="L547" s="136" t="s">
        <v>3219</v>
      </c>
      <c r="M547" s="121" t="s">
        <v>3221</v>
      </c>
      <c r="N547" s="65"/>
      <c r="O547" s="40" t="str">
        <f t="shared" si="65"/>
        <v>-</v>
      </c>
      <c r="P547" s="42">
        <f t="shared" si="66"/>
        <v>0</v>
      </c>
      <c r="Q547" s="43">
        <f t="shared" si="67"/>
        <v>0</v>
      </c>
      <c r="R547" s="206"/>
      <c r="S547" s="216"/>
      <c r="T547" s="155"/>
      <c r="U547" s="156"/>
      <c r="V547" s="156"/>
      <c r="W547" s="156"/>
      <c r="X547" s="156"/>
      <c r="Y547" s="156"/>
      <c r="Z547" s="156"/>
      <c r="AA547" s="156"/>
      <c r="AB547" s="156"/>
      <c r="AC547" s="156"/>
      <c r="AD547" s="156"/>
    </row>
    <row r="548" spans="1:249" s="30" customFormat="1" ht="15" customHeight="1">
      <c r="A548" s="156" t="s">
        <v>3382</v>
      </c>
      <c r="B548" s="38" t="s">
        <v>1162</v>
      </c>
      <c r="C548" s="38" t="s">
        <v>25</v>
      </c>
      <c r="D548" s="38" t="s">
        <v>2243</v>
      </c>
      <c r="E548" s="39" t="s">
        <v>2244</v>
      </c>
      <c r="F548" s="122" t="s">
        <v>2886</v>
      </c>
      <c r="G548" s="40" t="s">
        <v>26</v>
      </c>
      <c r="H548" s="41" t="s">
        <v>27</v>
      </c>
      <c r="I548" s="41">
        <v>24</v>
      </c>
      <c r="J548" s="180">
        <f t="shared" si="69"/>
        <v>2.561172998190993</v>
      </c>
      <c r="K548" s="184">
        <v>269</v>
      </c>
      <c r="L548" s="136" t="s">
        <v>3219</v>
      </c>
      <c r="M548" s="121" t="s">
        <v>3221</v>
      </c>
      <c r="N548" s="65"/>
      <c r="O548" s="40" t="str">
        <f t="shared" si="65"/>
        <v>-</v>
      </c>
      <c r="P548" s="42">
        <f t="shared" si="66"/>
        <v>0</v>
      </c>
      <c r="Q548" s="43">
        <f t="shared" si="67"/>
        <v>0</v>
      </c>
      <c r="R548" s="206"/>
      <c r="S548" s="216"/>
      <c r="T548" s="155"/>
      <c r="U548" s="156"/>
      <c r="V548" s="156"/>
      <c r="W548" s="156"/>
      <c r="X548" s="156"/>
      <c r="Y548" s="156"/>
      <c r="Z548" s="156"/>
      <c r="AA548" s="156"/>
      <c r="AB548" s="156"/>
      <c r="AC548" s="156"/>
      <c r="AD548" s="156"/>
      <c r="BI548" s="29"/>
      <c r="BJ548" s="29"/>
      <c r="BK548" s="29"/>
      <c r="BL548" s="29"/>
      <c r="BM548" s="29"/>
      <c r="BN548" s="29"/>
      <c r="BO548" s="29"/>
      <c r="BP548" s="29"/>
      <c r="BQ548" s="29"/>
      <c r="BR548" s="29"/>
      <c r="BS548" s="29"/>
      <c r="BT548" s="29"/>
      <c r="BU548" s="29"/>
      <c r="BV548" s="29"/>
      <c r="BW548" s="29"/>
      <c r="BX548" s="29"/>
      <c r="BY548" s="29"/>
      <c r="BZ548" s="29"/>
      <c r="CA548" s="29"/>
      <c r="CB548" s="29"/>
      <c r="CC548" s="29"/>
      <c r="CD548" s="29"/>
      <c r="CE548" s="29"/>
      <c r="CF548" s="29"/>
      <c r="CG548" s="29"/>
      <c r="CH548" s="29"/>
      <c r="CI548" s="29"/>
      <c r="CJ548" s="29"/>
      <c r="CK548" s="29"/>
      <c r="CL548" s="29"/>
      <c r="CM548" s="29"/>
      <c r="CN548" s="29"/>
      <c r="CO548" s="29"/>
      <c r="CP548" s="29"/>
      <c r="CQ548" s="29"/>
      <c r="CR548" s="29"/>
      <c r="CS548" s="29"/>
      <c r="CT548" s="29"/>
      <c r="CU548" s="29"/>
      <c r="CV548" s="29"/>
      <c r="CW548" s="29"/>
      <c r="CX548" s="29"/>
      <c r="CY548" s="29"/>
      <c r="CZ548" s="29"/>
      <c r="DA548" s="29"/>
      <c r="DB548" s="29"/>
      <c r="DC548" s="29"/>
      <c r="DD548" s="29"/>
      <c r="DE548" s="29"/>
      <c r="DF548" s="29"/>
      <c r="DG548" s="29"/>
      <c r="DH548" s="29"/>
      <c r="DI548" s="29"/>
      <c r="DJ548" s="29"/>
      <c r="DK548" s="29"/>
      <c r="DL548" s="29"/>
      <c r="DM548" s="29"/>
      <c r="DN548" s="29"/>
      <c r="DO548" s="29"/>
      <c r="DP548" s="29"/>
      <c r="DQ548" s="29"/>
      <c r="DR548" s="29"/>
      <c r="DS548" s="29"/>
      <c r="DT548" s="29"/>
      <c r="DU548" s="29"/>
      <c r="DV548" s="29"/>
      <c r="DW548" s="29"/>
      <c r="DX548" s="29"/>
      <c r="DY548" s="29"/>
      <c r="DZ548" s="29"/>
      <c r="EA548" s="29"/>
      <c r="EB548" s="29"/>
      <c r="EC548" s="29"/>
      <c r="ED548" s="29"/>
      <c r="EE548" s="29"/>
      <c r="EF548" s="29"/>
      <c r="EG548" s="29"/>
      <c r="EH548" s="29"/>
      <c r="EI548" s="29"/>
      <c r="EJ548" s="29"/>
      <c r="EK548" s="29"/>
      <c r="EL548" s="29"/>
      <c r="EM548" s="29"/>
      <c r="EN548" s="29"/>
      <c r="EO548" s="29"/>
      <c r="EP548" s="29"/>
      <c r="EQ548" s="29"/>
      <c r="ER548" s="29"/>
      <c r="ES548" s="29"/>
      <c r="ET548" s="29"/>
      <c r="EU548" s="29"/>
      <c r="EV548" s="29"/>
      <c r="EW548" s="29"/>
      <c r="EX548" s="29"/>
      <c r="EY548" s="29"/>
      <c r="EZ548" s="29"/>
      <c r="FA548" s="29"/>
      <c r="FB548" s="29"/>
      <c r="FC548" s="29"/>
      <c r="FD548" s="29"/>
      <c r="FE548" s="29"/>
      <c r="FF548" s="29"/>
      <c r="FG548" s="29"/>
      <c r="FH548" s="29"/>
      <c r="FI548" s="29"/>
      <c r="FJ548" s="29"/>
      <c r="FK548" s="29"/>
      <c r="FL548" s="29"/>
      <c r="FM548" s="29"/>
      <c r="FN548" s="29"/>
      <c r="FO548" s="29"/>
      <c r="FP548" s="29"/>
      <c r="FQ548" s="29"/>
      <c r="FR548" s="29"/>
      <c r="FS548" s="29"/>
      <c r="FT548" s="29"/>
      <c r="FU548" s="29"/>
      <c r="FV548" s="29"/>
      <c r="FW548" s="29"/>
      <c r="FX548" s="29"/>
      <c r="FY548" s="29"/>
      <c r="FZ548" s="29"/>
      <c r="GA548" s="29"/>
      <c r="GB548" s="29"/>
      <c r="GC548" s="29"/>
      <c r="GD548" s="29"/>
      <c r="GE548" s="29"/>
      <c r="GF548" s="29"/>
      <c r="GG548" s="29"/>
      <c r="GH548" s="29"/>
      <c r="GI548" s="29"/>
      <c r="GJ548" s="29"/>
      <c r="GK548" s="29"/>
      <c r="GL548" s="29"/>
      <c r="GM548" s="29"/>
      <c r="GN548" s="29"/>
      <c r="GO548" s="29"/>
      <c r="GP548" s="29"/>
      <c r="GQ548" s="29"/>
      <c r="GR548" s="29"/>
      <c r="GS548" s="29"/>
      <c r="GT548" s="29"/>
      <c r="GU548" s="29"/>
      <c r="GV548" s="29"/>
      <c r="GW548" s="29"/>
      <c r="GX548" s="29"/>
      <c r="GY548" s="29"/>
      <c r="GZ548" s="29"/>
      <c r="HA548" s="29"/>
      <c r="HB548" s="29"/>
      <c r="HC548" s="29"/>
      <c r="HD548" s="29"/>
      <c r="HE548" s="29"/>
      <c r="HF548" s="29"/>
      <c r="HG548" s="29"/>
      <c r="HH548" s="29"/>
      <c r="HI548" s="29"/>
      <c r="HJ548" s="29"/>
      <c r="HK548" s="29"/>
      <c r="HL548" s="29"/>
      <c r="HM548" s="29"/>
      <c r="HN548" s="29"/>
      <c r="HO548" s="29"/>
      <c r="HP548" s="29"/>
      <c r="HQ548" s="29"/>
      <c r="HR548" s="29"/>
      <c r="HS548" s="29"/>
      <c r="HT548" s="29"/>
      <c r="HU548" s="29"/>
      <c r="HV548" s="29"/>
      <c r="HW548" s="29"/>
      <c r="HX548" s="29"/>
      <c r="HY548" s="29"/>
      <c r="HZ548" s="29"/>
      <c r="IA548" s="29"/>
      <c r="IB548" s="29"/>
      <c r="IC548" s="29"/>
      <c r="ID548" s="29"/>
      <c r="IE548" s="29"/>
      <c r="IF548" s="29"/>
      <c r="IG548" s="29"/>
      <c r="IH548" s="29"/>
      <c r="II548" s="29"/>
      <c r="IJ548" s="29"/>
      <c r="IK548" s="29"/>
      <c r="IL548" s="29"/>
      <c r="IM548" s="29"/>
      <c r="IN548" s="29"/>
      <c r="IO548" s="29"/>
    </row>
    <row r="549" spans="1:249" s="30" customFormat="1" ht="15" customHeight="1">
      <c r="A549" s="156" t="s">
        <v>3382</v>
      </c>
      <c r="B549" s="38" t="s">
        <v>1164</v>
      </c>
      <c r="C549" s="38" t="s">
        <v>25</v>
      </c>
      <c r="D549" s="38" t="s">
        <v>2243</v>
      </c>
      <c r="E549" s="39" t="s">
        <v>2244</v>
      </c>
      <c r="F549" s="122" t="s">
        <v>2887</v>
      </c>
      <c r="G549" s="40" t="s">
        <v>26</v>
      </c>
      <c r="H549" s="41" t="s">
        <v>27</v>
      </c>
      <c r="I549" s="41">
        <v>24</v>
      </c>
      <c r="J549" s="180">
        <f t="shared" si="69"/>
        <v>5.3413310482719218</v>
      </c>
      <c r="K549" s="184">
        <v>561</v>
      </c>
      <c r="L549" s="136" t="s">
        <v>3219</v>
      </c>
      <c r="M549" s="121" t="s">
        <v>3221</v>
      </c>
      <c r="N549" s="65"/>
      <c r="O549" s="40" t="str">
        <f t="shared" si="65"/>
        <v>-</v>
      </c>
      <c r="P549" s="42">
        <f t="shared" si="66"/>
        <v>0</v>
      </c>
      <c r="Q549" s="43">
        <f t="shared" si="67"/>
        <v>0</v>
      </c>
      <c r="R549" s="206"/>
      <c r="S549" s="216"/>
      <c r="T549" s="155"/>
      <c r="U549" s="156"/>
      <c r="V549" s="156"/>
      <c r="W549" s="156"/>
      <c r="X549" s="156"/>
      <c r="Y549" s="156"/>
      <c r="Z549" s="156"/>
      <c r="AA549" s="156"/>
      <c r="AB549" s="156"/>
      <c r="AC549" s="156"/>
      <c r="AD549" s="156"/>
    </row>
    <row r="550" spans="1:249" s="30" customFormat="1" ht="15" customHeight="1">
      <c r="A550" s="156" t="s">
        <v>3382</v>
      </c>
      <c r="B550" s="38" t="s">
        <v>1167</v>
      </c>
      <c r="C550" s="38" t="s">
        <v>25</v>
      </c>
      <c r="D550" s="38" t="s">
        <v>2243</v>
      </c>
      <c r="E550" s="39" t="s">
        <v>2244</v>
      </c>
      <c r="F550" s="122" t="s">
        <v>2890</v>
      </c>
      <c r="G550" s="40" t="s">
        <v>26</v>
      </c>
      <c r="H550" s="41" t="s">
        <v>27</v>
      </c>
      <c r="I550" s="41">
        <v>24</v>
      </c>
      <c r="J550" s="180">
        <f t="shared" si="69"/>
        <v>2.561172998190993</v>
      </c>
      <c r="K550" s="184">
        <v>269</v>
      </c>
      <c r="L550" s="136" t="s">
        <v>3219</v>
      </c>
      <c r="M550" s="121" t="s">
        <v>3221</v>
      </c>
      <c r="N550" s="65"/>
      <c r="O550" s="40" t="str">
        <f t="shared" si="65"/>
        <v>-</v>
      </c>
      <c r="P550" s="42">
        <f t="shared" si="66"/>
        <v>0</v>
      </c>
      <c r="Q550" s="43">
        <f t="shared" si="67"/>
        <v>0</v>
      </c>
      <c r="R550" s="206"/>
      <c r="S550" s="216"/>
      <c r="T550" s="155"/>
      <c r="U550" s="156"/>
      <c r="V550" s="156"/>
      <c r="W550" s="156"/>
      <c r="X550" s="156"/>
      <c r="Y550" s="156"/>
      <c r="Z550" s="156"/>
      <c r="AA550" s="156"/>
      <c r="AB550" s="156"/>
      <c r="AC550" s="156"/>
      <c r="AD550" s="156"/>
    </row>
    <row r="551" spans="1:249" s="30" customFormat="1" ht="15" customHeight="1">
      <c r="A551" s="156" t="s">
        <v>3382</v>
      </c>
      <c r="B551" s="38" t="s">
        <v>1161</v>
      </c>
      <c r="C551" s="38" t="s">
        <v>25</v>
      </c>
      <c r="D551" s="38" t="s">
        <v>2243</v>
      </c>
      <c r="E551" s="39" t="s">
        <v>2244</v>
      </c>
      <c r="F551" s="122" t="s">
        <v>2885</v>
      </c>
      <c r="G551" s="40" t="s">
        <v>26</v>
      </c>
      <c r="H551" s="41" t="s">
        <v>27</v>
      </c>
      <c r="I551" s="41">
        <v>24</v>
      </c>
      <c r="J551" s="180">
        <f t="shared" si="69"/>
        <v>5.1509092640198038</v>
      </c>
      <c r="K551" s="184">
        <v>541</v>
      </c>
      <c r="L551" s="136" t="s">
        <v>3219</v>
      </c>
      <c r="M551" s="121" t="s">
        <v>3221</v>
      </c>
      <c r="N551" s="65"/>
      <c r="O551" s="40" t="str">
        <f t="shared" si="65"/>
        <v>-</v>
      </c>
      <c r="P551" s="42">
        <f t="shared" si="66"/>
        <v>0</v>
      </c>
      <c r="Q551" s="43">
        <f t="shared" si="67"/>
        <v>0</v>
      </c>
      <c r="R551" s="206"/>
      <c r="S551" s="216"/>
      <c r="T551" s="155"/>
      <c r="U551" s="156"/>
      <c r="V551" s="156"/>
      <c r="W551" s="156"/>
      <c r="X551" s="156"/>
      <c r="Y551" s="156"/>
      <c r="Z551" s="156"/>
      <c r="AA551" s="156"/>
      <c r="AB551" s="156"/>
      <c r="AC551" s="156"/>
      <c r="AD551" s="156"/>
    </row>
    <row r="552" spans="1:249" s="30" customFormat="1" ht="15" customHeight="1">
      <c r="A552" s="156" t="s">
        <v>3382</v>
      </c>
      <c r="B552" s="38" t="s">
        <v>1165</v>
      </c>
      <c r="C552" s="38" t="s">
        <v>25</v>
      </c>
      <c r="D552" s="38" t="s">
        <v>2243</v>
      </c>
      <c r="E552" s="39" t="s">
        <v>2244</v>
      </c>
      <c r="F552" s="122" t="s">
        <v>2888</v>
      </c>
      <c r="G552" s="40" t="s">
        <v>26</v>
      </c>
      <c r="H552" s="41" t="s">
        <v>27</v>
      </c>
      <c r="I552" s="41">
        <v>24</v>
      </c>
      <c r="J552" s="180">
        <f t="shared" si="69"/>
        <v>5.6840902599257355</v>
      </c>
      <c r="K552" s="184">
        <v>597</v>
      </c>
      <c r="L552" s="136" t="s">
        <v>3219</v>
      </c>
      <c r="M552" s="121" t="s">
        <v>3221</v>
      </c>
      <c r="N552" s="65"/>
      <c r="O552" s="40" t="str">
        <f t="shared" si="65"/>
        <v>-</v>
      </c>
      <c r="P552" s="42">
        <f t="shared" si="66"/>
        <v>0</v>
      </c>
      <c r="Q552" s="43">
        <f t="shared" si="67"/>
        <v>0</v>
      </c>
      <c r="R552" s="206"/>
      <c r="S552" s="216"/>
      <c r="T552" s="156"/>
      <c r="U552" s="156"/>
      <c r="V552" s="156"/>
      <c r="W552" s="156"/>
      <c r="X552" s="156"/>
      <c r="Y552" s="156"/>
      <c r="Z552" s="156"/>
      <c r="AA552" s="156"/>
      <c r="AB552" s="156"/>
      <c r="AC552" s="156"/>
      <c r="AD552" s="156"/>
    </row>
    <row r="553" spans="1:249" s="30" customFormat="1" ht="15" customHeight="1">
      <c r="A553" s="156" t="s">
        <v>3382</v>
      </c>
      <c r="B553" s="38" t="s">
        <v>1168</v>
      </c>
      <c r="C553" s="38" t="s">
        <v>25</v>
      </c>
      <c r="D553" s="38" t="s">
        <v>2245</v>
      </c>
      <c r="E553" s="39" t="s">
        <v>2244</v>
      </c>
      <c r="F553" s="122" t="s">
        <v>2891</v>
      </c>
      <c r="G553" s="40" t="s">
        <v>26</v>
      </c>
      <c r="H553" s="41" t="s">
        <v>27</v>
      </c>
      <c r="I553" s="41">
        <v>24</v>
      </c>
      <c r="J553" s="180">
        <f t="shared" si="69"/>
        <v>2.3707512139388744</v>
      </c>
      <c r="K553" s="184">
        <v>249</v>
      </c>
      <c r="L553" s="136" t="s">
        <v>3219</v>
      </c>
      <c r="M553" s="121" t="s">
        <v>3221</v>
      </c>
      <c r="N553" s="65"/>
      <c r="O553" s="40" t="str">
        <f t="shared" si="65"/>
        <v>-</v>
      </c>
      <c r="P553" s="42">
        <f t="shared" si="66"/>
        <v>0</v>
      </c>
      <c r="Q553" s="43">
        <f t="shared" si="67"/>
        <v>0</v>
      </c>
      <c r="R553" s="206"/>
      <c r="S553" s="216"/>
      <c r="T553" s="155"/>
      <c r="U553" s="156"/>
      <c r="V553" s="156"/>
      <c r="W553" s="156"/>
      <c r="X553" s="156"/>
      <c r="Y553" s="156"/>
      <c r="Z553" s="156"/>
      <c r="AA553" s="156"/>
      <c r="AB553" s="156"/>
    </row>
    <row r="554" spans="1:249" s="30" customFormat="1" ht="15" customHeight="1">
      <c r="A554" s="156" t="s">
        <v>3382</v>
      </c>
      <c r="B554" s="38" t="s">
        <v>1166</v>
      </c>
      <c r="C554" s="38" t="s">
        <v>25</v>
      </c>
      <c r="D554" s="38" t="s">
        <v>2243</v>
      </c>
      <c r="E554" s="39" t="s">
        <v>2244</v>
      </c>
      <c r="F554" s="122" t="s">
        <v>2889</v>
      </c>
      <c r="G554" s="40" t="s">
        <v>26</v>
      </c>
      <c r="H554" s="41" t="s">
        <v>27</v>
      </c>
      <c r="I554" s="41">
        <v>24</v>
      </c>
      <c r="J554" s="180">
        <f t="shared" si="69"/>
        <v>3.4371132057507379</v>
      </c>
      <c r="K554" s="184">
        <v>361</v>
      </c>
      <c r="L554" s="136" t="s">
        <v>3219</v>
      </c>
      <c r="M554" s="121" t="s">
        <v>3221</v>
      </c>
      <c r="N554" s="65"/>
      <c r="O554" s="40" t="str">
        <f t="shared" si="65"/>
        <v>-</v>
      </c>
      <c r="P554" s="42">
        <f t="shared" si="66"/>
        <v>0</v>
      </c>
      <c r="Q554" s="43">
        <f t="shared" si="67"/>
        <v>0</v>
      </c>
      <c r="R554" s="206"/>
      <c r="S554" s="216"/>
      <c r="T554" s="156"/>
      <c r="U554" s="156"/>
      <c r="V554" s="156"/>
      <c r="W554" s="156"/>
      <c r="X554" s="156"/>
      <c r="Y554" s="156"/>
      <c r="Z554" s="156"/>
      <c r="AA554" s="156"/>
      <c r="AB554" s="156"/>
      <c r="AC554" s="156"/>
      <c r="AD554" s="156"/>
    </row>
    <row r="555" spans="1:249" s="30" customFormat="1" ht="15" hidden="1" customHeight="1">
      <c r="A555" s="156" t="s">
        <v>3382</v>
      </c>
      <c r="B555" s="160" t="s">
        <v>1163</v>
      </c>
      <c r="C555" s="160" t="s">
        <v>25</v>
      </c>
      <c r="D555" s="160" t="s">
        <v>2243</v>
      </c>
      <c r="E555" s="161" t="s">
        <v>2244</v>
      </c>
      <c r="F555" s="161" t="s">
        <v>3302</v>
      </c>
      <c r="G555" s="162" t="s">
        <v>26</v>
      </c>
      <c r="H555" s="163" t="s">
        <v>27</v>
      </c>
      <c r="I555" s="163">
        <v>24</v>
      </c>
      <c r="J555" s="192">
        <f t="shared" si="69"/>
        <v>5.3413310482719218</v>
      </c>
      <c r="K555" s="189">
        <v>561</v>
      </c>
      <c r="L555" s="164" t="s">
        <v>3238</v>
      </c>
      <c r="M555" s="164" t="s">
        <v>3238</v>
      </c>
      <c r="N555" s="165"/>
      <c r="O555" s="162" t="str">
        <f t="shared" si="65"/>
        <v>-</v>
      </c>
      <c r="P555" s="166">
        <f t="shared" si="66"/>
        <v>0</v>
      </c>
      <c r="Q555" s="167">
        <f t="shared" si="67"/>
        <v>0</v>
      </c>
      <c r="R555" s="29"/>
      <c r="S555" s="182"/>
      <c r="T555" s="156"/>
      <c r="U555" s="156"/>
      <c r="V555" s="156"/>
      <c r="W555" s="156"/>
      <c r="X555" s="156"/>
      <c r="Y555" s="156"/>
      <c r="Z555" s="156"/>
      <c r="AA555" s="156"/>
      <c r="AB555" s="156"/>
      <c r="AC555" s="156"/>
      <c r="AD555" s="156"/>
    </row>
    <row r="556" spans="1:249" s="30" customFormat="1" ht="15" customHeight="1">
      <c r="A556" s="156" t="s">
        <v>3382</v>
      </c>
      <c r="B556" s="38" t="s">
        <v>1170</v>
      </c>
      <c r="C556" s="38" t="s">
        <v>25</v>
      </c>
      <c r="D556" s="38" t="s">
        <v>2246</v>
      </c>
      <c r="E556" s="39" t="s">
        <v>2247</v>
      </c>
      <c r="F556" s="122" t="s">
        <v>2893</v>
      </c>
      <c r="G556" s="40" t="s">
        <v>26</v>
      </c>
      <c r="H556" s="41" t="s">
        <v>652</v>
      </c>
      <c r="I556" s="41">
        <v>40</v>
      </c>
      <c r="J556" s="180">
        <f t="shared" si="69"/>
        <v>5.5507950109492521</v>
      </c>
      <c r="K556" s="184">
        <v>583</v>
      </c>
      <c r="L556" s="136" t="s">
        <v>3368</v>
      </c>
      <c r="M556" s="121" t="s">
        <v>3221</v>
      </c>
      <c r="N556" s="65"/>
      <c r="O556" s="40" t="str">
        <f t="shared" si="65"/>
        <v>-</v>
      </c>
      <c r="P556" s="42">
        <f t="shared" si="66"/>
        <v>0</v>
      </c>
      <c r="Q556" s="43">
        <f t="shared" si="67"/>
        <v>0</v>
      </c>
      <c r="R556" s="206"/>
      <c r="S556" s="216"/>
      <c r="T556" s="155"/>
      <c r="U556" s="156"/>
      <c r="V556" s="156"/>
      <c r="W556" s="156"/>
      <c r="X556" s="156"/>
      <c r="Y556" s="156"/>
      <c r="Z556" s="156"/>
      <c r="AA556" s="156"/>
      <c r="AB556" s="156"/>
      <c r="AC556" s="156"/>
      <c r="AD556" s="156"/>
    </row>
    <row r="557" spans="1:249" s="30" customFormat="1" ht="15" customHeight="1">
      <c r="A557" s="156" t="s">
        <v>3382</v>
      </c>
      <c r="B557" s="38" t="s">
        <v>1171</v>
      </c>
      <c r="C557" s="38" t="s">
        <v>25</v>
      </c>
      <c r="D557" s="38" t="s">
        <v>2246</v>
      </c>
      <c r="E557" s="39" t="s">
        <v>2247</v>
      </c>
      <c r="F557" s="122" t="s">
        <v>2894</v>
      </c>
      <c r="G557" s="40" t="s">
        <v>26</v>
      </c>
      <c r="H557" s="41" t="s">
        <v>27</v>
      </c>
      <c r="I557" s="41">
        <v>24</v>
      </c>
      <c r="J557" s="180">
        <f t="shared" si="69"/>
        <v>2.9610587451204418</v>
      </c>
      <c r="K557" s="184">
        <v>311</v>
      </c>
      <c r="L557" s="136" t="s">
        <v>3219</v>
      </c>
      <c r="M557" s="121" t="s">
        <v>3221</v>
      </c>
      <c r="N557" s="65"/>
      <c r="O557" s="40" t="str">
        <f t="shared" si="65"/>
        <v>-</v>
      </c>
      <c r="P557" s="42">
        <f t="shared" si="66"/>
        <v>0</v>
      </c>
      <c r="Q557" s="43">
        <f t="shared" si="67"/>
        <v>0</v>
      </c>
      <c r="R557" s="206"/>
      <c r="S557" s="216"/>
      <c r="T557" s="155"/>
      <c r="U557" s="156"/>
      <c r="V557" s="156"/>
      <c r="W557" s="156"/>
      <c r="X557" s="156"/>
      <c r="Y557" s="156"/>
      <c r="Z557" s="156"/>
      <c r="AA557" s="156"/>
      <c r="AB557" s="156"/>
      <c r="AC557" s="156"/>
      <c r="AD557" s="156"/>
    </row>
    <row r="558" spans="1:249" s="30" customFormat="1" ht="15" customHeight="1">
      <c r="A558" s="156" t="s">
        <v>3382</v>
      </c>
      <c r="B558" s="38" t="s">
        <v>1180</v>
      </c>
      <c r="C558" s="38" t="s">
        <v>25</v>
      </c>
      <c r="D558" s="38" t="s">
        <v>2246</v>
      </c>
      <c r="E558" s="39" t="s">
        <v>2247</v>
      </c>
      <c r="F558" s="122" t="s">
        <v>2248</v>
      </c>
      <c r="G558" s="40" t="s">
        <v>26</v>
      </c>
      <c r="H558" s="41" t="s">
        <v>652</v>
      </c>
      <c r="I558" s="41">
        <v>40</v>
      </c>
      <c r="J558" s="180">
        <f t="shared" si="69"/>
        <v>3.7417880605541272</v>
      </c>
      <c r="K558" s="184">
        <v>393</v>
      </c>
      <c r="L558" s="136" t="s">
        <v>3368</v>
      </c>
      <c r="M558" s="121" t="s">
        <v>3221</v>
      </c>
      <c r="N558" s="65"/>
      <c r="O558" s="40" t="str">
        <f t="shared" si="65"/>
        <v>-</v>
      </c>
      <c r="P558" s="42">
        <f t="shared" si="66"/>
        <v>0</v>
      </c>
      <c r="Q558" s="43">
        <f t="shared" si="67"/>
        <v>0</v>
      </c>
      <c r="R558" s="206"/>
      <c r="S558" s="216"/>
      <c r="T558" s="155"/>
      <c r="U558" s="156"/>
      <c r="V558" s="156"/>
      <c r="W558" s="156"/>
      <c r="X558" s="156"/>
      <c r="Y558" s="156"/>
      <c r="Z558" s="156"/>
      <c r="AA558" s="156"/>
      <c r="AB558" s="156"/>
      <c r="AC558" s="156"/>
      <c r="AD558" s="156"/>
    </row>
    <row r="559" spans="1:249" s="30" customFormat="1" ht="15" customHeight="1">
      <c r="A559" s="156" t="s">
        <v>3382</v>
      </c>
      <c r="B559" s="38" t="s">
        <v>1172</v>
      </c>
      <c r="C559" s="38" t="s">
        <v>25</v>
      </c>
      <c r="D559" s="38" t="s">
        <v>2246</v>
      </c>
      <c r="E559" s="39" t="s">
        <v>2247</v>
      </c>
      <c r="F559" s="122" t="s">
        <v>2895</v>
      </c>
      <c r="G559" s="40" t="s">
        <v>26</v>
      </c>
      <c r="H559" s="41" t="s">
        <v>27</v>
      </c>
      <c r="I559" s="41">
        <v>24</v>
      </c>
      <c r="J559" s="180">
        <f t="shared" si="69"/>
        <v>2.561172998190993</v>
      </c>
      <c r="K559" s="184">
        <v>269</v>
      </c>
      <c r="L559" s="136" t="s">
        <v>3219</v>
      </c>
      <c r="M559" s="121" t="s">
        <v>3221</v>
      </c>
      <c r="N559" s="65"/>
      <c r="O559" s="40" t="str">
        <f t="shared" si="65"/>
        <v>-</v>
      </c>
      <c r="P559" s="42">
        <f t="shared" si="66"/>
        <v>0</v>
      </c>
      <c r="Q559" s="43">
        <f t="shared" si="67"/>
        <v>0</v>
      </c>
      <c r="R559" s="206"/>
      <c r="S559" s="216"/>
      <c r="T559" s="155"/>
      <c r="U559" s="156"/>
      <c r="V559" s="156"/>
      <c r="W559" s="156"/>
      <c r="X559" s="156"/>
      <c r="Y559" s="156"/>
      <c r="Z559" s="156"/>
      <c r="AA559" s="156"/>
      <c r="AB559" s="156"/>
      <c r="AC559" s="156"/>
      <c r="AD559" s="156"/>
    </row>
    <row r="560" spans="1:249" s="30" customFormat="1" ht="15" customHeight="1">
      <c r="A560" s="156" t="s">
        <v>3382</v>
      </c>
      <c r="B560" s="38" t="s">
        <v>1173</v>
      </c>
      <c r="C560" s="38" t="s">
        <v>25</v>
      </c>
      <c r="D560" s="38" t="s">
        <v>2246</v>
      </c>
      <c r="E560" s="39" t="s">
        <v>2247</v>
      </c>
      <c r="F560" s="122" t="s">
        <v>2896</v>
      </c>
      <c r="G560" s="40" t="s">
        <v>26</v>
      </c>
      <c r="H560" s="41" t="s">
        <v>27</v>
      </c>
      <c r="I560" s="41">
        <v>24</v>
      </c>
      <c r="J560" s="180">
        <f t="shared" si="69"/>
        <v>3.8369989526801866</v>
      </c>
      <c r="K560" s="184">
        <v>403</v>
      </c>
      <c r="L560" s="136" t="s">
        <v>3219</v>
      </c>
      <c r="M560" s="121" t="s">
        <v>3221</v>
      </c>
      <c r="N560" s="65"/>
      <c r="O560" s="40" t="str">
        <f t="shared" si="65"/>
        <v>-</v>
      </c>
      <c r="P560" s="42">
        <f t="shared" si="66"/>
        <v>0</v>
      </c>
      <c r="Q560" s="43">
        <f t="shared" si="67"/>
        <v>0</v>
      </c>
      <c r="R560" s="206"/>
      <c r="S560" s="216"/>
      <c r="T560" s="155"/>
      <c r="U560" s="156"/>
      <c r="V560" s="156"/>
      <c r="W560" s="156"/>
      <c r="X560" s="156"/>
      <c r="Y560" s="156"/>
      <c r="Z560" s="156"/>
      <c r="AA560" s="156"/>
      <c r="AB560" s="156"/>
      <c r="AC560" s="156"/>
      <c r="AD560" s="156"/>
    </row>
    <row r="561" spans="1:30" s="30" customFormat="1" ht="15" customHeight="1">
      <c r="A561" s="156" t="s">
        <v>3382</v>
      </c>
      <c r="B561" s="38" t="s">
        <v>1174</v>
      </c>
      <c r="C561" s="38" t="s">
        <v>25</v>
      </c>
      <c r="D561" s="38" t="s">
        <v>2246</v>
      </c>
      <c r="E561" s="39" t="s">
        <v>2247</v>
      </c>
      <c r="F561" s="122" t="s">
        <v>2897</v>
      </c>
      <c r="G561" s="40" t="s">
        <v>26</v>
      </c>
      <c r="H561" s="41" t="s">
        <v>27</v>
      </c>
      <c r="I561" s="41">
        <v>24</v>
      </c>
      <c r="J561" s="180">
        <f t="shared" si="69"/>
        <v>4.9985718366181091</v>
      </c>
      <c r="K561" s="184">
        <v>525</v>
      </c>
      <c r="L561" s="136" t="s">
        <v>3219</v>
      </c>
      <c r="M561" s="121" t="s">
        <v>3221</v>
      </c>
      <c r="N561" s="65"/>
      <c r="O561" s="40" t="str">
        <f t="shared" si="65"/>
        <v>-</v>
      </c>
      <c r="P561" s="42">
        <f t="shared" si="66"/>
        <v>0</v>
      </c>
      <c r="Q561" s="43">
        <f t="shared" si="67"/>
        <v>0</v>
      </c>
      <c r="R561" s="206"/>
      <c r="S561" s="216"/>
      <c r="T561" s="155"/>
      <c r="U561" s="156"/>
      <c r="V561" s="156"/>
      <c r="W561" s="156"/>
      <c r="X561" s="156"/>
      <c r="Y561" s="156"/>
      <c r="Z561" s="156"/>
      <c r="AA561" s="156"/>
      <c r="AB561" s="156"/>
      <c r="AC561" s="156"/>
      <c r="AD561" s="156"/>
    </row>
    <row r="562" spans="1:30" s="30" customFormat="1" ht="15" customHeight="1">
      <c r="A562" s="156" t="s">
        <v>3382</v>
      </c>
      <c r="B562" s="38" t="s">
        <v>1176</v>
      </c>
      <c r="C562" s="38" t="s">
        <v>25</v>
      </c>
      <c r="D562" s="38" t="s">
        <v>2246</v>
      </c>
      <c r="E562" s="39" t="s">
        <v>2247</v>
      </c>
      <c r="F562" s="122" t="s">
        <v>2899</v>
      </c>
      <c r="G562" s="40" t="s">
        <v>26</v>
      </c>
      <c r="H562" s="41" t="s">
        <v>27</v>
      </c>
      <c r="I562" s="41">
        <v>24</v>
      </c>
      <c r="J562" s="180">
        <f t="shared" si="69"/>
        <v>4.9985718366181091</v>
      </c>
      <c r="K562" s="184">
        <v>525</v>
      </c>
      <c r="L562" s="136" t="s">
        <v>3219</v>
      </c>
      <c r="M562" s="121" t="s">
        <v>3221</v>
      </c>
      <c r="N562" s="65"/>
      <c r="O562" s="40" t="str">
        <f t="shared" si="65"/>
        <v>-</v>
      </c>
      <c r="P562" s="42">
        <f t="shared" si="66"/>
        <v>0</v>
      </c>
      <c r="Q562" s="43">
        <f t="shared" si="67"/>
        <v>0</v>
      </c>
      <c r="R562" s="206"/>
      <c r="S562" s="216"/>
      <c r="T562" s="155"/>
      <c r="U562" s="156"/>
      <c r="V562" s="156"/>
      <c r="W562" s="156"/>
      <c r="X562" s="156"/>
      <c r="Y562" s="156"/>
      <c r="Z562" s="156"/>
      <c r="AA562" s="156"/>
      <c r="AB562" s="156"/>
      <c r="AC562" s="156"/>
      <c r="AD562" s="156"/>
    </row>
    <row r="563" spans="1:30" s="30" customFormat="1" ht="15" customHeight="1">
      <c r="A563" s="156" t="s">
        <v>3382</v>
      </c>
      <c r="B563" s="38" t="s">
        <v>1177</v>
      </c>
      <c r="C563" s="38" t="s">
        <v>25</v>
      </c>
      <c r="D563" s="38" t="s">
        <v>2246</v>
      </c>
      <c r="E563" s="39" t="s">
        <v>2247</v>
      </c>
      <c r="F563" s="122" t="s">
        <v>2900</v>
      </c>
      <c r="G563" s="40" t="s">
        <v>26</v>
      </c>
      <c r="H563" s="41" t="s">
        <v>27</v>
      </c>
      <c r="I563" s="41">
        <v>24</v>
      </c>
      <c r="J563" s="180">
        <f t="shared" si="69"/>
        <v>3.0943539940969247</v>
      </c>
      <c r="K563" s="184">
        <v>325</v>
      </c>
      <c r="L563" s="136" t="s">
        <v>3219</v>
      </c>
      <c r="M563" s="121" t="s">
        <v>3221</v>
      </c>
      <c r="N563" s="65"/>
      <c r="O563" s="40" t="str">
        <f t="shared" ref="O563:O574" si="70">IF(N563="","-",N563/I563)</f>
        <v>-</v>
      </c>
      <c r="P563" s="42">
        <f t="shared" ref="P563:P574" si="71">J563*N563</f>
        <v>0</v>
      </c>
      <c r="Q563" s="43">
        <f t="shared" ref="Q563:Q574" si="72">K563*N563</f>
        <v>0</v>
      </c>
      <c r="R563" s="206"/>
      <c r="S563" s="216"/>
      <c r="T563" s="155"/>
      <c r="U563" s="156"/>
      <c r="V563" s="156"/>
      <c r="W563" s="156"/>
      <c r="X563" s="156"/>
      <c r="Y563" s="156"/>
      <c r="Z563" s="156"/>
      <c r="AA563" s="156"/>
      <c r="AB563" s="156"/>
      <c r="AC563" s="156"/>
      <c r="AD563" s="156"/>
    </row>
    <row r="564" spans="1:30" s="30" customFormat="1" ht="15" customHeight="1">
      <c r="A564" s="156" t="s">
        <v>3382</v>
      </c>
      <c r="B564" s="38" t="s">
        <v>1178</v>
      </c>
      <c r="C564" s="38" t="s">
        <v>25</v>
      </c>
      <c r="D564" s="38" t="s">
        <v>2246</v>
      </c>
      <c r="E564" s="39" t="s">
        <v>2247</v>
      </c>
      <c r="F564" s="122" t="s">
        <v>2901</v>
      </c>
      <c r="G564" s="40" t="s">
        <v>26</v>
      </c>
      <c r="H564" s="41" t="s">
        <v>27</v>
      </c>
      <c r="I564" s="41">
        <v>24</v>
      </c>
      <c r="J564" s="180">
        <f t="shared" si="69"/>
        <v>3.0943539940969247</v>
      </c>
      <c r="K564" s="184">
        <v>325</v>
      </c>
      <c r="L564" s="136" t="s">
        <v>3219</v>
      </c>
      <c r="M564" s="121" t="s">
        <v>3221</v>
      </c>
      <c r="N564" s="65"/>
      <c r="O564" s="40" t="str">
        <f t="shared" si="70"/>
        <v>-</v>
      </c>
      <c r="P564" s="42">
        <f t="shared" si="71"/>
        <v>0</v>
      </c>
      <c r="Q564" s="43">
        <f t="shared" si="72"/>
        <v>0</v>
      </c>
      <c r="R564" s="206"/>
      <c r="S564" s="216"/>
      <c r="T564" s="155"/>
      <c r="U564" s="156"/>
      <c r="V564" s="156"/>
      <c r="W564" s="156"/>
      <c r="X564" s="156"/>
      <c r="Y564" s="156"/>
      <c r="Z564" s="156"/>
      <c r="AA564" s="156"/>
      <c r="AB564" s="156"/>
      <c r="AC564" s="156"/>
      <c r="AD564" s="156"/>
    </row>
    <row r="565" spans="1:30" s="30" customFormat="1" ht="15" customHeight="1">
      <c r="A565" s="156" t="s">
        <v>3382</v>
      </c>
      <c r="B565" s="38" t="s">
        <v>1179</v>
      </c>
      <c r="C565" s="38" t="s">
        <v>25</v>
      </c>
      <c r="D565" s="38" t="s">
        <v>2246</v>
      </c>
      <c r="E565" s="39" t="s">
        <v>2247</v>
      </c>
      <c r="F565" s="122" t="s">
        <v>2248</v>
      </c>
      <c r="G565" s="40" t="s">
        <v>26</v>
      </c>
      <c r="H565" s="41" t="s">
        <v>27</v>
      </c>
      <c r="I565" s="41">
        <v>24</v>
      </c>
      <c r="J565" s="180">
        <f t="shared" si="69"/>
        <v>3.4371132057507379</v>
      </c>
      <c r="K565" s="184">
        <v>361</v>
      </c>
      <c r="L565" s="136" t="s">
        <v>3219</v>
      </c>
      <c r="M565" s="121" t="s">
        <v>3221</v>
      </c>
      <c r="N565" s="65"/>
      <c r="O565" s="40" t="str">
        <f t="shared" si="70"/>
        <v>-</v>
      </c>
      <c r="P565" s="42">
        <f t="shared" si="71"/>
        <v>0</v>
      </c>
      <c r="Q565" s="43">
        <f t="shared" si="72"/>
        <v>0</v>
      </c>
      <c r="R565" s="206"/>
      <c r="S565" s="216"/>
      <c r="T565" s="155"/>
      <c r="U565" s="156"/>
      <c r="V565" s="156"/>
      <c r="W565" s="156"/>
      <c r="X565" s="156"/>
      <c r="Y565" s="156"/>
      <c r="Z565" s="156"/>
      <c r="AA565" s="156"/>
      <c r="AB565" s="156"/>
      <c r="AC565" s="156"/>
      <c r="AD565" s="156"/>
    </row>
    <row r="566" spans="1:30" s="30" customFormat="1" ht="15" customHeight="1">
      <c r="A566" s="156" t="s">
        <v>3382</v>
      </c>
      <c r="B566" s="38" t="s">
        <v>1183</v>
      </c>
      <c r="C566" s="38" t="s">
        <v>25</v>
      </c>
      <c r="D566" s="38" t="s">
        <v>2246</v>
      </c>
      <c r="E566" s="39" t="s">
        <v>2247</v>
      </c>
      <c r="F566" s="122" t="s">
        <v>2903</v>
      </c>
      <c r="G566" s="40" t="s">
        <v>26</v>
      </c>
      <c r="H566" s="41" t="s">
        <v>27</v>
      </c>
      <c r="I566" s="41">
        <v>24</v>
      </c>
      <c r="J566" s="180">
        <f t="shared" si="69"/>
        <v>3.8369989526801866</v>
      </c>
      <c r="K566" s="184">
        <v>403</v>
      </c>
      <c r="L566" s="136" t="s">
        <v>3219</v>
      </c>
      <c r="M566" s="121" t="s">
        <v>3221</v>
      </c>
      <c r="N566" s="65"/>
      <c r="O566" s="40" t="str">
        <f t="shared" si="70"/>
        <v>-</v>
      </c>
      <c r="P566" s="42">
        <f t="shared" si="71"/>
        <v>0</v>
      </c>
      <c r="Q566" s="43">
        <f t="shared" si="72"/>
        <v>0</v>
      </c>
      <c r="R566" s="206"/>
      <c r="S566" s="216"/>
      <c r="T566" s="155"/>
      <c r="U566" s="156"/>
      <c r="V566" s="156"/>
      <c r="W566" s="156"/>
      <c r="X566" s="156"/>
      <c r="Y566" s="156"/>
      <c r="Z566" s="156"/>
      <c r="AA566" s="156"/>
      <c r="AB566" s="156"/>
    </row>
    <row r="567" spans="1:30" s="30" customFormat="1" ht="15" customHeight="1">
      <c r="A567" s="156" t="s">
        <v>3382</v>
      </c>
      <c r="B567" s="38" t="s">
        <v>1184</v>
      </c>
      <c r="C567" s="38" t="s">
        <v>25</v>
      </c>
      <c r="D567" s="38" t="s">
        <v>2246</v>
      </c>
      <c r="E567" s="39" t="s">
        <v>2247</v>
      </c>
      <c r="F567" s="122" t="s">
        <v>2904</v>
      </c>
      <c r="G567" s="40" t="s">
        <v>26</v>
      </c>
      <c r="H567" s="41" t="s">
        <v>27</v>
      </c>
      <c r="I567" s="41">
        <v>24</v>
      </c>
      <c r="J567" s="180">
        <f t="shared" si="69"/>
        <v>3.0943539940969247</v>
      </c>
      <c r="K567" s="184">
        <v>325</v>
      </c>
      <c r="L567" s="136" t="s">
        <v>3219</v>
      </c>
      <c r="M567" s="121" t="s">
        <v>3221</v>
      </c>
      <c r="N567" s="65"/>
      <c r="O567" s="40" t="str">
        <f t="shared" si="70"/>
        <v>-</v>
      </c>
      <c r="P567" s="42">
        <f t="shared" si="71"/>
        <v>0</v>
      </c>
      <c r="Q567" s="43">
        <f t="shared" si="72"/>
        <v>0</v>
      </c>
      <c r="R567" s="206"/>
      <c r="S567" s="216"/>
      <c r="T567" s="155"/>
      <c r="U567" s="156"/>
      <c r="V567" s="156"/>
      <c r="W567" s="156"/>
      <c r="X567" s="156"/>
      <c r="Y567" s="156"/>
      <c r="Z567" s="156"/>
      <c r="AA567" s="156"/>
      <c r="AB567" s="156"/>
    </row>
    <row r="568" spans="1:30" s="30" customFormat="1" ht="15" customHeight="1">
      <c r="A568" s="156" t="s">
        <v>3382</v>
      </c>
      <c r="B568" s="38" t="s">
        <v>1185</v>
      </c>
      <c r="C568" s="38" t="s">
        <v>25</v>
      </c>
      <c r="D568" s="38" t="s">
        <v>2246</v>
      </c>
      <c r="E568" s="39" t="s">
        <v>2247</v>
      </c>
      <c r="F568" s="122" t="s">
        <v>2905</v>
      </c>
      <c r="G568" s="40" t="s">
        <v>26</v>
      </c>
      <c r="H568" s="41" t="s">
        <v>27</v>
      </c>
      <c r="I568" s="41">
        <v>24</v>
      </c>
      <c r="J568" s="180">
        <f t="shared" si="69"/>
        <v>3.0943539940969247</v>
      </c>
      <c r="K568" s="184">
        <v>325</v>
      </c>
      <c r="L568" s="136" t="s">
        <v>3219</v>
      </c>
      <c r="M568" s="121" t="s">
        <v>3221</v>
      </c>
      <c r="N568" s="65"/>
      <c r="O568" s="40" t="str">
        <f t="shared" si="70"/>
        <v>-</v>
      </c>
      <c r="P568" s="42">
        <f t="shared" si="71"/>
        <v>0</v>
      </c>
      <c r="Q568" s="43">
        <f t="shared" si="72"/>
        <v>0</v>
      </c>
      <c r="R568" s="206"/>
      <c r="S568" s="216"/>
      <c r="T568" s="155"/>
      <c r="U568" s="156"/>
      <c r="V568" s="156"/>
      <c r="W568" s="156"/>
      <c r="X568" s="156"/>
      <c r="Y568" s="156"/>
      <c r="Z568" s="156"/>
      <c r="AA568" s="156"/>
      <c r="AB568" s="156"/>
      <c r="AC568" s="156"/>
      <c r="AD568" s="156"/>
    </row>
    <row r="569" spans="1:30" s="30" customFormat="1" ht="15" customHeight="1">
      <c r="A569" s="156" t="s">
        <v>3382</v>
      </c>
      <c r="B569" s="38" t="s">
        <v>1169</v>
      </c>
      <c r="C569" s="38" t="s">
        <v>25</v>
      </c>
      <c r="D569" s="38" t="s">
        <v>2246</v>
      </c>
      <c r="E569" s="39" t="s">
        <v>2247</v>
      </c>
      <c r="F569" s="122" t="s">
        <v>2892</v>
      </c>
      <c r="G569" s="40" t="s">
        <v>26</v>
      </c>
      <c r="H569" s="41" t="s">
        <v>27</v>
      </c>
      <c r="I569" s="41">
        <v>24</v>
      </c>
      <c r="J569" s="180">
        <f t="shared" si="69"/>
        <v>3.4371132057507379</v>
      </c>
      <c r="K569" s="184">
        <v>361</v>
      </c>
      <c r="L569" s="136" t="s">
        <v>3219</v>
      </c>
      <c r="M569" s="121" t="s">
        <v>3221</v>
      </c>
      <c r="N569" s="65"/>
      <c r="O569" s="40" t="str">
        <f t="shared" si="70"/>
        <v>-</v>
      </c>
      <c r="P569" s="42">
        <f t="shared" si="71"/>
        <v>0</v>
      </c>
      <c r="Q569" s="43">
        <f t="shared" si="72"/>
        <v>0</v>
      </c>
      <c r="R569" s="206"/>
      <c r="S569" s="216"/>
      <c r="T569" s="156"/>
      <c r="U569" s="156"/>
      <c r="V569" s="156"/>
      <c r="W569" s="156"/>
      <c r="X569" s="156"/>
      <c r="Y569" s="156"/>
      <c r="Z569" s="156"/>
      <c r="AA569" s="156"/>
      <c r="AB569" s="156"/>
      <c r="AC569" s="156"/>
      <c r="AD569" s="156"/>
    </row>
    <row r="570" spans="1:30" s="30" customFormat="1" ht="15" customHeight="1">
      <c r="A570" s="156" t="s">
        <v>3382</v>
      </c>
      <c r="B570" s="38" t="s">
        <v>1175</v>
      </c>
      <c r="C570" s="38" t="s">
        <v>25</v>
      </c>
      <c r="D570" s="38" t="s">
        <v>2246</v>
      </c>
      <c r="E570" s="39" t="s">
        <v>2247</v>
      </c>
      <c r="F570" s="122" t="s">
        <v>2898</v>
      </c>
      <c r="G570" s="40" t="s">
        <v>26</v>
      </c>
      <c r="H570" s="41" t="s">
        <v>27</v>
      </c>
      <c r="I570" s="41">
        <v>24</v>
      </c>
      <c r="J570" s="180">
        <f t="shared" si="69"/>
        <v>2.3707512139388744</v>
      </c>
      <c r="K570" s="184">
        <v>249</v>
      </c>
      <c r="L570" s="136" t="s">
        <v>3219</v>
      </c>
      <c r="M570" s="121" t="s">
        <v>3221</v>
      </c>
      <c r="N570" s="65"/>
      <c r="O570" s="40" t="str">
        <f t="shared" si="70"/>
        <v>-</v>
      </c>
      <c r="P570" s="42">
        <f t="shared" si="71"/>
        <v>0</v>
      </c>
      <c r="Q570" s="43">
        <f t="shared" si="72"/>
        <v>0</v>
      </c>
      <c r="R570" s="206"/>
      <c r="S570" s="216"/>
      <c r="T570" s="155"/>
      <c r="U570" s="156"/>
      <c r="V570" s="156"/>
      <c r="W570" s="156"/>
      <c r="X570" s="156"/>
      <c r="Y570" s="156"/>
      <c r="Z570" s="156"/>
      <c r="AA570" s="156"/>
      <c r="AB570" s="156"/>
    </row>
    <row r="571" spans="1:30" s="30" customFormat="1" ht="15" hidden="1" customHeight="1">
      <c r="A571" s="156" t="s">
        <v>3382</v>
      </c>
      <c r="B571" s="160" t="s">
        <v>1181</v>
      </c>
      <c r="C571" s="160" t="s">
        <v>25</v>
      </c>
      <c r="D571" s="160" t="s">
        <v>2246</v>
      </c>
      <c r="E571" s="161" t="s">
        <v>2247</v>
      </c>
      <c r="F571" s="161" t="s">
        <v>3303</v>
      </c>
      <c r="G571" s="162" t="s">
        <v>26</v>
      </c>
      <c r="H571" s="163" t="s">
        <v>27</v>
      </c>
      <c r="I571" s="163">
        <v>24</v>
      </c>
      <c r="J571" s="192">
        <f t="shared" si="69"/>
        <v>2.9610587451204418</v>
      </c>
      <c r="K571" s="189">
        <v>311</v>
      </c>
      <c r="L571" s="164" t="s">
        <v>3238</v>
      </c>
      <c r="M571" s="164" t="s">
        <v>3238</v>
      </c>
      <c r="N571" s="165"/>
      <c r="O571" s="162" t="str">
        <f t="shared" si="70"/>
        <v>-</v>
      </c>
      <c r="P571" s="166">
        <f t="shared" si="71"/>
        <v>0</v>
      </c>
      <c r="Q571" s="167">
        <f t="shared" si="72"/>
        <v>0</v>
      </c>
      <c r="R571" s="29"/>
      <c r="S571" s="182"/>
      <c r="T571" s="156"/>
      <c r="U571" s="156"/>
      <c r="V571" s="156"/>
      <c r="W571" s="156"/>
      <c r="X571" s="156"/>
      <c r="Y571" s="156"/>
      <c r="Z571" s="156"/>
      <c r="AA571" s="156"/>
      <c r="AB571" s="156"/>
      <c r="AC571" s="156"/>
      <c r="AD571" s="156"/>
    </row>
    <row r="572" spans="1:30" s="30" customFormat="1" ht="15" customHeight="1">
      <c r="A572" s="156" t="s">
        <v>3382</v>
      </c>
      <c r="B572" s="38" t="s">
        <v>1182</v>
      </c>
      <c r="C572" s="38" t="s">
        <v>25</v>
      </c>
      <c r="D572" s="38" t="s">
        <v>2246</v>
      </c>
      <c r="E572" s="39" t="s">
        <v>2247</v>
      </c>
      <c r="F572" s="122" t="s">
        <v>2902</v>
      </c>
      <c r="G572" s="40" t="s">
        <v>26</v>
      </c>
      <c r="H572" s="41" t="s">
        <v>27</v>
      </c>
      <c r="I572" s="41">
        <v>24</v>
      </c>
      <c r="J572" s="180">
        <f t="shared" si="69"/>
        <v>4.9985718366181091</v>
      </c>
      <c r="K572" s="184">
        <v>525</v>
      </c>
      <c r="L572" s="136" t="s">
        <v>3219</v>
      </c>
      <c r="M572" s="121" t="s">
        <v>3221</v>
      </c>
      <c r="N572" s="65"/>
      <c r="O572" s="40" t="str">
        <f t="shared" si="70"/>
        <v>-</v>
      </c>
      <c r="P572" s="42">
        <f t="shared" si="71"/>
        <v>0</v>
      </c>
      <c r="Q572" s="43">
        <f t="shared" si="72"/>
        <v>0</v>
      </c>
      <c r="R572" s="206"/>
      <c r="S572" s="216"/>
      <c r="T572" s="156"/>
      <c r="U572" s="156"/>
      <c r="V572" s="156"/>
      <c r="W572" s="156"/>
      <c r="X572" s="156"/>
      <c r="Y572" s="156"/>
      <c r="Z572" s="156"/>
      <c r="AA572" s="156"/>
      <c r="AB572" s="156"/>
      <c r="AC572" s="156"/>
      <c r="AD572" s="156"/>
    </row>
    <row r="573" spans="1:30" s="30" customFormat="1" ht="15" customHeight="1">
      <c r="A573" s="156" t="s">
        <v>3382</v>
      </c>
      <c r="B573" s="38" t="s">
        <v>1187</v>
      </c>
      <c r="C573" s="38" t="s">
        <v>25</v>
      </c>
      <c r="D573" s="38" t="s">
        <v>2249</v>
      </c>
      <c r="E573" s="39" t="s">
        <v>2250</v>
      </c>
      <c r="F573" s="122" t="s">
        <v>2907</v>
      </c>
      <c r="G573" s="40" t="s">
        <v>26</v>
      </c>
      <c r="H573" s="41" t="s">
        <v>652</v>
      </c>
      <c r="I573" s="41">
        <v>40</v>
      </c>
      <c r="J573" s="180">
        <f t="shared" si="69"/>
        <v>4.8462344092164145</v>
      </c>
      <c r="K573" s="184">
        <v>509</v>
      </c>
      <c r="L573" s="136" t="s">
        <v>3368</v>
      </c>
      <c r="M573" s="121" t="s">
        <v>3221</v>
      </c>
      <c r="N573" s="65"/>
      <c r="O573" s="40" t="str">
        <f t="shared" si="70"/>
        <v>-</v>
      </c>
      <c r="P573" s="42">
        <f t="shared" si="71"/>
        <v>0</v>
      </c>
      <c r="Q573" s="43">
        <f t="shared" si="72"/>
        <v>0</v>
      </c>
      <c r="R573" s="206"/>
      <c r="S573" s="216"/>
      <c r="T573" s="156"/>
      <c r="U573" s="156"/>
      <c r="V573" s="156"/>
      <c r="W573" s="156"/>
      <c r="X573" s="156"/>
      <c r="Y573" s="156"/>
      <c r="Z573" s="156"/>
      <c r="AA573" s="156"/>
      <c r="AB573" s="156"/>
      <c r="AC573" s="156"/>
      <c r="AD573" s="156"/>
    </row>
    <row r="574" spans="1:30" s="30" customFormat="1" ht="15" customHeight="1">
      <c r="A574" s="156" t="s">
        <v>3382</v>
      </c>
      <c r="B574" s="38" t="s">
        <v>1189</v>
      </c>
      <c r="C574" s="38" t="s">
        <v>25</v>
      </c>
      <c r="D574" s="38" t="s">
        <v>2249</v>
      </c>
      <c r="E574" s="39" t="s">
        <v>2250</v>
      </c>
      <c r="F574" s="122" t="s">
        <v>2909</v>
      </c>
      <c r="G574" s="40" t="s">
        <v>26</v>
      </c>
      <c r="H574" s="41" t="s">
        <v>27</v>
      </c>
      <c r="I574" s="41">
        <v>24</v>
      </c>
      <c r="J574" s="180">
        <f t="shared" si="69"/>
        <v>2.561172998190993</v>
      </c>
      <c r="K574" s="184">
        <v>269</v>
      </c>
      <c r="L574" s="136" t="s">
        <v>3219</v>
      </c>
      <c r="M574" s="121" t="s">
        <v>3221</v>
      </c>
      <c r="N574" s="65"/>
      <c r="O574" s="40" t="str">
        <f t="shared" si="70"/>
        <v>-</v>
      </c>
      <c r="P574" s="42">
        <f t="shared" si="71"/>
        <v>0</v>
      </c>
      <c r="Q574" s="43">
        <f t="shared" si="72"/>
        <v>0</v>
      </c>
      <c r="R574" s="206"/>
      <c r="S574" s="216"/>
      <c r="T574" s="155"/>
      <c r="U574" s="156"/>
      <c r="V574" s="156"/>
      <c r="W574" s="156"/>
      <c r="X574" s="156"/>
      <c r="Y574" s="156"/>
      <c r="Z574" s="156"/>
      <c r="AA574" s="156"/>
      <c r="AB574" s="156"/>
      <c r="AC574" s="156"/>
      <c r="AD574" s="156"/>
    </row>
    <row r="575" spans="1:30" s="30" customFormat="1" ht="15" customHeight="1">
      <c r="A575" s="156" t="s">
        <v>3382</v>
      </c>
      <c r="B575" s="137" t="s">
        <v>1195</v>
      </c>
      <c r="C575" s="137" t="s">
        <v>25</v>
      </c>
      <c r="D575" s="137" t="s">
        <v>2249</v>
      </c>
      <c r="E575" s="138" t="s">
        <v>2250</v>
      </c>
      <c r="F575" s="139" t="s">
        <v>2775</v>
      </c>
      <c r="G575" s="140" t="s">
        <v>3224</v>
      </c>
      <c r="H575" s="141" t="s">
        <v>27</v>
      </c>
      <c r="I575" s="141">
        <v>24</v>
      </c>
      <c r="J575" s="195">
        <f t="shared" si="69"/>
        <v>2.6754260687422642</v>
      </c>
      <c r="K575" s="184">
        <v>281</v>
      </c>
      <c r="L575" s="143" t="s">
        <v>3368</v>
      </c>
      <c r="M575" s="143" t="s">
        <v>3221</v>
      </c>
      <c r="N575" s="153" t="s">
        <v>3230</v>
      </c>
      <c r="O575" s="140" t="s">
        <v>2682</v>
      </c>
      <c r="P575" s="144">
        <v>0</v>
      </c>
      <c r="Q575" s="145">
        <v>0</v>
      </c>
      <c r="R575" s="206"/>
      <c r="S575" s="216"/>
      <c r="T575" s="155"/>
      <c r="U575" s="156"/>
      <c r="V575" s="156"/>
      <c r="W575" s="156"/>
      <c r="X575" s="156"/>
      <c r="Y575" s="156"/>
      <c r="Z575" s="156"/>
      <c r="AA575" s="156"/>
      <c r="AB575" s="156"/>
      <c r="AC575" s="156"/>
      <c r="AD575" s="156"/>
    </row>
    <row r="576" spans="1:30" s="30" customFormat="1" ht="15" customHeight="1">
      <c r="A576" s="156" t="s">
        <v>3382</v>
      </c>
      <c r="B576" s="38" t="s">
        <v>1196</v>
      </c>
      <c r="C576" s="38" t="s">
        <v>25</v>
      </c>
      <c r="D576" s="38" t="s">
        <v>2249</v>
      </c>
      <c r="E576" s="39" t="s">
        <v>2250</v>
      </c>
      <c r="F576" s="122" t="s">
        <v>2913</v>
      </c>
      <c r="G576" s="40" t="s">
        <v>2252</v>
      </c>
      <c r="H576" s="41" t="s">
        <v>652</v>
      </c>
      <c r="I576" s="41">
        <v>40</v>
      </c>
      <c r="J576" s="180">
        <f t="shared" si="69"/>
        <v>5.5888793677996764</v>
      </c>
      <c r="K576" s="184">
        <v>587</v>
      </c>
      <c r="L576" s="136" t="s">
        <v>3368</v>
      </c>
      <c r="M576" s="121" t="s">
        <v>3221</v>
      </c>
      <c r="N576" s="65"/>
      <c r="O576" s="40" t="str">
        <f t="shared" ref="O576:O639" si="73">IF(N576="","-",N576/I576)</f>
        <v>-</v>
      </c>
      <c r="P576" s="42">
        <f t="shared" ref="P576:P639" si="74">J576*N576</f>
        <v>0</v>
      </c>
      <c r="Q576" s="43">
        <f t="shared" ref="Q576:Q639" si="75">K576*N576</f>
        <v>0</v>
      </c>
      <c r="R576" s="206"/>
      <c r="S576" s="216"/>
      <c r="T576" s="155"/>
      <c r="U576" s="156"/>
      <c r="V576" s="156"/>
      <c r="W576" s="156"/>
      <c r="X576" s="156"/>
      <c r="Y576" s="156"/>
      <c r="Z576" s="156"/>
      <c r="AA576" s="156"/>
      <c r="AB576" s="156"/>
      <c r="AC576" s="156"/>
      <c r="AD576" s="156"/>
    </row>
    <row r="577" spans="1:30" s="30" customFormat="1" ht="15" customHeight="1">
      <c r="A577" s="156" t="s">
        <v>3382</v>
      </c>
      <c r="B577" s="38" t="s">
        <v>555</v>
      </c>
      <c r="C577" s="38" t="s">
        <v>25</v>
      </c>
      <c r="D577" s="38" t="s">
        <v>2249</v>
      </c>
      <c r="E577" s="39" t="s">
        <v>2250</v>
      </c>
      <c r="F577" s="122" t="s">
        <v>559</v>
      </c>
      <c r="G577" s="40" t="s">
        <v>26</v>
      </c>
      <c r="H577" s="41" t="s">
        <v>27</v>
      </c>
      <c r="I577" s="41">
        <v>24</v>
      </c>
      <c r="J577" s="180">
        <f t="shared" si="69"/>
        <v>2.561172998190993</v>
      </c>
      <c r="K577" s="184">
        <v>269</v>
      </c>
      <c r="L577" s="136" t="s">
        <v>3219</v>
      </c>
      <c r="M577" s="121" t="s">
        <v>3221</v>
      </c>
      <c r="N577" s="65"/>
      <c r="O577" s="40" t="str">
        <f t="shared" si="73"/>
        <v>-</v>
      </c>
      <c r="P577" s="42">
        <f t="shared" si="74"/>
        <v>0</v>
      </c>
      <c r="Q577" s="43">
        <f t="shared" si="75"/>
        <v>0</v>
      </c>
      <c r="R577" s="206"/>
      <c r="S577" s="216"/>
      <c r="T577" s="155"/>
      <c r="U577" s="156"/>
      <c r="V577" s="156"/>
      <c r="W577" s="156"/>
      <c r="X577" s="156"/>
      <c r="Y577" s="156"/>
      <c r="Z577" s="156"/>
      <c r="AA577" s="156"/>
      <c r="AB577" s="156"/>
      <c r="AC577" s="156"/>
      <c r="AD577" s="156"/>
    </row>
    <row r="578" spans="1:30" s="30" customFormat="1" ht="15" customHeight="1">
      <c r="A578" s="156" t="s">
        <v>3382</v>
      </c>
      <c r="B578" s="38" t="s">
        <v>1192</v>
      </c>
      <c r="C578" s="38" t="s">
        <v>25</v>
      </c>
      <c r="D578" s="38" t="s">
        <v>2249</v>
      </c>
      <c r="E578" s="39" t="s">
        <v>2250</v>
      </c>
      <c r="F578" s="122" t="s">
        <v>2251</v>
      </c>
      <c r="G578" s="40" t="s">
        <v>26</v>
      </c>
      <c r="H578" s="41" t="s">
        <v>27</v>
      </c>
      <c r="I578" s="41">
        <v>24</v>
      </c>
      <c r="J578" s="180">
        <f t="shared" ref="J578:J609" si="76">K578/курс</f>
        <v>2.561172998190993</v>
      </c>
      <c r="K578" s="184">
        <v>269</v>
      </c>
      <c r="L578" s="136" t="s">
        <v>3219</v>
      </c>
      <c r="M578" s="121" t="s">
        <v>3221</v>
      </c>
      <c r="N578" s="65"/>
      <c r="O578" s="40" t="str">
        <f t="shared" si="73"/>
        <v>-</v>
      </c>
      <c r="P578" s="42">
        <f t="shared" si="74"/>
        <v>0</v>
      </c>
      <c r="Q578" s="43">
        <f t="shared" si="75"/>
        <v>0</v>
      </c>
      <c r="R578" s="206"/>
      <c r="S578" s="216"/>
      <c r="T578" s="155"/>
      <c r="U578" s="156"/>
      <c r="V578" s="156"/>
      <c r="W578" s="156"/>
      <c r="X578" s="156"/>
      <c r="Y578" s="156"/>
      <c r="Z578" s="156"/>
      <c r="AA578" s="156"/>
      <c r="AB578" s="156"/>
      <c r="AC578" s="156"/>
      <c r="AD578" s="156"/>
    </row>
    <row r="579" spans="1:30" s="30" customFormat="1" ht="15" customHeight="1">
      <c r="A579" s="156" t="s">
        <v>3382</v>
      </c>
      <c r="B579" s="38" t="s">
        <v>1190</v>
      </c>
      <c r="C579" s="38" t="s">
        <v>25</v>
      </c>
      <c r="D579" s="38" t="s">
        <v>2249</v>
      </c>
      <c r="E579" s="39" t="s">
        <v>2250</v>
      </c>
      <c r="F579" s="122" t="s">
        <v>2910</v>
      </c>
      <c r="G579" s="40" t="s">
        <v>26</v>
      </c>
      <c r="H579" s="41" t="s">
        <v>27</v>
      </c>
      <c r="I579" s="41">
        <v>24</v>
      </c>
      <c r="J579" s="180">
        <f t="shared" si="76"/>
        <v>2.3707512139388744</v>
      </c>
      <c r="K579" s="184">
        <v>249</v>
      </c>
      <c r="L579" s="136" t="s">
        <v>3219</v>
      </c>
      <c r="M579" s="121" t="s">
        <v>3221</v>
      </c>
      <c r="N579" s="65"/>
      <c r="O579" s="40" t="str">
        <f t="shared" si="73"/>
        <v>-</v>
      </c>
      <c r="P579" s="42">
        <f t="shared" si="74"/>
        <v>0</v>
      </c>
      <c r="Q579" s="43">
        <f t="shared" si="75"/>
        <v>0</v>
      </c>
      <c r="R579" s="206"/>
      <c r="S579" s="216"/>
      <c r="T579" s="155"/>
      <c r="U579" s="156"/>
      <c r="V579" s="156"/>
      <c r="W579" s="156"/>
      <c r="X579" s="156"/>
      <c r="Y579" s="156"/>
      <c r="Z579" s="156"/>
      <c r="AA579" s="156"/>
      <c r="AB579" s="156"/>
      <c r="AC579" s="156"/>
      <c r="AD579" s="156"/>
    </row>
    <row r="580" spans="1:30" s="30" customFormat="1" ht="15" hidden="1" customHeight="1">
      <c r="A580" s="156" t="s">
        <v>3382</v>
      </c>
      <c r="B580" s="160" t="s">
        <v>1193</v>
      </c>
      <c r="C580" s="160" t="s">
        <v>25</v>
      </c>
      <c r="D580" s="160" t="s">
        <v>2249</v>
      </c>
      <c r="E580" s="161" t="s">
        <v>2250</v>
      </c>
      <c r="F580" s="161" t="s">
        <v>2251</v>
      </c>
      <c r="G580" s="162" t="s">
        <v>26</v>
      </c>
      <c r="H580" s="163" t="s">
        <v>27</v>
      </c>
      <c r="I580" s="163">
        <v>24</v>
      </c>
      <c r="J580" s="192">
        <f t="shared" si="76"/>
        <v>2.561172998190993</v>
      </c>
      <c r="K580" s="189">
        <v>269</v>
      </c>
      <c r="L580" s="164" t="s">
        <v>3238</v>
      </c>
      <c r="M580" s="164" t="s">
        <v>3238</v>
      </c>
      <c r="N580" s="165"/>
      <c r="O580" s="162" t="str">
        <f t="shared" si="73"/>
        <v>-</v>
      </c>
      <c r="P580" s="166">
        <f t="shared" si="74"/>
        <v>0</v>
      </c>
      <c r="Q580" s="167">
        <f t="shared" si="75"/>
        <v>0</v>
      </c>
      <c r="R580" s="29"/>
      <c r="S580" s="182"/>
      <c r="T580" s="155"/>
      <c r="U580" s="156"/>
      <c r="V580" s="156"/>
      <c r="W580" s="156"/>
      <c r="X580" s="156"/>
      <c r="Y580" s="156"/>
      <c r="Z580" s="156"/>
      <c r="AA580" s="156"/>
      <c r="AB580" s="156"/>
      <c r="AC580" s="156"/>
      <c r="AD580" s="156"/>
    </row>
    <row r="581" spans="1:30" s="30" customFormat="1" ht="15" customHeight="1">
      <c r="A581" s="156" t="s">
        <v>3382</v>
      </c>
      <c r="B581" s="38" t="s">
        <v>1191</v>
      </c>
      <c r="C581" s="38" t="s">
        <v>25</v>
      </c>
      <c r="D581" s="38" t="s">
        <v>2249</v>
      </c>
      <c r="E581" s="39" t="s">
        <v>2250</v>
      </c>
      <c r="F581" s="122" t="s">
        <v>2911</v>
      </c>
      <c r="G581" s="40" t="s">
        <v>26</v>
      </c>
      <c r="H581" s="41" t="s">
        <v>27</v>
      </c>
      <c r="I581" s="41">
        <v>24</v>
      </c>
      <c r="J581" s="180">
        <f t="shared" si="76"/>
        <v>2.3707512139388744</v>
      </c>
      <c r="K581" s="184">
        <v>249</v>
      </c>
      <c r="L581" s="136" t="s">
        <v>3219</v>
      </c>
      <c r="M581" s="121" t="s">
        <v>3221</v>
      </c>
      <c r="N581" s="65"/>
      <c r="O581" s="40" t="str">
        <f t="shared" si="73"/>
        <v>-</v>
      </c>
      <c r="P581" s="42">
        <f t="shared" si="74"/>
        <v>0</v>
      </c>
      <c r="Q581" s="43">
        <f t="shared" si="75"/>
        <v>0</v>
      </c>
      <c r="R581" s="206"/>
      <c r="S581" s="216"/>
      <c r="T581" s="155"/>
      <c r="U581" s="156"/>
      <c r="V581" s="156"/>
      <c r="W581" s="156"/>
      <c r="X581" s="156"/>
      <c r="Y581" s="156"/>
      <c r="Z581" s="156"/>
      <c r="AA581" s="156"/>
      <c r="AB581" s="156"/>
      <c r="AC581" s="156"/>
      <c r="AD581" s="156"/>
    </row>
    <row r="582" spans="1:30" s="30" customFormat="1" ht="15" customHeight="1">
      <c r="A582" s="156" t="s">
        <v>3382</v>
      </c>
      <c r="B582" s="38" t="s">
        <v>1197</v>
      </c>
      <c r="C582" s="38" t="s">
        <v>25</v>
      </c>
      <c r="D582" s="38" t="s">
        <v>2249</v>
      </c>
      <c r="E582" s="39" t="s">
        <v>2250</v>
      </c>
      <c r="F582" s="122" t="s">
        <v>2914</v>
      </c>
      <c r="G582" s="40" t="s">
        <v>26</v>
      </c>
      <c r="H582" s="41" t="s">
        <v>27</v>
      </c>
      <c r="I582" s="41">
        <v>24</v>
      </c>
      <c r="J582" s="180">
        <f t="shared" si="76"/>
        <v>2.3707512139388744</v>
      </c>
      <c r="K582" s="184">
        <v>249</v>
      </c>
      <c r="L582" s="136" t="s">
        <v>3219</v>
      </c>
      <c r="M582" s="121" t="s">
        <v>3221</v>
      </c>
      <c r="N582" s="65"/>
      <c r="O582" s="40" t="str">
        <f t="shared" si="73"/>
        <v>-</v>
      </c>
      <c r="P582" s="42">
        <f t="shared" si="74"/>
        <v>0</v>
      </c>
      <c r="Q582" s="43">
        <f t="shared" si="75"/>
        <v>0</v>
      </c>
      <c r="R582" s="206"/>
      <c r="S582" s="216"/>
      <c r="T582" s="155"/>
      <c r="U582" s="156"/>
      <c r="V582" s="156"/>
      <c r="W582" s="156"/>
      <c r="X582" s="156"/>
      <c r="Y582" s="156"/>
      <c r="Z582" s="156"/>
      <c r="AA582" s="156"/>
      <c r="AB582" s="156"/>
      <c r="AC582" s="156"/>
      <c r="AD582" s="156"/>
    </row>
    <row r="583" spans="1:30" s="30" customFormat="1" ht="15" customHeight="1">
      <c r="A583" s="156" t="s">
        <v>3382</v>
      </c>
      <c r="B583" s="38" t="s">
        <v>1198</v>
      </c>
      <c r="C583" s="38" t="s">
        <v>25</v>
      </c>
      <c r="D583" s="38" t="s">
        <v>2249</v>
      </c>
      <c r="E583" s="39" t="s">
        <v>2250</v>
      </c>
      <c r="F583" s="122" t="s">
        <v>2915</v>
      </c>
      <c r="G583" s="40" t="s">
        <v>26</v>
      </c>
      <c r="H583" s="41" t="s">
        <v>27</v>
      </c>
      <c r="I583" s="41">
        <v>24</v>
      </c>
      <c r="J583" s="180">
        <f t="shared" si="76"/>
        <v>2.9610587451204418</v>
      </c>
      <c r="K583" s="184">
        <v>311</v>
      </c>
      <c r="L583" s="136" t="s">
        <v>3219</v>
      </c>
      <c r="M583" s="121" t="s">
        <v>3221</v>
      </c>
      <c r="N583" s="65"/>
      <c r="O583" s="40" t="str">
        <f t="shared" si="73"/>
        <v>-</v>
      </c>
      <c r="P583" s="42">
        <f t="shared" si="74"/>
        <v>0</v>
      </c>
      <c r="Q583" s="43">
        <f t="shared" si="75"/>
        <v>0</v>
      </c>
      <c r="R583" s="206"/>
      <c r="S583" s="216"/>
      <c r="T583" s="155"/>
      <c r="U583" s="156"/>
      <c r="V583" s="156"/>
      <c r="W583" s="156"/>
      <c r="X583" s="156"/>
      <c r="Y583" s="156"/>
      <c r="Z583" s="156"/>
      <c r="AA583" s="156"/>
      <c r="AB583" s="156"/>
      <c r="AC583" s="156"/>
      <c r="AD583" s="156"/>
    </row>
    <row r="584" spans="1:30" s="30" customFormat="1">
      <c r="A584" s="156" t="s">
        <v>3382</v>
      </c>
      <c r="B584" s="38" t="s">
        <v>1186</v>
      </c>
      <c r="C584" s="38" t="s">
        <v>25</v>
      </c>
      <c r="D584" s="38" t="s">
        <v>2249</v>
      </c>
      <c r="E584" s="39" t="s">
        <v>2250</v>
      </c>
      <c r="F584" s="122" t="s">
        <v>2906</v>
      </c>
      <c r="G584" s="40" t="s">
        <v>26</v>
      </c>
      <c r="H584" s="41" t="s">
        <v>27</v>
      </c>
      <c r="I584" s="41">
        <v>24</v>
      </c>
      <c r="J584" s="180">
        <f t="shared" si="76"/>
        <v>3.4371132057507379</v>
      </c>
      <c r="K584" s="184">
        <v>361</v>
      </c>
      <c r="L584" s="136" t="s">
        <v>3219</v>
      </c>
      <c r="M584" s="121" t="s">
        <v>3221</v>
      </c>
      <c r="N584" s="65"/>
      <c r="O584" s="40" t="str">
        <f t="shared" si="73"/>
        <v>-</v>
      </c>
      <c r="P584" s="42">
        <f t="shared" si="74"/>
        <v>0</v>
      </c>
      <c r="Q584" s="43">
        <f t="shared" si="75"/>
        <v>0</v>
      </c>
      <c r="R584" s="206"/>
      <c r="S584" s="216"/>
      <c r="T584" s="155"/>
      <c r="U584" s="156"/>
      <c r="V584" s="156"/>
      <c r="W584" s="156"/>
      <c r="X584" s="156"/>
      <c r="Y584" s="156"/>
      <c r="Z584" s="156"/>
      <c r="AA584" s="156"/>
      <c r="AB584" s="156"/>
      <c r="AC584" s="156"/>
      <c r="AD584" s="156"/>
    </row>
    <row r="585" spans="1:30" s="30" customFormat="1" ht="15" customHeight="1">
      <c r="A585" s="156" t="s">
        <v>3382</v>
      </c>
      <c r="B585" s="38" t="s">
        <v>1188</v>
      </c>
      <c r="C585" s="38" t="s">
        <v>25</v>
      </c>
      <c r="D585" s="38" t="s">
        <v>2249</v>
      </c>
      <c r="E585" s="39" t="s">
        <v>2250</v>
      </c>
      <c r="F585" s="122" t="s">
        <v>2908</v>
      </c>
      <c r="G585" s="40" t="s">
        <v>26</v>
      </c>
      <c r="H585" s="41" t="s">
        <v>27</v>
      </c>
      <c r="I585" s="41">
        <v>24</v>
      </c>
      <c r="J585" s="180">
        <f t="shared" si="76"/>
        <v>4.9985718366181091</v>
      </c>
      <c r="K585" s="184">
        <v>525</v>
      </c>
      <c r="L585" s="136" t="s">
        <v>3219</v>
      </c>
      <c r="M585" s="121" t="s">
        <v>3221</v>
      </c>
      <c r="N585" s="65"/>
      <c r="O585" s="40" t="str">
        <f t="shared" si="73"/>
        <v>-</v>
      </c>
      <c r="P585" s="42">
        <f t="shared" si="74"/>
        <v>0</v>
      </c>
      <c r="Q585" s="43">
        <f t="shared" si="75"/>
        <v>0</v>
      </c>
      <c r="R585" s="206"/>
      <c r="S585" s="216"/>
      <c r="T585" s="155"/>
      <c r="U585" s="156"/>
      <c r="V585" s="156"/>
      <c r="W585" s="156"/>
      <c r="X585" s="156"/>
      <c r="Y585" s="156"/>
      <c r="Z585" s="156"/>
      <c r="AA585" s="156"/>
      <c r="AB585" s="156"/>
      <c r="AC585" s="156"/>
      <c r="AD585" s="156"/>
    </row>
    <row r="586" spans="1:30" s="30" customFormat="1" ht="15" customHeight="1">
      <c r="A586" s="156" t="s">
        <v>3382</v>
      </c>
      <c r="B586" s="38" t="s">
        <v>1194</v>
      </c>
      <c r="C586" s="38" t="s">
        <v>25</v>
      </c>
      <c r="D586" s="38" t="s">
        <v>2249</v>
      </c>
      <c r="E586" s="39" t="s">
        <v>2250</v>
      </c>
      <c r="F586" s="122" t="s">
        <v>2912</v>
      </c>
      <c r="G586" s="40" t="s">
        <v>26</v>
      </c>
      <c r="H586" s="41" t="s">
        <v>27</v>
      </c>
      <c r="I586" s="41">
        <v>24</v>
      </c>
      <c r="J586" s="180">
        <f t="shared" si="76"/>
        <v>3.0943539940969247</v>
      </c>
      <c r="K586" s="184">
        <v>325</v>
      </c>
      <c r="L586" s="136" t="s">
        <v>3219</v>
      </c>
      <c r="M586" s="121" t="s">
        <v>3221</v>
      </c>
      <c r="N586" s="65"/>
      <c r="O586" s="40" t="str">
        <f t="shared" si="73"/>
        <v>-</v>
      </c>
      <c r="P586" s="42">
        <f t="shared" si="74"/>
        <v>0</v>
      </c>
      <c r="Q586" s="43">
        <f t="shared" si="75"/>
        <v>0</v>
      </c>
      <c r="R586" s="206"/>
      <c r="S586" s="216"/>
      <c r="T586" s="155"/>
      <c r="U586" s="156"/>
      <c r="V586" s="156"/>
      <c r="W586" s="156"/>
      <c r="X586" s="156"/>
      <c r="Y586" s="156"/>
      <c r="Z586" s="156"/>
      <c r="AA586" s="156"/>
      <c r="AB586" s="156"/>
      <c r="AC586" s="156"/>
      <c r="AD586" s="156"/>
    </row>
    <row r="587" spans="1:30" s="30" customFormat="1" ht="15" customHeight="1">
      <c r="A587" s="156" t="s">
        <v>3382</v>
      </c>
      <c r="B587" s="38" t="s">
        <v>1200</v>
      </c>
      <c r="C587" s="38" t="s">
        <v>25</v>
      </c>
      <c r="D587" s="38" t="s">
        <v>2253</v>
      </c>
      <c r="E587" s="39" t="s">
        <v>2254</v>
      </c>
      <c r="F587" s="122" t="s">
        <v>2916</v>
      </c>
      <c r="G587" s="40" t="s">
        <v>26</v>
      </c>
      <c r="H587" s="41" t="s">
        <v>652</v>
      </c>
      <c r="I587" s="41">
        <v>40</v>
      </c>
      <c r="J587" s="180">
        <f t="shared" si="76"/>
        <v>4.5034751975626008</v>
      </c>
      <c r="K587" s="184">
        <v>473</v>
      </c>
      <c r="L587" s="136" t="s">
        <v>3368</v>
      </c>
      <c r="M587" s="121" t="s">
        <v>3221</v>
      </c>
      <c r="N587" s="65"/>
      <c r="O587" s="40" t="str">
        <f t="shared" si="73"/>
        <v>-</v>
      </c>
      <c r="P587" s="42">
        <f t="shared" si="74"/>
        <v>0</v>
      </c>
      <c r="Q587" s="43">
        <f t="shared" si="75"/>
        <v>0</v>
      </c>
      <c r="R587" s="206"/>
      <c r="S587" s="216"/>
      <c r="T587" s="155"/>
      <c r="U587" s="156"/>
      <c r="V587" s="156"/>
      <c r="W587" s="156"/>
      <c r="X587" s="156"/>
      <c r="Y587" s="156"/>
      <c r="Z587" s="156"/>
      <c r="AA587" s="156"/>
      <c r="AB587" s="156"/>
      <c r="AC587" s="156"/>
      <c r="AD587" s="156"/>
    </row>
    <row r="588" spans="1:30" s="30" customFormat="1" ht="15" customHeight="1">
      <c r="A588" s="156" t="s">
        <v>3382</v>
      </c>
      <c r="B588" s="38" t="s">
        <v>1202</v>
      </c>
      <c r="C588" s="38" t="s">
        <v>25</v>
      </c>
      <c r="D588" s="38" t="s">
        <v>2253</v>
      </c>
      <c r="E588" s="39" t="s">
        <v>2254</v>
      </c>
      <c r="F588" s="122" t="s">
        <v>2255</v>
      </c>
      <c r="G588" s="40" t="s">
        <v>26</v>
      </c>
      <c r="H588" s="41" t="s">
        <v>27</v>
      </c>
      <c r="I588" s="41">
        <v>24</v>
      </c>
      <c r="J588" s="180">
        <f t="shared" si="76"/>
        <v>2.561172998190993</v>
      </c>
      <c r="K588" s="184">
        <v>269</v>
      </c>
      <c r="L588" s="136" t="s">
        <v>3368</v>
      </c>
      <c r="M588" s="121" t="s">
        <v>3221</v>
      </c>
      <c r="N588" s="65"/>
      <c r="O588" s="40" t="str">
        <f t="shared" si="73"/>
        <v>-</v>
      </c>
      <c r="P588" s="42">
        <f t="shared" si="74"/>
        <v>0</v>
      </c>
      <c r="Q588" s="43">
        <f t="shared" si="75"/>
        <v>0</v>
      </c>
      <c r="R588" s="206"/>
      <c r="S588" s="216"/>
      <c r="T588" s="155"/>
      <c r="U588" s="156"/>
      <c r="V588" s="156"/>
      <c r="W588" s="156"/>
      <c r="X588" s="156"/>
      <c r="Y588" s="156"/>
      <c r="Z588" s="156"/>
      <c r="AA588" s="156"/>
      <c r="AB588" s="156"/>
      <c r="AC588" s="156"/>
      <c r="AD588" s="156"/>
    </row>
    <row r="589" spans="1:30" s="30" customFormat="1" ht="15" customHeight="1">
      <c r="A589" s="156" t="s">
        <v>3382</v>
      </c>
      <c r="B589" s="38" t="s">
        <v>1206</v>
      </c>
      <c r="C589" s="38" t="s">
        <v>25</v>
      </c>
      <c r="D589" s="38" t="s">
        <v>2253</v>
      </c>
      <c r="E589" s="39" t="s">
        <v>2254</v>
      </c>
      <c r="F589" s="122" t="s">
        <v>2920</v>
      </c>
      <c r="G589" s="40" t="s">
        <v>26</v>
      </c>
      <c r="H589" s="41" t="s">
        <v>652</v>
      </c>
      <c r="I589" s="41">
        <v>40</v>
      </c>
      <c r="J589" s="180">
        <f t="shared" si="76"/>
        <v>4.5034751975626008</v>
      </c>
      <c r="K589" s="184">
        <v>473</v>
      </c>
      <c r="L589" s="136" t="s">
        <v>3368</v>
      </c>
      <c r="M589" s="121" t="s">
        <v>3221</v>
      </c>
      <c r="N589" s="65"/>
      <c r="O589" s="40" t="str">
        <f t="shared" si="73"/>
        <v>-</v>
      </c>
      <c r="P589" s="42">
        <f t="shared" si="74"/>
        <v>0</v>
      </c>
      <c r="Q589" s="43">
        <f t="shared" si="75"/>
        <v>0</v>
      </c>
      <c r="R589" s="206"/>
      <c r="S589" s="216"/>
      <c r="T589" s="155"/>
      <c r="U589" s="156"/>
      <c r="V589" s="156"/>
      <c r="W589" s="156"/>
      <c r="X589" s="156"/>
      <c r="Y589" s="156"/>
      <c r="Z589" s="156"/>
      <c r="AA589" s="156"/>
      <c r="AB589" s="156"/>
      <c r="AC589" s="156"/>
      <c r="AD589" s="156"/>
    </row>
    <row r="590" spans="1:30" s="30" customFormat="1" ht="15" customHeight="1">
      <c r="A590" s="156" t="s">
        <v>3382</v>
      </c>
      <c r="B590" s="38" t="s">
        <v>1201</v>
      </c>
      <c r="C590" s="38" t="s">
        <v>25</v>
      </c>
      <c r="D590" s="38" t="s">
        <v>2253</v>
      </c>
      <c r="E590" s="39" t="s">
        <v>2254</v>
      </c>
      <c r="F590" s="122" t="s">
        <v>2255</v>
      </c>
      <c r="G590" s="40" t="s">
        <v>26</v>
      </c>
      <c r="H590" s="41" t="s">
        <v>27</v>
      </c>
      <c r="I590" s="41">
        <v>24</v>
      </c>
      <c r="J590" s="180">
        <f t="shared" si="76"/>
        <v>2.561172998190993</v>
      </c>
      <c r="K590" s="184">
        <v>269</v>
      </c>
      <c r="L590" s="136" t="s">
        <v>3219</v>
      </c>
      <c r="M590" s="121" t="s">
        <v>3221</v>
      </c>
      <c r="N590" s="65"/>
      <c r="O590" s="40" t="str">
        <f t="shared" si="73"/>
        <v>-</v>
      </c>
      <c r="P590" s="42">
        <f t="shared" si="74"/>
        <v>0</v>
      </c>
      <c r="Q590" s="43">
        <f t="shared" si="75"/>
        <v>0</v>
      </c>
      <c r="R590" s="206"/>
      <c r="S590" s="216"/>
      <c r="T590" s="155"/>
      <c r="U590" s="156"/>
      <c r="V590" s="156"/>
      <c r="W590" s="156"/>
      <c r="X590" s="156"/>
      <c r="Y590" s="156"/>
      <c r="Z590" s="156"/>
      <c r="AA590" s="156"/>
      <c r="AB590" s="156"/>
      <c r="AC590" s="156"/>
      <c r="AD590" s="156"/>
    </row>
    <row r="591" spans="1:30" s="30" customFormat="1" ht="15" customHeight="1">
      <c r="A591" s="156" t="s">
        <v>3382</v>
      </c>
      <c r="B591" s="38" t="s">
        <v>1203</v>
      </c>
      <c r="C591" s="38" t="s">
        <v>25</v>
      </c>
      <c r="D591" s="38" t="s">
        <v>2253</v>
      </c>
      <c r="E591" s="39" t="s">
        <v>2254</v>
      </c>
      <c r="F591" s="122" t="s">
        <v>2917</v>
      </c>
      <c r="G591" s="40" t="s">
        <v>26</v>
      </c>
      <c r="H591" s="41" t="s">
        <v>27</v>
      </c>
      <c r="I591" s="41">
        <v>24</v>
      </c>
      <c r="J591" s="180">
        <f t="shared" si="76"/>
        <v>5.6840902599257355</v>
      </c>
      <c r="K591" s="184">
        <v>597</v>
      </c>
      <c r="L591" s="136" t="s">
        <v>3219</v>
      </c>
      <c r="M591" s="121" t="s">
        <v>3221</v>
      </c>
      <c r="N591" s="65"/>
      <c r="O591" s="40" t="str">
        <f t="shared" si="73"/>
        <v>-</v>
      </c>
      <c r="P591" s="42">
        <f t="shared" si="74"/>
        <v>0</v>
      </c>
      <c r="Q591" s="43">
        <f t="shared" si="75"/>
        <v>0</v>
      </c>
      <c r="R591" s="206"/>
      <c r="S591" s="216"/>
      <c r="T591" s="155"/>
      <c r="U591" s="156"/>
      <c r="V591" s="156"/>
      <c r="W591" s="156"/>
      <c r="X591" s="156"/>
      <c r="Y591" s="156"/>
      <c r="Z591" s="156"/>
      <c r="AA591" s="156"/>
      <c r="AB591" s="156"/>
      <c r="AC591" s="156"/>
      <c r="AD591" s="156"/>
    </row>
    <row r="592" spans="1:30" s="30" customFormat="1" ht="15" customHeight="1">
      <c r="A592" s="156" t="s">
        <v>3382</v>
      </c>
      <c r="B592" s="38" t="s">
        <v>1204</v>
      </c>
      <c r="C592" s="38" t="s">
        <v>25</v>
      </c>
      <c r="D592" s="38" t="s">
        <v>2253</v>
      </c>
      <c r="E592" s="39" t="s">
        <v>2254</v>
      </c>
      <c r="F592" s="122" t="s">
        <v>2918</v>
      </c>
      <c r="G592" s="40" t="s">
        <v>26</v>
      </c>
      <c r="H592" s="41" t="s">
        <v>27</v>
      </c>
      <c r="I592" s="41">
        <v>24</v>
      </c>
      <c r="J592" s="180">
        <f t="shared" si="76"/>
        <v>5.6840902599257355</v>
      </c>
      <c r="K592" s="184">
        <v>597</v>
      </c>
      <c r="L592" s="136" t="s">
        <v>3219</v>
      </c>
      <c r="M592" s="121" t="s">
        <v>3221</v>
      </c>
      <c r="N592" s="65"/>
      <c r="O592" s="40" t="str">
        <f t="shared" si="73"/>
        <v>-</v>
      </c>
      <c r="P592" s="42">
        <f t="shared" si="74"/>
        <v>0</v>
      </c>
      <c r="Q592" s="43">
        <f t="shared" si="75"/>
        <v>0</v>
      </c>
      <c r="R592" s="206"/>
      <c r="S592" s="216"/>
      <c r="T592" s="155"/>
      <c r="U592" s="156"/>
      <c r="V592" s="156"/>
      <c r="W592" s="156"/>
      <c r="X592" s="156"/>
      <c r="Y592" s="156"/>
      <c r="Z592" s="156"/>
      <c r="AA592" s="156"/>
      <c r="AB592" s="156"/>
      <c r="AC592" s="156"/>
      <c r="AD592" s="156"/>
    </row>
    <row r="593" spans="1:30" s="30" customFormat="1" ht="15" customHeight="1">
      <c r="A593" s="156" t="s">
        <v>3382</v>
      </c>
      <c r="B593" s="38" t="s">
        <v>1205</v>
      </c>
      <c r="C593" s="38" t="s">
        <v>25</v>
      </c>
      <c r="D593" s="38" t="s">
        <v>2253</v>
      </c>
      <c r="E593" s="39" t="s">
        <v>2254</v>
      </c>
      <c r="F593" s="122" t="s">
        <v>2919</v>
      </c>
      <c r="G593" s="40" t="s">
        <v>26</v>
      </c>
      <c r="H593" s="41" t="s">
        <v>27</v>
      </c>
      <c r="I593" s="41">
        <v>24</v>
      </c>
      <c r="J593" s="180">
        <f t="shared" si="76"/>
        <v>3.0943539940969247</v>
      </c>
      <c r="K593" s="184">
        <v>325</v>
      </c>
      <c r="L593" s="136" t="s">
        <v>3219</v>
      </c>
      <c r="M593" s="121" t="s">
        <v>3221</v>
      </c>
      <c r="N593" s="65"/>
      <c r="O593" s="40" t="str">
        <f t="shared" si="73"/>
        <v>-</v>
      </c>
      <c r="P593" s="42">
        <f t="shared" si="74"/>
        <v>0</v>
      </c>
      <c r="Q593" s="43">
        <f t="shared" si="75"/>
        <v>0</v>
      </c>
      <c r="R593" s="206"/>
      <c r="S593" s="216"/>
      <c r="T593" s="155"/>
      <c r="U593" s="156"/>
      <c r="V593" s="156"/>
      <c r="W593" s="156"/>
      <c r="X593" s="156"/>
      <c r="Y593" s="156"/>
      <c r="Z593" s="156"/>
      <c r="AA593" s="156"/>
      <c r="AB593" s="156"/>
      <c r="AC593" s="156"/>
      <c r="AD593" s="156"/>
    </row>
    <row r="594" spans="1:30" s="30" customFormat="1" ht="15" hidden="1" customHeight="1">
      <c r="A594" s="156" t="s">
        <v>3382</v>
      </c>
      <c r="B594" s="160" t="s">
        <v>1199</v>
      </c>
      <c r="C594" s="160" t="s">
        <v>25</v>
      </c>
      <c r="D594" s="160" t="s">
        <v>2253</v>
      </c>
      <c r="E594" s="161" t="s">
        <v>2254</v>
      </c>
      <c r="F594" s="161" t="s">
        <v>548</v>
      </c>
      <c r="G594" s="162" t="s">
        <v>26</v>
      </c>
      <c r="H594" s="163" t="s">
        <v>27</v>
      </c>
      <c r="I594" s="163">
        <v>24</v>
      </c>
      <c r="J594" s="192">
        <f t="shared" si="76"/>
        <v>2.561172998190993</v>
      </c>
      <c r="K594" s="189">
        <v>269</v>
      </c>
      <c r="L594" s="164" t="s">
        <v>3238</v>
      </c>
      <c r="M594" s="164" t="s">
        <v>3238</v>
      </c>
      <c r="N594" s="165"/>
      <c r="O594" s="162" t="str">
        <f t="shared" si="73"/>
        <v>-</v>
      </c>
      <c r="P594" s="166">
        <f t="shared" si="74"/>
        <v>0</v>
      </c>
      <c r="Q594" s="167">
        <f t="shared" si="75"/>
        <v>0</v>
      </c>
      <c r="R594" s="29"/>
      <c r="S594" s="182"/>
      <c r="T594" s="156"/>
      <c r="U594" s="156"/>
      <c r="V594" s="156"/>
      <c r="W594" s="156"/>
      <c r="X594" s="156"/>
      <c r="Y594" s="156"/>
      <c r="Z594" s="156"/>
      <c r="AA594" s="156"/>
      <c r="AB594" s="156"/>
      <c r="AC594" s="156"/>
      <c r="AD594" s="156"/>
    </row>
    <row r="595" spans="1:30" s="30" customFormat="1" ht="15" customHeight="1">
      <c r="A595" s="156" t="s">
        <v>3382</v>
      </c>
      <c r="B595" s="38" t="s">
        <v>1207</v>
      </c>
      <c r="C595" s="38" t="s">
        <v>25</v>
      </c>
      <c r="D595" s="38" t="s">
        <v>2253</v>
      </c>
      <c r="E595" s="39" t="s">
        <v>2254</v>
      </c>
      <c r="F595" s="122" t="s">
        <v>2921</v>
      </c>
      <c r="G595" s="40" t="s">
        <v>26</v>
      </c>
      <c r="H595" s="41" t="s">
        <v>27</v>
      </c>
      <c r="I595" s="41">
        <v>24</v>
      </c>
      <c r="J595" s="180">
        <f t="shared" si="76"/>
        <v>3.6656193468532798</v>
      </c>
      <c r="K595" s="184">
        <v>385</v>
      </c>
      <c r="L595" s="136" t="s">
        <v>3219</v>
      </c>
      <c r="M595" s="121" t="s">
        <v>3221</v>
      </c>
      <c r="N595" s="65"/>
      <c r="O595" s="40" t="str">
        <f t="shared" si="73"/>
        <v>-</v>
      </c>
      <c r="P595" s="42">
        <f t="shared" si="74"/>
        <v>0</v>
      </c>
      <c r="Q595" s="43">
        <f t="shared" si="75"/>
        <v>0</v>
      </c>
      <c r="R595" s="206"/>
      <c r="S595" s="216"/>
      <c r="T595" s="156"/>
      <c r="U595" s="156"/>
      <c r="V595" s="156"/>
      <c r="W595" s="156"/>
      <c r="X595" s="156"/>
      <c r="Y595" s="156"/>
      <c r="Z595" s="156"/>
      <c r="AA595" s="156"/>
      <c r="AB595" s="156"/>
      <c r="AC595" s="156"/>
      <c r="AD595" s="156"/>
    </row>
    <row r="596" spans="1:30" s="30" customFormat="1" ht="15" customHeight="1">
      <c r="A596" s="156" t="s">
        <v>3382</v>
      </c>
      <c r="B596" s="38" t="s">
        <v>1208</v>
      </c>
      <c r="C596" s="38" t="s">
        <v>25</v>
      </c>
      <c r="D596" s="38" t="s">
        <v>2256</v>
      </c>
      <c r="E596" s="39" t="s">
        <v>2257</v>
      </c>
      <c r="F596" s="122" t="s">
        <v>2922</v>
      </c>
      <c r="G596" s="40" t="s">
        <v>26</v>
      </c>
      <c r="H596" s="41" t="s">
        <v>652</v>
      </c>
      <c r="I596" s="41">
        <v>40</v>
      </c>
      <c r="J596" s="180">
        <f t="shared" si="76"/>
        <v>7.2455488907931063</v>
      </c>
      <c r="K596" s="184">
        <v>761</v>
      </c>
      <c r="L596" s="136" t="s">
        <v>3368</v>
      </c>
      <c r="M596" s="121" t="s">
        <v>3221</v>
      </c>
      <c r="N596" s="65"/>
      <c r="O596" s="40" t="str">
        <f t="shared" si="73"/>
        <v>-</v>
      </c>
      <c r="P596" s="42">
        <f t="shared" si="74"/>
        <v>0</v>
      </c>
      <c r="Q596" s="43">
        <f t="shared" si="75"/>
        <v>0</v>
      </c>
      <c r="R596" s="206"/>
      <c r="S596" s="216"/>
      <c r="T596" s="155"/>
      <c r="U596" s="156"/>
      <c r="V596" s="156"/>
      <c r="W596" s="156"/>
      <c r="X596" s="156"/>
      <c r="Y596" s="156"/>
      <c r="Z596" s="156"/>
      <c r="AA596" s="156"/>
      <c r="AB596" s="156"/>
    </row>
    <row r="597" spans="1:30" s="30" customFormat="1" ht="15" customHeight="1">
      <c r="A597" s="156" t="s">
        <v>3382</v>
      </c>
      <c r="B597" s="38" t="s">
        <v>1218</v>
      </c>
      <c r="C597" s="38" t="s">
        <v>25</v>
      </c>
      <c r="D597" s="38" t="s">
        <v>2258</v>
      </c>
      <c r="E597" s="39" t="s">
        <v>2259</v>
      </c>
      <c r="F597" s="122" t="s">
        <v>554</v>
      </c>
      <c r="G597" s="40" t="s">
        <v>26</v>
      </c>
      <c r="H597" s="41" t="s">
        <v>27</v>
      </c>
      <c r="I597" s="41">
        <v>24</v>
      </c>
      <c r="J597" s="180">
        <f t="shared" si="76"/>
        <v>2.561172998190993</v>
      </c>
      <c r="K597" s="184">
        <v>269</v>
      </c>
      <c r="L597" s="136" t="s">
        <v>3368</v>
      </c>
      <c r="M597" s="121" t="s">
        <v>3221</v>
      </c>
      <c r="N597" s="65"/>
      <c r="O597" s="40" t="str">
        <f t="shared" si="73"/>
        <v>-</v>
      </c>
      <c r="P597" s="42">
        <f t="shared" si="74"/>
        <v>0</v>
      </c>
      <c r="Q597" s="43">
        <f t="shared" si="75"/>
        <v>0</v>
      </c>
      <c r="R597" s="206"/>
      <c r="S597" s="216"/>
      <c r="T597" s="155"/>
      <c r="U597" s="156"/>
      <c r="V597" s="156"/>
      <c r="W597" s="156"/>
      <c r="X597" s="156"/>
      <c r="Y597" s="156"/>
      <c r="Z597" s="156"/>
      <c r="AA597" s="156"/>
      <c r="AB597" s="156"/>
      <c r="AC597" s="156"/>
      <c r="AD597" s="156"/>
    </row>
    <row r="598" spans="1:30" s="30" customFormat="1" ht="15" customHeight="1">
      <c r="A598" s="156" t="s">
        <v>3382</v>
      </c>
      <c r="B598" s="38" t="s">
        <v>551</v>
      </c>
      <c r="C598" s="38" t="s">
        <v>25</v>
      </c>
      <c r="D598" s="38" t="s">
        <v>2258</v>
      </c>
      <c r="E598" s="39" t="s">
        <v>2259</v>
      </c>
      <c r="F598" s="122" t="s">
        <v>554</v>
      </c>
      <c r="G598" s="40" t="s">
        <v>26</v>
      </c>
      <c r="H598" s="41" t="s">
        <v>27</v>
      </c>
      <c r="I598" s="41">
        <v>24</v>
      </c>
      <c r="J598" s="180">
        <f t="shared" si="76"/>
        <v>2.561172998190993</v>
      </c>
      <c r="K598" s="184">
        <v>269</v>
      </c>
      <c r="L598" s="136" t="s">
        <v>3219</v>
      </c>
      <c r="M598" s="121" t="s">
        <v>3221</v>
      </c>
      <c r="N598" s="65"/>
      <c r="O598" s="40" t="str">
        <f t="shared" si="73"/>
        <v>-</v>
      </c>
      <c r="P598" s="42">
        <f t="shared" si="74"/>
        <v>0</v>
      </c>
      <c r="Q598" s="43">
        <f t="shared" si="75"/>
        <v>0</v>
      </c>
      <c r="R598" s="206"/>
      <c r="S598" s="216"/>
      <c r="T598" s="155"/>
      <c r="U598" s="156"/>
      <c r="V598" s="156"/>
      <c r="W598" s="156"/>
      <c r="X598" s="156"/>
      <c r="Y598" s="156"/>
      <c r="Z598" s="156"/>
      <c r="AA598" s="156"/>
      <c r="AB598" s="156"/>
      <c r="AC598" s="156"/>
      <c r="AD598" s="156"/>
    </row>
    <row r="599" spans="1:30" s="30" customFormat="1" ht="15" customHeight="1">
      <c r="A599" s="156" t="s">
        <v>3382</v>
      </c>
      <c r="B599" s="38" t="s">
        <v>1219</v>
      </c>
      <c r="C599" s="38" t="s">
        <v>25</v>
      </c>
      <c r="D599" s="38" t="s">
        <v>2258</v>
      </c>
      <c r="E599" s="39" t="s">
        <v>2259</v>
      </c>
      <c r="F599" s="122" t="s">
        <v>2930</v>
      </c>
      <c r="G599" s="40" t="s">
        <v>26</v>
      </c>
      <c r="H599" s="41" t="s">
        <v>27</v>
      </c>
      <c r="I599" s="41">
        <v>24</v>
      </c>
      <c r="J599" s="180">
        <f t="shared" si="76"/>
        <v>2.561172998190993</v>
      </c>
      <c r="K599" s="184">
        <v>269</v>
      </c>
      <c r="L599" s="136" t="s">
        <v>3219</v>
      </c>
      <c r="M599" s="121" t="s">
        <v>3221</v>
      </c>
      <c r="N599" s="65"/>
      <c r="O599" s="40" t="str">
        <f t="shared" si="73"/>
        <v>-</v>
      </c>
      <c r="P599" s="42">
        <f t="shared" si="74"/>
        <v>0</v>
      </c>
      <c r="Q599" s="43">
        <f t="shared" si="75"/>
        <v>0</v>
      </c>
      <c r="R599" s="206"/>
      <c r="S599" s="216"/>
      <c r="T599" s="155"/>
      <c r="U599" s="156"/>
      <c r="V599" s="156"/>
      <c r="W599" s="156"/>
      <c r="X599" s="156"/>
      <c r="Y599" s="156"/>
      <c r="Z599" s="156"/>
      <c r="AA599" s="156"/>
      <c r="AB599" s="156"/>
      <c r="AC599" s="156"/>
      <c r="AD599" s="156"/>
    </row>
    <row r="600" spans="1:30" s="30" customFormat="1" ht="15" customHeight="1">
      <c r="A600" s="156" t="s">
        <v>3382</v>
      </c>
      <c r="B600" s="38" t="s">
        <v>1223</v>
      </c>
      <c r="C600" s="38" t="s">
        <v>25</v>
      </c>
      <c r="D600" s="38" t="s">
        <v>2258</v>
      </c>
      <c r="E600" s="39" t="s">
        <v>2259</v>
      </c>
      <c r="F600" s="122" t="s">
        <v>2934</v>
      </c>
      <c r="G600" s="40" t="s">
        <v>26</v>
      </c>
      <c r="H600" s="41" t="s">
        <v>27</v>
      </c>
      <c r="I600" s="41">
        <v>24</v>
      </c>
      <c r="J600" s="180">
        <f t="shared" si="76"/>
        <v>2.3707512139388744</v>
      </c>
      <c r="K600" s="184">
        <v>249</v>
      </c>
      <c r="L600" s="136" t="s">
        <v>3219</v>
      </c>
      <c r="M600" s="121" t="s">
        <v>3221</v>
      </c>
      <c r="N600" s="65"/>
      <c r="O600" s="40" t="str">
        <f t="shared" si="73"/>
        <v>-</v>
      </c>
      <c r="P600" s="42">
        <f t="shared" si="74"/>
        <v>0</v>
      </c>
      <c r="Q600" s="43">
        <f t="shared" si="75"/>
        <v>0</v>
      </c>
      <c r="R600" s="206"/>
      <c r="S600" s="216"/>
      <c r="T600" s="155"/>
      <c r="U600" s="156"/>
      <c r="V600" s="156"/>
      <c r="W600" s="156"/>
      <c r="X600" s="156"/>
      <c r="Y600" s="156"/>
      <c r="Z600" s="156"/>
      <c r="AA600" s="156"/>
      <c r="AB600" s="156"/>
      <c r="AC600" s="156"/>
      <c r="AD600" s="156"/>
    </row>
    <row r="601" spans="1:30" s="30" customFormat="1" ht="15" customHeight="1">
      <c r="A601" s="156" t="s">
        <v>3382</v>
      </c>
      <c r="B601" s="38" t="s">
        <v>1225</v>
      </c>
      <c r="C601" s="38" t="s">
        <v>25</v>
      </c>
      <c r="D601" s="38" t="s">
        <v>2258</v>
      </c>
      <c r="E601" s="39" t="s">
        <v>2259</v>
      </c>
      <c r="F601" s="122" t="s">
        <v>2936</v>
      </c>
      <c r="G601" s="40" t="s">
        <v>26</v>
      </c>
      <c r="H601" s="41" t="s">
        <v>27</v>
      </c>
      <c r="I601" s="41">
        <v>24</v>
      </c>
      <c r="J601" s="180">
        <f t="shared" si="76"/>
        <v>2.9610587451204418</v>
      </c>
      <c r="K601" s="184">
        <v>311</v>
      </c>
      <c r="L601" s="136" t="s">
        <v>3219</v>
      </c>
      <c r="M601" s="121" t="s">
        <v>3221</v>
      </c>
      <c r="N601" s="65"/>
      <c r="O601" s="40" t="str">
        <f t="shared" si="73"/>
        <v>-</v>
      </c>
      <c r="P601" s="42">
        <f t="shared" si="74"/>
        <v>0</v>
      </c>
      <c r="Q601" s="43">
        <f t="shared" si="75"/>
        <v>0</v>
      </c>
      <c r="R601" s="206"/>
      <c r="S601" s="216"/>
      <c r="T601" s="156"/>
      <c r="U601" s="156"/>
      <c r="V601" s="156"/>
      <c r="W601" s="156"/>
      <c r="X601" s="156"/>
      <c r="Y601" s="156"/>
      <c r="Z601" s="156"/>
      <c r="AA601" s="156"/>
      <c r="AB601" s="156"/>
      <c r="AC601" s="156"/>
      <c r="AD601" s="156"/>
    </row>
    <row r="602" spans="1:30" s="30" customFormat="1" ht="15" customHeight="1">
      <c r="A602" s="156" t="s">
        <v>3382</v>
      </c>
      <c r="B602" s="38" t="s">
        <v>1226</v>
      </c>
      <c r="C602" s="38" t="s">
        <v>25</v>
      </c>
      <c r="D602" s="38" t="s">
        <v>2258</v>
      </c>
      <c r="E602" s="39" t="s">
        <v>2259</v>
      </c>
      <c r="F602" s="122" t="s">
        <v>2937</v>
      </c>
      <c r="G602" s="40" t="s">
        <v>26</v>
      </c>
      <c r="H602" s="41" t="s">
        <v>27</v>
      </c>
      <c r="I602" s="41">
        <v>24</v>
      </c>
      <c r="J602" s="180">
        <f t="shared" si="76"/>
        <v>5.6840902599257355</v>
      </c>
      <c r="K602" s="184">
        <v>597</v>
      </c>
      <c r="L602" s="136" t="s">
        <v>3219</v>
      </c>
      <c r="M602" s="121" t="s">
        <v>3221</v>
      </c>
      <c r="N602" s="65"/>
      <c r="O602" s="40" t="str">
        <f t="shared" si="73"/>
        <v>-</v>
      </c>
      <c r="P602" s="42">
        <f t="shared" si="74"/>
        <v>0</v>
      </c>
      <c r="Q602" s="43">
        <f t="shared" si="75"/>
        <v>0</v>
      </c>
      <c r="R602" s="206"/>
      <c r="S602" s="216"/>
      <c r="T602" s="155"/>
      <c r="U602" s="156"/>
      <c r="V602" s="156"/>
      <c r="W602" s="156"/>
      <c r="X602" s="156"/>
      <c r="Y602" s="156"/>
      <c r="Z602" s="156"/>
      <c r="AA602" s="156"/>
      <c r="AB602" s="156"/>
      <c r="AC602" s="156"/>
      <c r="AD602" s="156"/>
    </row>
    <row r="603" spans="1:30" s="30" customFormat="1" ht="15" customHeight="1">
      <c r="A603" s="156" t="s">
        <v>3382</v>
      </c>
      <c r="B603" s="38" t="s">
        <v>1227</v>
      </c>
      <c r="C603" s="38" t="s">
        <v>25</v>
      </c>
      <c r="D603" s="38" t="s">
        <v>2258</v>
      </c>
      <c r="E603" s="39" t="s">
        <v>2259</v>
      </c>
      <c r="F603" s="122" t="s">
        <v>2938</v>
      </c>
      <c r="G603" s="40" t="s">
        <v>26</v>
      </c>
      <c r="H603" s="41" t="s">
        <v>27</v>
      </c>
      <c r="I603" s="41">
        <v>24</v>
      </c>
      <c r="J603" s="180">
        <f t="shared" si="76"/>
        <v>2.6754260687422642</v>
      </c>
      <c r="K603" s="184">
        <v>281</v>
      </c>
      <c r="L603" s="136" t="s">
        <v>3219</v>
      </c>
      <c r="M603" s="121" t="s">
        <v>3221</v>
      </c>
      <c r="N603" s="65"/>
      <c r="O603" s="40" t="str">
        <f t="shared" si="73"/>
        <v>-</v>
      </c>
      <c r="P603" s="42">
        <f t="shared" si="74"/>
        <v>0</v>
      </c>
      <c r="Q603" s="43">
        <f t="shared" si="75"/>
        <v>0</v>
      </c>
      <c r="R603" s="206"/>
      <c r="S603" s="216"/>
      <c r="T603" s="155"/>
      <c r="U603" s="156"/>
      <c r="V603" s="156"/>
      <c r="W603" s="156"/>
      <c r="X603" s="156"/>
      <c r="Y603" s="156"/>
      <c r="Z603" s="156"/>
      <c r="AA603" s="156"/>
      <c r="AB603" s="156"/>
    </row>
    <row r="604" spans="1:30" s="30" customFormat="1" ht="15" customHeight="1">
      <c r="A604" s="156" t="s">
        <v>3382</v>
      </c>
      <c r="B604" s="38" t="s">
        <v>1231</v>
      </c>
      <c r="C604" s="38" t="s">
        <v>25</v>
      </c>
      <c r="D604" s="38" t="s">
        <v>2258</v>
      </c>
      <c r="E604" s="39" t="s">
        <v>2259</v>
      </c>
      <c r="F604" s="122" t="s">
        <v>2942</v>
      </c>
      <c r="G604" s="40" t="s">
        <v>26</v>
      </c>
      <c r="H604" s="41" t="s">
        <v>27</v>
      </c>
      <c r="I604" s="41">
        <v>24</v>
      </c>
      <c r="J604" s="180">
        <f t="shared" si="76"/>
        <v>3.0943539940969247</v>
      </c>
      <c r="K604" s="184">
        <v>325</v>
      </c>
      <c r="L604" s="136" t="s">
        <v>3219</v>
      </c>
      <c r="M604" s="121" t="s">
        <v>3221</v>
      </c>
      <c r="N604" s="65"/>
      <c r="O604" s="40" t="str">
        <f t="shared" si="73"/>
        <v>-</v>
      </c>
      <c r="P604" s="42">
        <f t="shared" si="74"/>
        <v>0</v>
      </c>
      <c r="Q604" s="43">
        <f t="shared" si="75"/>
        <v>0</v>
      </c>
      <c r="R604" s="206"/>
      <c r="S604" s="216"/>
      <c r="T604" s="155"/>
      <c r="U604" s="156"/>
      <c r="V604" s="156"/>
      <c r="W604" s="156"/>
      <c r="X604" s="156"/>
      <c r="Y604" s="156"/>
      <c r="Z604" s="156"/>
      <c r="AA604" s="156"/>
      <c r="AB604" s="156"/>
      <c r="AC604" s="156"/>
      <c r="AD604" s="156"/>
    </row>
    <row r="605" spans="1:30" s="30" customFormat="1" ht="15" customHeight="1">
      <c r="A605" s="156" t="s">
        <v>3382</v>
      </c>
      <c r="B605" s="38" t="s">
        <v>1232</v>
      </c>
      <c r="C605" s="38" t="s">
        <v>25</v>
      </c>
      <c r="D605" s="38" t="s">
        <v>2258</v>
      </c>
      <c r="E605" s="39" t="s">
        <v>2259</v>
      </c>
      <c r="F605" s="122" t="s">
        <v>2943</v>
      </c>
      <c r="G605" s="40" t="s">
        <v>26</v>
      </c>
      <c r="H605" s="41" t="s">
        <v>27</v>
      </c>
      <c r="I605" s="41">
        <v>24</v>
      </c>
      <c r="J605" s="180">
        <f t="shared" si="76"/>
        <v>2.9610587451204418</v>
      </c>
      <c r="K605" s="184">
        <v>311</v>
      </c>
      <c r="L605" s="136" t="s">
        <v>3219</v>
      </c>
      <c r="M605" s="121" t="s">
        <v>3221</v>
      </c>
      <c r="N605" s="65"/>
      <c r="O605" s="40" t="str">
        <f t="shared" si="73"/>
        <v>-</v>
      </c>
      <c r="P605" s="42">
        <f t="shared" si="74"/>
        <v>0</v>
      </c>
      <c r="Q605" s="43">
        <f t="shared" si="75"/>
        <v>0</v>
      </c>
      <c r="R605" s="206"/>
      <c r="S605" s="216"/>
      <c r="T605" s="155"/>
      <c r="U605" s="156"/>
      <c r="V605" s="156"/>
      <c r="W605" s="156"/>
      <c r="X605" s="156"/>
      <c r="Y605" s="156"/>
      <c r="Z605" s="156"/>
      <c r="AA605" s="156"/>
      <c r="AB605" s="156"/>
      <c r="AC605" s="156"/>
      <c r="AD605" s="156"/>
    </row>
    <row r="606" spans="1:30" s="30" customFormat="1" ht="15" customHeight="1">
      <c r="A606" s="156" t="s">
        <v>3382</v>
      </c>
      <c r="B606" s="38" t="s">
        <v>1233</v>
      </c>
      <c r="C606" s="38" t="s">
        <v>25</v>
      </c>
      <c r="D606" s="38" t="s">
        <v>2258</v>
      </c>
      <c r="E606" s="39" t="s">
        <v>2259</v>
      </c>
      <c r="F606" s="122" t="s">
        <v>2944</v>
      </c>
      <c r="G606" s="40" t="s">
        <v>26</v>
      </c>
      <c r="H606" s="41" t="s">
        <v>27</v>
      </c>
      <c r="I606" s="41">
        <v>24</v>
      </c>
      <c r="J606" s="180">
        <f t="shared" si="76"/>
        <v>2.9610587451204418</v>
      </c>
      <c r="K606" s="184">
        <v>311</v>
      </c>
      <c r="L606" s="136" t="s">
        <v>3219</v>
      </c>
      <c r="M606" s="121" t="s">
        <v>3221</v>
      </c>
      <c r="N606" s="65"/>
      <c r="O606" s="40" t="str">
        <f t="shared" si="73"/>
        <v>-</v>
      </c>
      <c r="P606" s="42">
        <f t="shared" si="74"/>
        <v>0</v>
      </c>
      <c r="Q606" s="43">
        <f t="shared" si="75"/>
        <v>0</v>
      </c>
      <c r="R606" s="206"/>
      <c r="S606" s="216"/>
      <c r="T606" s="155"/>
      <c r="U606" s="156"/>
      <c r="V606" s="156"/>
      <c r="W606" s="156"/>
      <c r="X606" s="156"/>
      <c r="Y606" s="156"/>
      <c r="Z606" s="156"/>
      <c r="AA606" s="156"/>
      <c r="AB606" s="156"/>
    </row>
    <row r="607" spans="1:30" s="30" customFormat="1" ht="15" customHeight="1">
      <c r="A607" s="156" t="s">
        <v>3382</v>
      </c>
      <c r="B607" s="38" t="s">
        <v>1234</v>
      </c>
      <c r="C607" s="38" t="s">
        <v>25</v>
      </c>
      <c r="D607" s="38" t="s">
        <v>2258</v>
      </c>
      <c r="E607" s="39" t="s">
        <v>2259</v>
      </c>
      <c r="F607" s="122" t="s">
        <v>2945</v>
      </c>
      <c r="G607" s="40" t="s">
        <v>26</v>
      </c>
      <c r="H607" s="41" t="s">
        <v>27</v>
      </c>
      <c r="I607" s="41">
        <v>24</v>
      </c>
      <c r="J607" s="180">
        <f t="shared" si="76"/>
        <v>3.4371132057507379</v>
      </c>
      <c r="K607" s="184">
        <v>361</v>
      </c>
      <c r="L607" s="136" t="s">
        <v>3219</v>
      </c>
      <c r="M607" s="121" t="s">
        <v>3221</v>
      </c>
      <c r="N607" s="65"/>
      <c r="O607" s="40" t="str">
        <f t="shared" si="73"/>
        <v>-</v>
      </c>
      <c r="P607" s="42">
        <f t="shared" si="74"/>
        <v>0</v>
      </c>
      <c r="Q607" s="43">
        <f t="shared" si="75"/>
        <v>0</v>
      </c>
      <c r="R607" s="206"/>
      <c r="S607" s="216"/>
      <c r="T607" s="155"/>
      <c r="U607" s="156"/>
      <c r="V607" s="156"/>
      <c r="W607" s="156"/>
      <c r="X607" s="156"/>
      <c r="Y607" s="156"/>
      <c r="Z607" s="156"/>
      <c r="AA607" s="156"/>
      <c r="AB607" s="156"/>
    </row>
    <row r="608" spans="1:30" s="30" customFormat="1" ht="15" customHeight="1">
      <c r="A608" s="156" t="s">
        <v>3382</v>
      </c>
      <c r="B608" s="38" t="s">
        <v>1235</v>
      </c>
      <c r="C608" s="38" t="s">
        <v>25</v>
      </c>
      <c r="D608" s="38" t="s">
        <v>2258</v>
      </c>
      <c r="E608" s="39" t="s">
        <v>2259</v>
      </c>
      <c r="F608" s="122" t="s">
        <v>2946</v>
      </c>
      <c r="G608" s="40" t="s">
        <v>26</v>
      </c>
      <c r="H608" s="41" t="s">
        <v>27</v>
      </c>
      <c r="I608" s="41">
        <v>24</v>
      </c>
      <c r="J608" s="180">
        <f t="shared" si="76"/>
        <v>4.9985718366181091</v>
      </c>
      <c r="K608" s="184">
        <v>525</v>
      </c>
      <c r="L608" s="136" t="s">
        <v>3219</v>
      </c>
      <c r="M608" s="121" t="s">
        <v>3221</v>
      </c>
      <c r="N608" s="65"/>
      <c r="O608" s="40" t="str">
        <f t="shared" si="73"/>
        <v>-</v>
      </c>
      <c r="P608" s="42">
        <f t="shared" si="74"/>
        <v>0</v>
      </c>
      <c r="Q608" s="43">
        <f t="shared" si="75"/>
        <v>0</v>
      </c>
      <c r="R608" s="206"/>
      <c r="S608" s="216"/>
      <c r="T608" s="155"/>
      <c r="U608" s="156"/>
      <c r="V608" s="156"/>
      <c r="W608" s="156"/>
      <c r="X608" s="156"/>
      <c r="Y608" s="156"/>
      <c r="Z608" s="156"/>
      <c r="AA608" s="156"/>
      <c r="AB608" s="156"/>
      <c r="AC608" s="156"/>
      <c r="AD608" s="156"/>
    </row>
    <row r="609" spans="1:30" s="30" customFormat="1" ht="15" customHeight="1">
      <c r="A609" s="156" t="s">
        <v>3382</v>
      </c>
      <c r="B609" s="38" t="s">
        <v>1237</v>
      </c>
      <c r="C609" s="38" t="s">
        <v>25</v>
      </c>
      <c r="D609" s="38" t="s">
        <v>2258</v>
      </c>
      <c r="E609" s="39" t="s">
        <v>2259</v>
      </c>
      <c r="F609" s="122" t="s">
        <v>2948</v>
      </c>
      <c r="G609" s="40" t="s">
        <v>26</v>
      </c>
      <c r="H609" s="41" t="s">
        <v>27</v>
      </c>
      <c r="I609" s="41">
        <v>24</v>
      </c>
      <c r="J609" s="180">
        <f t="shared" si="76"/>
        <v>3.6465771684280681</v>
      </c>
      <c r="K609" s="184">
        <v>383</v>
      </c>
      <c r="L609" s="136" t="s">
        <v>3219</v>
      </c>
      <c r="M609" s="121" t="s">
        <v>3221</v>
      </c>
      <c r="N609" s="65"/>
      <c r="O609" s="40" t="str">
        <f t="shared" si="73"/>
        <v>-</v>
      </c>
      <c r="P609" s="42">
        <f t="shared" si="74"/>
        <v>0</v>
      </c>
      <c r="Q609" s="43">
        <f t="shared" si="75"/>
        <v>0</v>
      </c>
      <c r="R609" s="206"/>
      <c r="S609" s="216"/>
      <c r="T609" s="155"/>
      <c r="U609" s="156"/>
      <c r="V609" s="156"/>
      <c r="W609" s="156"/>
      <c r="X609" s="156"/>
      <c r="Y609" s="156"/>
      <c r="Z609" s="156"/>
      <c r="AA609" s="156"/>
      <c r="AB609" s="156"/>
    </row>
    <row r="610" spans="1:30" s="30" customFormat="1" ht="15" customHeight="1">
      <c r="A610" s="156" t="s">
        <v>3382</v>
      </c>
      <c r="B610" s="38" t="s">
        <v>1239</v>
      </c>
      <c r="C610" s="38" t="s">
        <v>25</v>
      </c>
      <c r="D610" s="38" t="s">
        <v>2258</v>
      </c>
      <c r="E610" s="39" t="s">
        <v>2259</v>
      </c>
      <c r="F610" s="122" t="s">
        <v>2260</v>
      </c>
      <c r="G610" s="40" t="s">
        <v>26</v>
      </c>
      <c r="H610" s="41" t="s">
        <v>27</v>
      </c>
      <c r="I610" s="41">
        <v>24</v>
      </c>
      <c r="J610" s="180">
        <f t="shared" ref="J610:J641" si="77">K610/курс</f>
        <v>2.561172998190993</v>
      </c>
      <c r="K610" s="184">
        <v>269</v>
      </c>
      <c r="L610" s="136" t="s">
        <v>3219</v>
      </c>
      <c r="M610" s="121" t="s">
        <v>3221</v>
      </c>
      <c r="N610" s="65"/>
      <c r="O610" s="40" t="str">
        <f t="shared" si="73"/>
        <v>-</v>
      </c>
      <c r="P610" s="42">
        <f t="shared" si="74"/>
        <v>0</v>
      </c>
      <c r="Q610" s="43">
        <f t="shared" si="75"/>
        <v>0</v>
      </c>
      <c r="R610" s="206"/>
      <c r="S610" s="216"/>
      <c r="T610" s="155"/>
      <c r="U610" s="156"/>
      <c r="V610" s="156"/>
      <c r="W610" s="156"/>
      <c r="X610" s="156"/>
      <c r="Y610" s="156"/>
      <c r="Z610" s="156"/>
      <c r="AA610" s="156"/>
      <c r="AB610" s="156"/>
      <c r="AC610" s="156"/>
      <c r="AD610" s="156"/>
    </row>
    <row r="611" spans="1:30" s="30" customFormat="1" ht="15" customHeight="1">
      <c r="A611" s="156" t="s">
        <v>3382</v>
      </c>
      <c r="B611" s="38" t="s">
        <v>1242</v>
      </c>
      <c r="C611" s="38" t="s">
        <v>25</v>
      </c>
      <c r="D611" s="38" t="s">
        <v>2258</v>
      </c>
      <c r="E611" s="39" t="s">
        <v>2259</v>
      </c>
      <c r="F611" s="122" t="s">
        <v>2951</v>
      </c>
      <c r="G611" s="40" t="s">
        <v>26</v>
      </c>
      <c r="H611" s="41" t="s">
        <v>652</v>
      </c>
      <c r="I611" s="41">
        <v>40</v>
      </c>
      <c r="J611" s="180">
        <f t="shared" si="77"/>
        <v>4.5034751975626008</v>
      </c>
      <c r="K611" s="184">
        <v>473</v>
      </c>
      <c r="L611" s="136" t="s">
        <v>3368</v>
      </c>
      <c r="M611" s="121" t="s">
        <v>3221</v>
      </c>
      <c r="N611" s="65"/>
      <c r="O611" s="40" t="str">
        <f t="shared" si="73"/>
        <v>-</v>
      </c>
      <c r="P611" s="42">
        <f t="shared" si="74"/>
        <v>0</v>
      </c>
      <c r="Q611" s="43">
        <f t="shared" si="75"/>
        <v>0</v>
      </c>
      <c r="R611" s="206"/>
      <c r="S611" s="216"/>
      <c r="T611" s="155"/>
      <c r="U611" s="156"/>
      <c r="V611" s="156"/>
      <c r="W611" s="156"/>
      <c r="X611" s="156"/>
      <c r="Y611" s="156"/>
      <c r="Z611" s="156"/>
      <c r="AA611" s="156"/>
      <c r="AB611" s="156"/>
    </row>
    <row r="612" spans="1:30" s="30" customFormat="1" ht="15" customHeight="1">
      <c r="A612" s="156" t="s">
        <v>3382</v>
      </c>
      <c r="B612" s="38" t="s">
        <v>1243</v>
      </c>
      <c r="C612" s="38" t="s">
        <v>25</v>
      </c>
      <c r="D612" s="38" t="s">
        <v>2258</v>
      </c>
      <c r="E612" s="39" t="s">
        <v>2259</v>
      </c>
      <c r="F612" s="122" t="s">
        <v>2952</v>
      </c>
      <c r="G612" s="40" t="s">
        <v>26</v>
      </c>
      <c r="H612" s="41" t="s">
        <v>27</v>
      </c>
      <c r="I612" s="41">
        <v>24</v>
      </c>
      <c r="J612" s="180">
        <f t="shared" si="77"/>
        <v>2.3707512139388744</v>
      </c>
      <c r="K612" s="184">
        <v>249</v>
      </c>
      <c r="L612" s="136" t="s">
        <v>3219</v>
      </c>
      <c r="M612" s="121" t="s">
        <v>3221</v>
      </c>
      <c r="N612" s="65"/>
      <c r="O612" s="40" t="str">
        <f t="shared" si="73"/>
        <v>-</v>
      </c>
      <c r="P612" s="42">
        <f t="shared" si="74"/>
        <v>0</v>
      </c>
      <c r="Q612" s="43">
        <f t="shared" si="75"/>
        <v>0</v>
      </c>
      <c r="R612" s="206"/>
      <c r="S612" s="216"/>
      <c r="T612" s="155"/>
      <c r="U612" s="156"/>
      <c r="V612" s="156"/>
      <c r="W612" s="156"/>
      <c r="X612" s="156"/>
      <c r="Y612" s="156"/>
      <c r="Z612" s="156"/>
      <c r="AA612" s="156"/>
      <c r="AB612" s="156"/>
    </row>
    <row r="613" spans="1:30" s="30" customFormat="1" ht="15" customHeight="1">
      <c r="A613" s="156" t="s">
        <v>3382</v>
      </c>
      <c r="B613" s="38" t="s">
        <v>1245</v>
      </c>
      <c r="C613" s="38" t="s">
        <v>25</v>
      </c>
      <c r="D613" s="38" t="s">
        <v>2258</v>
      </c>
      <c r="E613" s="39" t="s">
        <v>2259</v>
      </c>
      <c r="F613" s="122" t="s">
        <v>2954</v>
      </c>
      <c r="G613" s="40" t="s">
        <v>26</v>
      </c>
      <c r="H613" s="41" t="s">
        <v>652</v>
      </c>
      <c r="I613" s="41">
        <v>40</v>
      </c>
      <c r="J613" s="180">
        <f t="shared" si="77"/>
        <v>6.1220603637056081</v>
      </c>
      <c r="K613" s="184">
        <v>643</v>
      </c>
      <c r="L613" s="136" t="s">
        <v>3368</v>
      </c>
      <c r="M613" s="121" t="s">
        <v>3221</v>
      </c>
      <c r="N613" s="65"/>
      <c r="O613" s="40" t="str">
        <f t="shared" si="73"/>
        <v>-</v>
      </c>
      <c r="P613" s="42">
        <f t="shared" si="74"/>
        <v>0</v>
      </c>
      <c r="Q613" s="43">
        <f t="shared" si="75"/>
        <v>0</v>
      </c>
      <c r="R613" s="206"/>
      <c r="S613" s="216"/>
      <c r="T613" s="155"/>
      <c r="U613" s="156"/>
      <c r="V613" s="156"/>
      <c r="W613" s="156"/>
      <c r="X613" s="156"/>
      <c r="Y613" s="156"/>
      <c r="Z613" s="156"/>
      <c r="AA613" s="156"/>
      <c r="AB613" s="156"/>
      <c r="AC613" s="156"/>
      <c r="AD613" s="156"/>
    </row>
    <row r="614" spans="1:30" s="30" customFormat="1" ht="15" customHeight="1">
      <c r="A614" s="156" t="s">
        <v>3382</v>
      </c>
      <c r="B614" s="38" t="s">
        <v>1246</v>
      </c>
      <c r="C614" s="38" t="s">
        <v>25</v>
      </c>
      <c r="D614" s="38" t="s">
        <v>2258</v>
      </c>
      <c r="E614" s="39" t="s">
        <v>2259</v>
      </c>
      <c r="F614" s="122" t="s">
        <v>2261</v>
      </c>
      <c r="G614" s="40" t="s">
        <v>26</v>
      </c>
      <c r="H614" s="41" t="s">
        <v>27</v>
      </c>
      <c r="I614" s="41">
        <v>24</v>
      </c>
      <c r="J614" s="180">
        <f t="shared" si="77"/>
        <v>2.3707512139388744</v>
      </c>
      <c r="K614" s="184">
        <v>249</v>
      </c>
      <c r="L614" s="136" t="s">
        <v>3219</v>
      </c>
      <c r="M614" s="121" t="s">
        <v>3221</v>
      </c>
      <c r="N614" s="65"/>
      <c r="O614" s="40" t="str">
        <f t="shared" si="73"/>
        <v>-</v>
      </c>
      <c r="P614" s="42">
        <f t="shared" si="74"/>
        <v>0</v>
      </c>
      <c r="Q614" s="43">
        <f t="shared" si="75"/>
        <v>0</v>
      </c>
      <c r="R614" s="206"/>
      <c r="S614" s="216"/>
      <c r="T614" s="155"/>
      <c r="U614" s="156"/>
      <c r="V614" s="156"/>
      <c r="W614" s="156"/>
      <c r="X614" s="156"/>
      <c r="Y614" s="156"/>
      <c r="Z614" s="156"/>
      <c r="AA614" s="156"/>
      <c r="AB614" s="156"/>
    </row>
    <row r="615" spans="1:30" s="30" customFormat="1" ht="15" hidden="1" customHeight="1">
      <c r="A615" s="156" t="s">
        <v>3382</v>
      </c>
      <c r="B615" s="160" t="s">
        <v>1247</v>
      </c>
      <c r="C615" s="160" t="s">
        <v>25</v>
      </c>
      <c r="D615" s="160" t="s">
        <v>2258</v>
      </c>
      <c r="E615" s="161" t="s">
        <v>2259</v>
      </c>
      <c r="F615" s="161" t="s">
        <v>3367</v>
      </c>
      <c r="G615" s="162" t="s">
        <v>26</v>
      </c>
      <c r="H615" s="163" t="s">
        <v>27</v>
      </c>
      <c r="I615" s="163">
        <v>24</v>
      </c>
      <c r="J615" s="192">
        <f t="shared" si="77"/>
        <v>2.3707512139388744</v>
      </c>
      <c r="K615" s="189">
        <v>249</v>
      </c>
      <c r="L615" s="164" t="s">
        <v>3238</v>
      </c>
      <c r="M615" s="164" t="s">
        <v>3238</v>
      </c>
      <c r="N615" s="165"/>
      <c r="O615" s="162" t="str">
        <f t="shared" si="73"/>
        <v>-</v>
      </c>
      <c r="P615" s="166">
        <f t="shared" si="74"/>
        <v>0</v>
      </c>
      <c r="Q615" s="167">
        <f t="shared" si="75"/>
        <v>0</v>
      </c>
      <c r="R615" s="155"/>
      <c r="S615" s="182"/>
      <c r="T615" s="155"/>
      <c r="U615" s="156"/>
      <c r="V615" s="156"/>
      <c r="W615" s="156"/>
      <c r="X615" s="156"/>
      <c r="Y615" s="156"/>
    </row>
    <row r="616" spans="1:30" s="30" customFormat="1" ht="15" customHeight="1">
      <c r="A616" s="156" t="s">
        <v>3382</v>
      </c>
      <c r="B616" s="38" t="s">
        <v>1249</v>
      </c>
      <c r="C616" s="38" t="s">
        <v>25</v>
      </c>
      <c r="D616" s="38" t="s">
        <v>2258</v>
      </c>
      <c r="E616" s="39" t="s">
        <v>2259</v>
      </c>
      <c r="F616" s="122" t="s">
        <v>2956</v>
      </c>
      <c r="G616" s="40" t="s">
        <v>26</v>
      </c>
      <c r="H616" s="41" t="s">
        <v>27</v>
      </c>
      <c r="I616" s="41">
        <v>24</v>
      </c>
      <c r="J616" s="180">
        <f t="shared" si="77"/>
        <v>4.9985718366181091</v>
      </c>
      <c r="K616" s="184">
        <v>525</v>
      </c>
      <c r="L616" s="136" t="s">
        <v>3219</v>
      </c>
      <c r="M616" s="121" t="s">
        <v>3221</v>
      </c>
      <c r="N616" s="65"/>
      <c r="O616" s="40" t="str">
        <f t="shared" si="73"/>
        <v>-</v>
      </c>
      <c r="P616" s="42">
        <f t="shared" si="74"/>
        <v>0</v>
      </c>
      <c r="Q616" s="43">
        <f t="shared" si="75"/>
        <v>0</v>
      </c>
      <c r="R616" s="206"/>
      <c r="S616" s="216"/>
      <c r="T616" s="155"/>
      <c r="U616" s="156"/>
      <c r="V616" s="156"/>
      <c r="W616" s="156"/>
      <c r="X616" s="156"/>
      <c r="Y616" s="156"/>
      <c r="Z616" s="156"/>
      <c r="AA616" s="156"/>
      <c r="AB616" s="156"/>
      <c r="AC616" s="156"/>
      <c r="AD616" s="156"/>
    </row>
    <row r="617" spans="1:30" s="30" customFormat="1" ht="15" customHeight="1">
      <c r="A617" s="156" t="s">
        <v>3382</v>
      </c>
      <c r="B617" s="38" t="s">
        <v>1252</v>
      </c>
      <c r="C617" s="38" t="s">
        <v>25</v>
      </c>
      <c r="D617" s="38" t="s">
        <v>2258</v>
      </c>
      <c r="E617" s="39" t="s">
        <v>2259</v>
      </c>
      <c r="F617" s="122" t="s">
        <v>2959</v>
      </c>
      <c r="G617" s="40" t="s">
        <v>26</v>
      </c>
      <c r="H617" s="41" t="s">
        <v>652</v>
      </c>
      <c r="I617" s="41">
        <v>40</v>
      </c>
      <c r="J617" s="180">
        <f t="shared" si="77"/>
        <v>4.8462344092164145</v>
      </c>
      <c r="K617" s="184">
        <v>509</v>
      </c>
      <c r="L617" s="136" t="s">
        <v>3368</v>
      </c>
      <c r="M617" s="121" t="s">
        <v>3221</v>
      </c>
      <c r="N617" s="65"/>
      <c r="O617" s="40" t="str">
        <f t="shared" si="73"/>
        <v>-</v>
      </c>
      <c r="P617" s="42">
        <f t="shared" si="74"/>
        <v>0</v>
      </c>
      <c r="Q617" s="43">
        <f t="shared" si="75"/>
        <v>0</v>
      </c>
      <c r="R617" s="206"/>
      <c r="S617" s="216"/>
      <c r="T617" s="156"/>
      <c r="U617" s="156"/>
      <c r="V617" s="156"/>
      <c r="W617" s="156"/>
      <c r="X617" s="156"/>
      <c r="Y617" s="156"/>
      <c r="Z617" s="156"/>
      <c r="AA617" s="156"/>
      <c r="AB617" s="156"/>
    </row>
    <row r="618" spans="1:30" s="30" customFormat="1" ht="15" customHeight="1">
      <c r="A618" s="156" t="s">
        <v>3382</v>
      </c>
      <c r="B618" s="38" t="s">
        <v>1254</v>
      </c>
      <c r="C618" s="38" t="s">
        <v>25</v>
      </c>
      <c r="D618" s="38" t="s">
        <v>2258</v>
      </c>
      <c r="E618" s="39" t="s">
        <v>2259</v>
      </c>
      <c r="F618" s="122" t="s">
        <v>2961</v>
      </c>
      <c r="G618" s="40" t="s">
        <v>26</v>
      </c>
      <c r="H618" s="41" t="s">
        <v>27</v>
      </c>
      <c r="I618" s="41">
        <v>24</v>
      </c>
      <c r="J618" s="180">
        <f t="shared" si="77"/>
        <v>2.561172998190993</v>
      </c>
      <c r="K618" s="184">
        <v>269</v>
      </c>
      <c r="L618" s="136" t="s">
        <v>3219</v>
      </c>
      <c r="M618" s="121" t="s">
        <v>3221</v>
      </c>
      <c r="N618" s="65"/>
      <c r="O618" s="40" t="str">
        <f t="shared" si="73"/>
        <v>-</v>
      </c>
      <c r="P618" s="42">
        <f t="shared" si="74"/>
        <v>0</v>
      </c>
      <c r="Q618" s="43">
        <f t="shared" si="75"/>
        <v>0</v>
      </c>
      <c r="R618" s="206"/>
      <c r="S618" s="216"/>
      <c r="T618" s="155"/>
      <c r="U618" s="156"/>
      <c r="V618" s="156"/>
      <c r="W618" s="156"/>
      <c r="X618" s="156"/>
      <c r="Y618" s="156"/>
      <c r="Z618" s="156"/>
      <c r="AA618" s="156"/>
      <c r="AB618" s="156"/>
    </row>
    <row r="619" spans="1:30" s="30" customFormat="1" ht="15" customHeight="1">
      <c r="A619" s="156" t="s">
        <v>3382</v>
      </c>
      <c r="B619" s="38" t="s">
        <v>1257</v>
      </c>
      <c r="C619" s="38" t="s">
        <v>25</v>
      </c>
      <c r="D619" s="38" t="s">
        <v>2258</v>
      </c>
      <c r="E619" s="39" t="s">
        <v>2259</v>
      </c>
      <c r="F619" s="122" t="s">
        <v>2964</v>
      </c>
      <c r="G619" s="40" t="s">
        <v>26</v>
      </c>
      <c r="H619" s="41" t="s">
        <v>27</v>
      </c>
      <c r="I619" s="41">
        <v>24</v>
      </c>
      <c r="J619" s="180">
        <f t="shared" si="77"/>
        <v>3.6656193468532798</v>
      </c>
      <c r="K619" s="184">
        <v>385</v>
      </c>
      <c r="L619" s="136" t="s">
        <v>3219</v>
      </c>
      <c r="M619" s="121" t="s">
        <v>3221</v>
      </c>
      <c r="N619" s="65"/>
      <c r="O619" s="40" t="str">
        <f t="shared" si="73"/>
        <v>-</v>
      </c>
      <c r="P619" s="42">
        <f t="shared" si="74"/>
        <v>0</v>
      </c>
      <c r="Q619" s="43">
        <f t="shared" si="75"/>
        <v>0</v>
      </c>
      <c r="R619" s="206"/>
      <c r="S619" s="216"/>
      <c r="T619" s="155"/>
      <c r="U619" s="156"/>
      <c r="V619" s="156"/>
      <c r="W619" s="156"/>
      <c r="X619" s="156"/>
      <c r="Y619" s="156"/>
      <c r="Z619" s="156"/>
      <c r="AA619" s="156"/>
      <c r="AB619" s="156"/>
      <c r="AC619" s="156"/>
      <c r="AD619" s="156"/>
    </row>
    <row r="620" spans="1:30" s="30" customFormat="1" ht="15" customHeight="1">
      <c r="A620" s="156" t="s">
        <v>3382</v>
      </c>
      <c r="B620" s="38" t="s">
        <v>550</v>
      </c>
      <c r="C620" s="38" t="s">
        <v>25</v>
      </c>
      <c r="D620" s="38" t="s">
        <v>2258</v>
      </c>
      <c r="E620" s="39" t="s">
        <v>2259</v>
      </c>
      <c r="F620" s="122" t="s">
        <v>553</v>
      </c>
      <c r="G620" s="40" t="s">
        <v>26</v>
      </c>
      <c r="H620" s="41" t="s">
        <v>27</v>
      </c>
      <c r="I620" s="41">
        <v>24</v>
      </c>
      <c r="J620" s="180">
        <f t="shared" si="77"/>
        <v>2.561172998190993</v>
      </c>
      <c r="K620" s="184">
        <v>269</v>
      </c>
      <c r="L620" s="136" t="s">
        <v>3219</v>
      </c>
      <c r="M620" s="121" t="s">
        <v>3221</v>
      </c>
      <c r="N620" s="65"/>
      <c r="O620" s="40" t="str">
        <f t="shared" si="73"/>
        <v>-</v>
      </c>
      <c r="P620" s="42">
        <f t="shared" si="74"/>
        <v>0</v>
      </c>
      <c r="Q620" s="43">
        <f t="shared" si="75"/>
        <v>0</v>
      </c>
      <c r="R620" s="206"/>
      <c r="S620" s="216"/>
      <c r="T620" s="155"/>
      <c r="U620" s="156"/>
      <c r="V620" s="156"/>
      <c r="W620" s="156"/>
      <c r="X620" s="156"/>
      <c r="Y620" s="156"/>
      <c r="Z620" s="156"/>
      <c r="AA620" s="156"/>
      <c r="AB620" s="156"/>
      <c r="AC620" s="156"/>
      <c r="AD620" s="156"/>
    </row>
    <row r="621" spans="1:30" s="30" customFormat="1" ht="15" customHeight="1">
      <c r="A621" s="156" t="s">
        <v>3382</v>
      </c>
      <c r="B621" s="38" t="s">
        <v>1220</v>
      </c>
      <c r="C621" s="38" t="s">
        <v>25</v>
      </c>
      <c r="D621" s="38" t="s">
        <v>2258</v>
      </c>
      <c r="E621" s="39" t="s">
        <v>2259</v>
      </c>
      <c r="F621" s="122" t="s">
        <v>2931</v>
      </c>
      <c r="G621" s="40" t="s">
        <v>26</v>
      </c>
      <c r="H621" s="41" t="s">
        <v>27</v>
      </c>
      <c r="I621" s="41">
        <v>24</v>
      </c>
      <c r="J621" s="180">
        <f t="shared" si="77"/>
        <v>2.561172998190993</v>
      </c>
      <c r="K621" s="184">
        <v>269</v>
      </c>
      <c r="L621" s="136" t="s">
        <v>3219</v>
      </c>
      <c r="M621" s="121" t="s">
        <v>3221</v>
      </c>
      <c r="N621" s="65"/>
      <c r="O621" s="40" t="str">
        <f t="shared" si="73"/>
        <v>-</v>
      </c>
      <c r="P621" s="42">
        <f t="shared" si="74"/>
        <v>0</v>
      </c>
      <c r="Q621" s="43">
        <f t="shared" si="75"/>
        <v>0</v>
      </c>
      <c r="R621" s="206"/>
      <c r="S621" s="216"/>
      <c r="T621" s="155"/>
      <c r="U621" s="156"/>
      <c r="V621" s="156"/>
      <c r="W621" s="156"/>
      <c r="X621" s="156"/>
      <c r="Y621" s="156"/>
      <c r="Z621" s="156"/>
      <c r="AA621" s="156"/>
      <c r="AB621" s="156"/>
    </row>
    <row r="622" spans="1:30" s="30" customFormat="1" ht="15" customHeight="1">
      <c r="A622" s="156" t="s">
        <v>3382</v>
      </c>
      <c r="B622" s="38" t="s">
        <v>1260</v>
      </c>
      <c r="C622" s="38" t="s">
        <v>25</v>
      </c>
      <c r="D622" s="38" t="s">
        <v>2258</v>
      </c>
      <c r="E622" s="39" t="s">
        <v>2259</v>
      </c>
      <c r="F622" s="122" t="s">
        <v>2967</v>
      </c>
      <c r="G622" s="40" t="s">
        <v>26</v>
      </c>
      <c r="H622" s="41" t="s">
        <v>27</v>
      </c>
      <c r="I622" s="41">
        <v>24</v>
      </c>
      <c r="J622" s="180">
        <f t="shared" si="77"/>
        <v>3.2276492430734076</v>
      </c>
      <c r="K622" s="184">
        <v>339</v>
      </c>
      <c r="L622" s="136" t="s">
        <v>3219</v>
      </c>
      <c r="M622" s="121" t="s">
        <v>3221</v>
      </c>
      <c r="N622" s="65"/>
      <c r="O622" s="40" t="str">
        <f t="shared" si="73"/>
        <v>-</v>
      </c>
      <c r="P622" s="42">
        <f t="shared" si="74"/>
        <v>0</v>
      </c>
      <c r="Q622" s="43">
        <f t="shared" si="75"/>
        <v>0</v>
      </c>
      <c r="R622" s="206"/>
      <c r="S622" s="216"/>
      <c r="T622" s="156"/>
      <c r="U622" s="156"/>
      <c r="V622" s="156"/>
      <c r="W622" s="156"/>
      <c r="X622" s="156"/>
      <c r="Y622" s="156"/>
      <c r="Z622" s="156"/>
      <c r="AA622" s="156"/>
      <c r="AB622" s="156"/>
    </row>
    <row r="623" spans="1:30" s="30" customFormat="1" ht="15" customHeight="1">
      <c r="A623" s="156" t="s">
        <v>3382</v>
      </c>
      <c r="B623" s="38" t="s">
        <v>1222</v>
      </c>
      <c r="C623" s="38" t="s">
        <v>25</v>
      </c>
      <c r="D623" s="38" t="s">
        <v>2258</v>
      </c>
      <c r="E623" s="39" t="s">
        <v>2259</v>
      </c>
      <c r="F623" s="122" t="s">
        <v>2933</v>
      </c>
      <c r="G623" s="40" t="s">
        <v>26</v>
      </c>
      <c r="H623" s="41" t="s">
        <v>27</v>
      </c>
      <c r="I623" s="41">
        <v>24</v>
      </c>
      <c r="J623" s="180">
        <f t="shared" si="77"/>
        <v>2.561172998190993</v>
      </c>
      <c r="K623" s="184">
        <v>269</v>
      </c>
      <c r="L623" s="136" t="s">
        <v>3219</v>
      </c>
      <c r="M623" s="121" t="s">
        <v>3221</v>
      </c>
      <c r="N623" s="65"/>
      <c r="O623" s="40" t="str">
        <f t="shared" si="73"/>
        <v>-</v>
      </c>
      <c r="P623" s="42">
        <f t="shared" si="74"/>
        <v>0</v>
      </c>
      <c r="Q623" s="43">
        <f t="shared" si="75"/>
        <v>0</v>
      </c>
      <c r="R623" s="206"/>
      <c r="S623" s="216"/>
      <c r="T623" s="155"/>
      <c r="U623" s="156"/>
      <c r="V623" s="156"/>
      <c r="W623" s="156"/>
      <c r="X623" s="156"/>
      <c r="Y623" s="156"/>
      <c r="Z623" s="156"/>
      <c r="AA623" s="156"/>
      <c r="AB623" s="156"/>
      <c r="AC623" s="156"/>
      <c r="AD623" s="156"/>
    </row>
    <row r="624" spans="1:30" s="30" customFormat="1" ht="15" customHeight="1">
      <c r="A624" s="156" t="s">
        <v>3382</v>
      </c>
      <c r="B624" s="38" t="s">
        <v>1253</v>
      </c>
      <c r="C624" s="38" t="s">
        <v>25</v>
      </c>
      <c r="D624" s="38" t="s">
        <v>2258</v>
      </c>
      <c r="E624" s="39" t="s">
        <v>2259</v>
      </c>
      <c r="F624" s="122" t="s">
        <v>2960</v>
      </c>
      <c r="G624" s="40" t="s">
        <v>26</v>
      </c>
      <c r="H624" s="41" t="s">
        <v>27</v>
      </c>
      <c r="I624" s="41">
        <v>24</v>
      </c>
      <c r="J624" s="180">
        <f t="shared" si="77"/>
        <v>2.561172998190993</v>
      </c>
      <c r="K624" s="184">
        <v>269</v>
      </c>
      <c r="L624" s="136" t="s">
        <v>3219</v>
      </c>
      <c r="M624" s="121" t="s">
        <v>3221</v>
      </c>
      <c r="N624" s="65"/>
      <c r="O624" s="40" t="str">
        <f t="shared" si="73"/>
        <v>-</v>
      </c>
      <c r="P624" s="42">
        <f t="shared" si="74"/>
        <v>0</v>
      </c>
      <c r="Q624" s="43">
        <f t="shared" si="75"/>
        <v>0</v>
      </c>
      <c r="R624" s="206"/>
      <c r="S624" s="216"/>
      <c r="T624" s="155"/>
      <c r="U624" s="156"/>
      <c r="V624" s="156"/>
      <c r="W624" s="156"/>
      <c r="X624" s="156"/>
      <c r="Y624" s="156"/>
      <c r="Z624" s="156"/>
      <c r="AA624" s="156"/>
      <c r="AB624" s="156"/>
      <c r="AC624" s="156"/>
      <c r="AD624" s="156"/>
    </row>
    <row r="625" spans="1:30" s="30" customFormat="1" ht="15" customHeight="1">
      <c r="A625" s="156" t="s">
        <v>3382</v>
      </c>
      <c r="B625" s="38" t="s">
        <v>1263</v>
      </c>
      <c r="C625" s="38" t="s">
        <v>25</v>
      </c>
      <c r="D625" s="38" t="s">
        <v>2258</v>
      </c>
      <c r="E625" s="39" t="s">
        <v>2259</v>
      </c>
      <c r="F625" s="122" t="s">
        <v>2969</v>
      </c>
      <c r="G625" s="40" t="s">
        <v>26</v>
      </c>
      <c r="H625" s="41" t="s">
        <v>27</v>
      </c>
      <c r="I625" s="41">
        <v>24</v>
      </c>
      <c r="J625" s="180">
        <f t="shared" si="77"/>
        <v>2.3707512139388744</v>
      </c>
      <c r="K625" s="184">
        <v>249</v>
      </c>
      <c r="L625" s="136" t="s">
        <v>3219</v>
      </c>
      <c r="M625" s="121" t="s">
        <v>3221</v>
      </c>
      <c r="N625" s="65"/>
      <c r="O625" s="40" t="str">
        <f t="shared" si="73"/>
        <v>-</v>
      </c>
      <c r="P625" s="42">
        <f t="shared" si="74"/>
        <v>0</v>
      </c>
      <c r="Q625" s="43">
        <f t="shared" si="75"/>
        <v>0</v>
      </c>
      <c r="R625" s="206"/>
      <c r="S625" s="216"/>
      <c r="T625" s="155"/>
      <c r="U625" s="156"/>
      <c r="V625" s="156"/>
      <c r="W625" s="156"/>
      <c r="X625" s="156"/>
      <c r="Y625" s="156"/>
      <c r="Z625" s="156"/>
      <c r="AA625" s="156"/>
      <c r="AB625" s="156"/>
    </row>
    <row r="626" spans="1:30" s="30" customFormat="1" ht="15" customHeight="1">
      <c r="A626" s="156" t="s">
        <v>3382</v>
      </c>
      <c r="B626" s="38" t="s">
        <v>1264</v>
      </c>
      <c r="C626" s="38" t="s">
        <v>25</v>
      </c>
      <c r="D626" s="38" t="s">
        <v>2258</v>
      </c>
      <c r="E626" s="39" t="s">
        <v>2259</v>
      </c>
      <c r="F626" s="122" t="s">
        <v>2970</v>
      </c>
      <c r="G626" s="40" t="s">
        <v>26</v>
      </c>
      <c r="H626" s="41" t="s">
        <v>27</v>
      </c>
      <c r="I626" s="41">
        <v>24</v>
      </c>
      <c r="J626" s="180">
        <f t="shared" si="77"/>
        <v>3.0943539940969247</v>
      </c>
      <c r="K626" s="184">
        <v>325</v>
      </c>
      <c r="L626" s="136" t="s">
        <v>3219</v>
      </c>
      <c r="M626" s="121" t="s">
        <v>3221</v>
      </c>
      <c r="N626" s="65"/>
      <c r="O626" s="40" t="str">
        <f t="shared" si="73"/>
        <v>-</v>
      </c>
      <c r="P626" s="42">
        <f t="shared" si="74"/>
        <v>0</v>
      </c>
      <c r="Q626" s="43">
        <f t="shared" si="75"/>
        <v>0</v>
      </c>
      <c r="R626" s="206"/>
      <c r="S626" s="216"/>
      <c r="T626" s="155"/>
      <c r="U626" s="156"/>
      <c r="V626" s="156"/>
      <c r="W626" s="156"/>
      <c r="X626" s="156"/>
      <c r="Y626" s="156"/>
      <c r="Z626" s="156"/>
      <c r="AA626" s="156"/>
      <c r="AB626" s="156"/>
      <c r="AC626" s="156"/>
      <c r="AD626" s="156"/>
    </row>
    <row r="627" spans="1:30" s="30" customFormat="1" ht="15" customHeight="1">
      <c r="A627" s="156" t="s">
        <v>3382</v>
      </c>
      <c r="B627" s="38" t="s">
        <v>1261</v>
      </c>
      <c r="C627" s="38" t="s">
        <v>25</v>
      </c>
      <c r="D627" s="38" t="s">
        <v>2258</v>
      </c>
      <c r="E627" s="39" t="s">
        <v>2259</v>
      </c>
      <c r="F627" s="122" t="s">
        <v>2968</v>
      </c>
      <c r="G627" s="40" t="s">
        <v>26</v>
      </c>
      <c r="H627" s="41" t="s">
        <v>27</v>
      </c>
      <c r="I627" s="41">
        <v>24</v>
      </c>
      <c r="J627" s="180">
        <f t="shared" si="77"/>
        <v>2.561172998190993</v>
      </c>
      <c r="K627" s="184">
        <v>269</v>
      </c>
      <c r="L627" s="136" t="s">
        <v>3219</v>
      </c>
      <c r="M627" s="121" t="s">
        <v>3221</v>
      </c>
      <c r="N627" s="65"/>
      <c r="O627" s="40" t="str">
        <f t="shared" si="73"/>
        <v>-</v>
      </c>
      <c r="P627" s="42">
        <f t="shared" si="74"/>
        <v>0</v>
      </c>
      <c r="Q627" s="43">
        <f t="shared" si="75"/>
        <v>0</v>
      </c>
      <c r="R627" s="206"/>
      <c r="S627" s="216"/>
      <c r="T627" s="155"/>
      <c r="U627" s="156"/>
      <c r="V627" s="156"/>
      <c r="W627" s="156"/>
      <c r="X627" s="156"/>
      <c r="Y627" s="156"/>
      <c r="Z627" s="156"/>
      <c r="AA627" s="156"/>
      <c r="AB627" s="156"/>
    </row>
    <row r="628" spans="1:30" s="30" customFormat="1" ht="15" customHeight="1">
      <c r="A628" s="156" t="s">
        <v>3382</v>
      </c>
      <c r="B628" s="38" t="s">
        <v>1265</v>
      </c>
      <c r="C628" s="38" t="s">
        <v>25</v>
      </c>
      <c r="D628" s="38" t="s">
        <v>2258</v>
      </c>
      <c r="E628" s="39" t="s">
        <v>2259</v>
      </c>
      <c r="F628" s="122" t="s">
        <v>2971</v>
      </c>
      <c r="G628" s="40" t="s">
        <v>26</v>
      </c>
      <c r="H628" s="41" t="s">
        <v>27</v>
      </c>
      <c r="I628" s="41">
        <v>24</v>
      </c>
      <c r="J628" s="180">
        <f t="shared" si="77"/>
        <v>2.561172998190993</v>
      </c>
      <c r="K628" s="184">
        <v>269</v>
      </c>
      <c r="L628" s="136" t="s">
        <v>3219</v>
      </c>
      <c r="M628" s="121" t="s">
        <v>3221</v>
      </c>
      <c r="N628" s="65"/>
      <c r="O628" s="40" t="str">
        <f t="shared" si="73"/>
        <v>-</v>
      </c>
      <c r="P628" s="42">
        <f t="shared" si="74"/>
        <v>0</v>
      </c>
      <c r="Q628" s="43">
        <f t="shared" si="75"/>
        <v>0</v>
      </c>
      <c r="R628" s="206"/>
      <c r="S628" s="216"/>
      <c r="T628" s="155"/>
      <c r="U628" s="156"/>
      <c r="V628" s="156"/>
      <c r="W628" s="156"/>
      <c r="X628" s="156"/>
      <c r="Y628" s="156"/>
      <c r="Z628" s="156"/>
      <c r="AA628" s="156"/>
      <c r="AB628" s="156"/>
    </row>
    <row r="629" spans="1:30" s="30" customFormat="1" ht="15" customHeight="1">
      <c r="A629" s="156" t="s">
        <v>3382</v>
      </c>
      <c r="B629" s="38" t="s">
        <v>1268</v>
      </c>
      <c r="C629" s="38" t="s">
        <v>25</v>
      </c>
      <c r="D629" s="38" t="s">
        <v>2258</v>
      </c>
      <c r="E629" s="39" t="s">
        <v>2259</v>
      </c>
      <c r="F629" s="122" t="s">
        <v>2973</v>
      </c>
      <c r="G629" s="40" t="s">
        <v>26</v>
      </c>
      <c r="H629" s="41" t="s">
        <v>27</v>
      </c>
      <c r="I629" s="41">
        <v>24</v>
      </c>
      <c r="J629" s="180">
        <f t="shared" si="77"/>
        <v>2.561172998190993</v>
      </c>
      <c r="K629" s="184">
        <v>269</v>
      </c>
      <c r="L629" s="136" t="s">
        <v>3219</v>
      </c>
      <c r="M629" s="121" t="s">
        <v>3221</v>
      </c>
      <c r="N629" s="65"/>
      <c r="O629" s="40" t="str">
        <f t="shared" si="73"/>
        <v>-</v>
      </c>
      <c r="P629" s="42">
        <f t="shared" si="74"/>
        <v>0</v>
      </c>
      <c r="Q629" s="43">
        <f t="shared" si="75"/>
        <v>0</v>
      </c>
      <c r="R629" s="206"/>
      <c r="S629" s="216"/>
      <c r="T629" s="155"/>
      <c r="U629" s="156"/>
      <c r="V629" s="156"/>
      <c r="W629" s="156"/>
      <c r="X629" s="156"/>
      <c r="Y629" s="156"/>
      <c r="Z629" s="156"/>
      <c r="AA629" s="156"/>
      <c r="AB629" s="156"/>
      <c r="AC629" s="156"/>
      <c r="AD629" s="156"/>
    </row>
    <row r="630" spans="1:30" s="30" customFormat="1" ht="15" customHeight="1">
      <c r="A630" s="156" t="s">
        <v>3382</v>
      </c>
      <c r="B630" s="38" t="s">
        <v>1209</v>
      </c>
      <c r="C630" s="38" t="s">
        <v>25</v>
      </c>
      <c r="D630" s="38" t="s">
        <v>2258</v>
      </c>
      <c r="E630" s="39" t="s">
        <v>2259</v>
      </c>
      <c r="F630" s="122" t="s">
        <v>2923</v>
      </c>
      <c r="G630" s="40" t="s">
        <v>26</v>
      </c>
      <c r="H630" s="41" t="s">
        <v>27</v>
      </c>
      <c r="I630" s="41">
        <v>24</v>
      </c>
      <c r="J630" s="180">
        <f t="shared" si="77"/>
        <v>2.5992573550414169</v>
      </c>
      <c r="K630" s="184">
        <v>273</v>
      </c>
      <c r="L630" s="136" t="s">
        <v>3219</v>
      </c>
      <c r="M630" s="121" t="s">
        <v>3221</v>
      </c>
      <c r="N630" s="65"/>
      <c r="O630" s="40" t="str">
        <f t="shared" si="73"/>
        <v>-</v>
      </c>
      <c r="P630" s="42">
        <f t="shared" si="74"/>
        <v>0</v>
      </c>
      <c r="Q630" s="43">
        <f t="shared" si="75"/>
        <v>0</v>
      </c>
      <c r="R630" s="206"/>
      <c r="S630" s="216"/>
      <c r="T630" s="156"/>
      <c r="U630" s="156"/>
      <c r="V630" s="156"/>
      <c r="W630" s="156"/>
      <c r="X630" s="156"/>
      <c r="Y630" s="156"/>
      <c r="Z630" s="156"/>
      <c r="AA630" s="156"/>
      <c r="AB630" s="156"/>
    </row>
    <row r="631" spans="1:30" s="30" customFormat="1" ht="15" customHeight="1">
      <c r="A631" s="156" t="s">
        <v>3382</v>
      </c>
      <c r="B631" s="38" t="s">
        <v>1270</v>
      </c>
      <c r="C631" s="38" t="s">
        <v>25</v>
      </c>
      <c r="D631" s="38" t="s">
        <v>2258</v>
      </c>
      <c r="E631" s="39" t="s">
        <v>2259</v>
      </c>
      <c r="F631" s="122" t="s">
        <v>2975</v>
      </c>
      <c r="G631" s="40" t="s">
        <v>26</v>
      </c>
      <c r="H631" s="41" t="s">
        <v>27</v>
      </c>
      <c r="I631" s="41">
        <v>24</v>
      </c>
      <c r="J631" s="180">
        <f t="shared" si="77"/>
        <v>2.9610587451204418</v>
      </c>
      <c r="K631" s="184">
        <v>311</v>
      </c>
      <c r="L631" s="136" t="s">
        <v>3219</v>
      </c>
      <c r="M631" s="121" t="s">
        <v>3221</v>
      </c>
      <c r="N631" s="65"/>
      <c r="O631" s="40" t="str">
        <f t="shared" si="73"/>
        <v>-</v>
      </c>
      <c r="P631" s="42">
        <f t="shared" si="74"/>
        <v>0</v>
      </c>
      <c r="Q631" s="43">
        <f t="shared" si="75"/>
        <v>0</v>
      </c>
      <c r="R631" s="206"/>
      <c r="S631" s="216"/>
      <c r="T631" s="156"/>
      <c r="U631" s="156"/>
      <c r="V631" s="156"/>
      <c r="W631" s="156"/>
      <c r="X631" s="156"/>
      <c r="Y631" s="156"/>
      <c r="Z631" s="156"/>
      <c r="AA631" s="156"/>
      <c r="AB631" s="156"/>
      <c r="AC631" s="156"/>
      <c r="AD631" s="156"/>
    </row>
    <row r="632" spans="1:30" s="30" customFormat="1" ht="15" customHeight="1">
      <c r="A632" s="156" t="s">
        <v>3382</v>
      </c>
      <c r="B632" s="38" t="s">
        <v>1210</v>
      </c>
      <c r="C632" s="38" t="s">
        <v>25</v>
      </c>
      <c r="D632" s="38" t="s">
        <v>2258</v>
      </c>
      <c r="E632" s="39" t="s">
        <v>2259</v>
      </c>
      <c r="F632" s="122" t="s">
        <v>2924</v>
      </c>
      <c r="G632" s="40" t="s">
        <v>26</v>
      </c>
      <c r="H632" s="41" t="s">
        <v>27</v>
      </c>
      <c r="I632" s="41">
        <v>24</v>
      </c>
      <c r="J632" s="180">
        <f t="shared" si="77"/>
        <v>2.3707512139388744</v>
      </c>
      <c r="K632" s="184">
        <v>249</v>
      </c>
      <c r="L632" s="136" t="s">
        <v>3219</v>
      </c>
      <c r="M632" s="121" t="s">
        <v>3221</v>
      </c>
      <c r="N632" s="65"/>
      <c r="O632" s="40" t="str">
        <f t="shared" si="73"/>
        <v>-</v>
      </c>
      <c r="P632" s="42">
        <f t="shared" si="74"/>
        <v>0</v>
      </c>
      <c r="Q632" s="43">
        <f t="shared" si="75"/>
        <v>0</v>
      </c>
      <c r="R632" s="206"/>
      <c r="S632" s="216"/>
      <c r="T632" s="156"/>
      <c r="U632" s="156"/>
      <c r="V632" s="156"/>
      <c r="W632" s="156"/>
      <c r="X632" s="156"/>
      <c r="Y632" s="156"/>
      <c r="Z632" s="156"/>
      <c r="AA632" s="156"/>
      <c r="AB632" s="156"/>
    </row>
    <row r="633" spans="1:30" s="30" customFormat="1" ht="15" customHeight="1">
      <c r="A633" s="156" t="s">
        <v>3382</v>
      </c>
      <c r="B633" s="38" t="s">
        <v>1211</v>
      </c>
      <c r="C633" s="38" t="s">
        <v>25</v>
      </c>
      <c r="D633" s="38" t="s">
        <v>2258</v>
      </c>
      <c r="E633" s="39" t="s">
        <v>2259</v>
      </c>
      <c r="F633" s="122" t="s">
        <v>2925</v>
      </c>
      <c r="G633" s="40" t="s">
        <v>26</v>
      </c>
      <c r="H633" s="41" t="s">
        <v>27</v>
      </c>
      <c r="I633" s="41">
        <v>24</v>
      </c>
      <c r="J633" s="180">
        <f t="shared" si="77"/>
        <v>4.9985718366181091</v>
      </c>
      <c r="K633" s="184">
        <v>525</v>
      </c>
      <c r="L633" s="136" t="s">
        <v>3219</v>
      </c>
      <c r="M633" s="121" t="s">
        <v>3221</v>
      </c>
      <c r="N633" s="65"/>
      <c r="O633" s="40" t="str">
        <f t="shared" si="73"/>
        <v>-</v>
      </c>
      <c r="P633" s="42">
        <f t="shared" si="74"/>
        <v>0</v>
      </c>
      <c r="Q633" s="43">
        <f t="shared" si="75"/>
        <v>0</v>
      </c>
      <c r="R633" s="206"/>
      <c r="S633" s="216"/>
      <c r="T633" s="156"/>
      <c r="U633" s="156"/>
      <c r="V633" s="156"/>
      <c r="W633" s="156"/>
      <c r="X633" s="156"/>
      <c r="Y633" s="156"/>
      <c r="Z633" s="156"/>
      <c r="AA633" s="156"/>
      <c r="AB633" s="156"/>
    </row>
    <row r="634" spans="1:30" s="30" customFormat="1" ht="15" customHeight="1">
      <c r="A634" s="156" t="s">
        <v>3382</v>
      </c>
      <c r="B634" s="38" t="s">
        <v>1212</v>
      </c>
      <c r="C634" s="38" t="s">
        <v>25</v>
      </c>
      <c r="D634" s="38" t="s">
        <v>2258</v>
      </c>
      <c r="E634" s="39" t="s">
        <v>2259</v>
      </c>
      <c r="F634" s="122" t="s">
        <v>2926</v>
      </c>
      <c r="G634" s="40" t="s">
        <v>26</v>
      </c>
      <c r="H634" s="41" t="s">
        <v>27</v>
      </c>
      <c r="I634" s="41">
        <v>24</v>
      </c>
      <c r="J634" s="180">
        <f t="shared" si="77"/>
        <v>4.9985718366181091</v>
      </c>
      <c r="K634" s="184">
        <v>525</v>
      </c>
      <c r="L634" s="136" t="s">
        <v>3219</v>
      </c>
      <c r="M634" s="121" t="s">
        <v>3221</v>
      </c>
      <c r="N634" s="65"/>
      <c r="O634" s="40" t="str">
        <f t="shared" si="73"/>
        <v>-</v>
      </c>
      <c r="P634" s="42">
        <f t="shared" si="74"/>
        <v>0</v>
      </c>
      <c r="Q634" s="43">
        <f t="shared" si="75"/>
        <v>0</v>
      </c>
      <c r="R634" s="206"/>
      <c r="S634" s="216"/>
      <c r="T634" s="155"/>
      <c r="U634" s="156"/>
      <c r="V634" s="156"/>
      <c r="W634" s="156"/>
      <c r="X634" s="156"/>
      <c r="Y634" s="156"/>
      <c r="Z634" s="156"/>
      <c r="AA634" s="156"/>
      <c r="AB634" s="156"/>
    </row>
    <row r="635" spans="1:30" s="30" customFormat="1" ht="15" customHeight="1">
      <c r="A635" s="156" t="s">
        <v>3382</v>
      </c>
      <c r="B635" s="38" t="s">
        <v>1215</v>
      </c>
      <c r="C635" s="38" t="s">
        <v>25</v>
      </c>
      <c r="D635" s="38" t="s">
        <v>2258</v>
      </c>
      <c r="E635" s="39" t="s">
        <v>2259</v>
      </c>
      <c r="F635" s="122" t="s">
        <v>2928</v>
      </c>
      <c r="G635" s="40" t="s">
        <v>26</v>
      </c>
      <c r="H635" s="41" t="s">
        <v>27</v>
      </c>
      <c r="I635" s="41">
        <v>24</v>
      </c>
      <c r="J635" s="180">
        <f t="shared" si="77"/>
        <v>4.9985718366181091</v>
      </c>
      <c r="K635" s="184">
        <v>525</v>
      </c>
      <c r="L635" s="136" t="s">
        <v>3219</v>
      </c>
      <c r="M635" s="121" t="s">
        <v>3221</v>
      </c>
      <c r="N635" s="65"/>
      <c r="O635" s="40" t="str">
        <f t="shared" si="73"/>
        <v>-</v>
      </c>
      <c r="P635" s="42">
        <f t="shared" si="74"/>
        <v>0</v>
      </c>
      <c r="Q635" s="43">
        <f t="shared" si="75"/>
        <v>0</v>
      </c>
      <c r="R635" s="206"/>
      <c r="S635" s="216"/>
      <c r="T635" s="155"/>
      <c r="U635" s="156"/>
      <c r="V635" s="156"/>
      <c r="W635" s="156"/>
      <c r="X635" s="156"/>
      <c r="Y635" s="156"/>
      <c r="Z635" s="156"/>
      <c r="AA635" s="156"/>
      <c r="AB635" s="156"/>
    </row>
    <row r="636" spans="1:30" s="30" customFormat="1" ht="15" customHeight="1">
      <c r="A636" s="156" t="s">
        <v>3382</v>
      </c>
      <c r="B636" s="38" t="s">
        <v>1217</v>
      </c>
      <c r="C636" s="38" t="s">
        <v>25</v>
      </c>
      <c r="D636" s="38" t="s">
        <v>2258</v>
      </c>
      <c r="E636" s="39" t="s">
        <v>2259</v>
      </c>
      <c r="F636" s="122" t="s">
        <v>2929</v>
      </c>
      <c r="G636" s="40" t="s">
        <v>26</v>
      </c>
      <c r="H636" s="41" t="s">
        <v>27</v>
      </c>
      <c r="I636" s="41">
        <v>24</v>
      </c>
      <c r="J636" s="180">
        <f t="shared" si="77"/>
        <v>2.3707512139388744</v>
      </c>
      <c r="K636" s="184">
        <v>249</v>
      </c>
      <c r="L636" s="136" t="s">
        <v>3219</v>
      </c>
      <c r="M636" s="121" t="s">
        <v>3221</v>
      </c>
      <c r="N636" s="65"/>
      <c r="O636" s="40" t="str">
        <f t="shared" si="73"/>
        <v>-</v>
      </c>
      <c r="P636" s="42">
        <f t="shared" si="74"/>
        <v>0</v>
      </c>
      <c r="Q636" s="43">
        <f t="shared" si="75"/>
        <v>0</v>
      </c>
      <c r="R636" s="206"/>
      <c r="S636" s="216"/>
      <c r="T636" s="155"/>
      <c r="U636" s="156"/>
      <c r="V636" s="156"/>
      <c r="W636" s="156"/>
      <c r="X636" s="156"/>
      <c r="Y636" s="156"/>
      <c r="Z636" s="156"/>
      <c r="AA636" s="156"/>
      <c r="AB636" s="156"/>
    </row>
    <row r="637" spans="1:30" s="30" customFormat="1" ht="15" customHeight="1">
      <c r="A637" s="156" t="s">
        <v>3382</v>
      </c>
      <c r="B637" s="38" t="s">
        <v>1221</v>
      </c>
      <c r="C637" s="38" t="s">
        <v>25</v>
      </c>
      <c r="D637" s="38" t="s">
        <v>2258</v>
      </c>
      <c r="E637" s="39" t="s">
        <v>2259</v>
      </c>
      <c r="F637" s="122" t="s">
        <v>2932</v>
      </c>
      <c r="G637" s="40" t="s">
        <v>26</v>
      </c>
      <c r="H637" s="41" t="s">
        <v>27</v>
      </c>
      <c r="I637" s="41">
        <v>24</v>
      </c>
      <c r="J637" s="180">
        <f t="shared" si="77"/>
        <v>2.3707512139388744</v>
      </c>
      <c r="K637" s="184">
        <v>249</v>
      </c>
      <c r="L637" s="136" t="s">
        <v>3219</v>
      </c>
      <c r="M637" s="121" t="s">
        <v>3221</v>
      </c>
      <c r="N637" s="65"/>
      <c r="O637" s="40" t="str">
        <f t="shared" si="73"/>
        <v>-</v>
      </c>
      <c r="P637" s="42">
        <f t="shared" si="74"/>
        <v>0</v>
      </c>
      <c r="Q637" s="43">
        <f t="shared" si="75"/>
        <v>0</v>
      </c>
      <c r="R637" s="206"/>
      <c r="S637" s="216"/>
      <c r="T637" s="155"/>
      <c r="U637" s="156"/>
      <c r="V637" s="156"/>
      <c r="W637" s="156"/>
      <c r="X637" s="156"/>
      <c r="Y637" s="156"/>
      <c r="Z637" s="156"/>
      <c r="AA637" s="156"/>
      <c r="AB637" s="156"/>
    </row>
    <row r="638" spans="1:30" s="30" customFormat="1" ht="15" customHeight="1">
      <c r="A638" s="156" t="s">
        <v>3382</v>
      </c>
      <c r="B638" s="38" t="s">
        <v>1224</v>
      </c>
      <c r="C638" s="38" t="s">
        <v>25</v>
      </c>
      <c r="D638" s="38" t="s">
        <v>2258</v>
      </c>
      <c r="E638" s="39" t="s">
        <v>2259</v>
      </c>
      <c r="F638" s="122" t="s">
        <v>2935</v>
      </c>
      <c r="G638" s="40" t="s">
        <v>26</v>
      </c>
      <c r="H638" s="41" t="s">
        <v>27</v>
      </c>
      <c r="I638" s="41">
        <v>24</v>
      </c>
      <c r="J638" s="180">
        <f t="shared" si="77"/>
        <v>3.0943539940969247</v>
      </c>
      <c r="K638" s="184">
        <v>325</v>
      </c>
      <c r="L638" s="136" t="s">
        <v>3219</v>
      </c>
      <c r="M638" s="121" t="s">
        <v>3221</v>
      </c>
      <c r="N638" s="65"/>
      <c r="O638" s="40" t="str">
        <f t="shared" si="73"/>
        <v>-</v>
      </c>
      <c r="P638" s="42">
        <f t="shared" si="74"/>
        <v>0</v>
      </c>
      <c r="Q638" s="43">
        <f t="shared" si="75"/>
        <v>0</v>
      </c>
      <c r="R638" s="206"/>
      <c r="S638" s="217"/>
      <c r="T638" s="156"/>
      <c r="U638" s="156"/>
      <c r="V638" s="156"/>
      <c r="W638" s="156"/>
      <c r="X638" s="156"/>
      <c r="Y638" s="156"/>
      <c r="Z638" s="156"/>
      <c r="AA638" s="156"/>
      <c r="AB638" s="156"/>
    </row>
    <row r="639" spans="1:30" s="30" customFormat="1" ht="15" customHeight="1">
      <c r="A639" s="156" t="s">
        <v>3382</v>
      </c>
      <c r="B639" s="38" t="s">
        <v>1230</v>
      </c>
      <c r="C639" s="38" t="s">
        <v>25</v>
      </c>
      <c r="D639" s="38" t="s">
        <v>2258</v>
      </c>
      <c r="E639" s="39" t="s">
        <v>2259</v>
      </c>
      <c r="F639" s="122" t="s">
        <v>2941</v>
      </c>
      <c r="G639" s="40" t="s">
        <v>26</v>
      </c>
      <c r="H639" s="41" t="s">
        <v>27</v>
      </c>
      <c r="I639" s="41">
        <v>24</v>
      </c>
      <c r="J639" s="180">
        <f t="shared" si="77"/>
        <v>2.3707512139388744</v>
      </c>
      <c r="K639" s="184">
        <v>249</v>
      </c>
      <c r="L639" s="136" t="s">
        <v>3219</v>
      </c>
      <c r="M639" s="121" t="s">
        <v>3221</v>
      </c>
      <c r="N639" s="65"/>
      <c r="O639" s="40" t="str">
        <f t="shared" si="73"/>
        <v>-</v>
      </c>
      <c r="P639" s="42">
        <f t="shared" si="74"/>
        <v>0</v>
      </c>
      <c r="Q639" s="43">
        <f t="shared" si="75"/>
        <v>0</v>
      </c>
      <c r="R639" s="206"/>
      <c r="S639" s="216"/>
      <c r="T639" s="156"/>
      <c r="U639" s="156"/>
      <c r="V639" s="156"/>
      <c r="W639" s="156"/>
      <c r="X639" s="156"/>
      <c r="Y639" s="156"/>
      <c r="Z639" s="156"/>
      <c r="AA639" s="156"/>
      <c r="AB639" s="156"/>
    </row>
    <row r="640" spans="1:30" s="30" customFormat="1" ht="15" customHeight="1">
      <c r="A640" s="156" t="s">
        <v>3382</v>
      </c>
      <c r="B640" s="38" t="s">
        <v>1238</v>
      </c>
      <c r="C640" s="38" t="s">
        <v>25</v>
      </c>
      <c r="D640" s="38" t="s">
        <v>2258</v>
      </c>
      <c r="E640" s="39" t="s">
        <v>2259</v>
      </c>
      <c r="F640" s="122" t="s">
        <v>2949</v>
      </c>
      <c r="G640" s="40" t="s">
        <v>26</v>
      </c>
      <c r="H640" s="41" t="s">
        <v>27</v>
      </c>
      <c r="I640" s="41">
        <v>24</v>
      </c>
      <c r="J640" s="180">
        <f t="shared" si="77"/>
        <v>2.3707512139388744</v>
      </c>
      <c r="K640" s="184">
        <v>249</v>
      </c>
      <c r="L640" s="136" t="s">
        <v>3219</v>
      </c>
      <c r="M640" s="121" t="s">
        <v>3221</v>
      </c>
      <c r="N640" s="65"/>
      <c r="O640" s="40" t="str">
        <f t="shared" ref="O640:O703" si="78">IF(N640="","-",N640/I640)</f>
        <v>-</v>
      </c>
      <c r="P640" s="42">
        <f t="shared" ref="P640:P703" si="79">J640*N640</f>
        <v>0</v>
      </c>
      <c r="Q640" s="43">
        <f t="shared" ref="Q640:Q703" si="80">K640*N640</f>
        <v>0</v>
      </c>
      <c r="R640" s="206"/>
      <c r="S640" s="216"/>
      <c r="T640" s="155"/>
      <c r="U640" s="156"/>
      <c r="V640" s="156"/>
      <c r="W640" s="156"/>
      <c r="X640" s="156"/>
      <c r="Y640" s="156"/>
      <c r="Z640" s="156"/>
      <c r="AA640" s="156"/>
      <c r="AB640" s="156"/>
    </row>
    <row r="641" spans="1:28" s="30" customFormat="1" ht="15" customHeight="1">
      <c r="A641" s="156" t="s">
        <v>3382</v>
      </c>
      <c r="B641" s="38" t="s">
        <v>1241</v>
      </c>
      <c r="C641" s="38" t="s">
        <v>25</v>
      </c>
      <c r="D641" s="38" t="s">
        <v>2258</v>
      </c>
      <c r="E641" s="39" t="s">
        <v>2259</v>
      </c>
      <c r="F641" s="122" t="s">
        <v>2950</v>
      </c>
      <c r="G641" s="40" t="s">
        <v>26</v>
      </c>
      <c r="H641" s="41" t="s">
        <v>27</v>
      </c>
      <c r="I641" s="41">
        <v>24</v>
      </c>
      <c r="J641" s="180">
        <f t="shared" si="77"/>
        <v>3.4371132057507379</v>
      </c>
      <c r="K641" s="184">
        <v>361</v>
      </c>
      <c r="L641" s="136" t="s">
        <v>3219</v>
      </c>
      <c r="M641" s="121" t="s">
        <v>3221</v>
      </c>
      <c r="N641" s="65"/>
      <c r="O641" s="40" t="str">
        <f t="shared" si="78"/>
        <v>-</v>
      </c>
      <c r="P641" s="42">
        <f t="shared" si="79"/>
        <v>0</v>
      </c>
      <c r="Q641" s="43">
        <f t="shared" si="80"/>
        <v>0</v>
      </c>
      <c r="R641" s="206"/>
      <c r="S641" s="216"/>
      <c r="T641" s="155"/>
      <c r="U641" s="156"/>
      <c r="V641" s="156"/>
      <c r="W641" s="156"/>
      <c r="X641" s="156"/>
      <c r="Y641" s="156"/>
      <c r="Z641" s="156"/>
      <c r="AA641" s="156"/>
      <c r="AB641" s="156"/>
    </row>
    <row r="642" spans="1:28" s="30" customFormat="1" ht="15" customHeight="1">
      <c r="A642" s="156" t="s">
        <v>3382</v>
      </c>
      <c r="B642" s="38" t="s">
        <v>1244</v>
      </c>
      <c r="C642" s="38" t="s">
        <v>25</v>
      </c>
      <c r="D642" s="38" t="s">
        <v>2258</v>
      </c>
      <c r="E642" s="39" t="s">
        <v>2259</v>
      </c>
      <c r="F642" s="122" t="s">
        <v>2953</v>
      </c>
      <c r="G642" s="40" t="s">
        <v>26</v>
      </c>
      <c r="H642" s="41" t="s">
        <v>27</v>
      </c>
      <c r="I642" s="41">
        <v>24</v>
      </c>
      <c r="J642" s="180">
        <f t="shared" ref="J642:J666" si="81">K642/курс</f>
        <v>2.6754260687422642</v>
      </c>
      <c r="K642" s="184">
        <v>281</v>
      </c>
      <c r="L642" s="136" t="s">
        <v>3219</v>
      </c>
      <c r="M642" s="121" t="s">
        <v>3221</v>
      </c>
      <c r="N642" s="65"/>
      <c r="O642" s="40" t="str">
        <f t="shared" si="78"/>
        <v>-</v>
      </c>
      <c r="P642" s="42">
        <f t="shared" si="79"/>
        <v>0</v>
      </c>
      <c r="Q642" s="43">
        <f t="shared" si="80"/>
        <v>0</v>
      </c>
      <c r="R642" s="206"/>
      <c r="S642" s="217"/>
      <c r="T642" s="156"/>
      <c r="U642" s="156"/>
      <c r="V642" s="156"/>
      <c r="W642" s="156"/>
      <c r="X642" s="156"/>
      <c r="Y642" s="156"/>
      <c r="Z642" s="156"/>
      <c r="AA642" s="156"/>
      <c r="AB642" s="156"/>
    </row>
    <row r="643" spans="1:28" s="30" customFormat="1" ht="15" customHeight="1">
      <c r="A643" s="156" t="s">
        <v>3382</v>
      </c>
      <c r="B643" s="38" t="s">
        <v>1248</v>
      </c>
      <c r="C643" s="38" t="s">
        <v>25</v>
      </c>
      <c r="D643" s="38" t="s">
        <v>2258</v>
      </c>
      <c r="E643" s="39" t="s">
        <v>2259</v>
      </c>
      <c r="F643" s="122" t="s">
        <v>2955</v>
      </c>
      <c r="G643" s="40" t="s">
        <v>26</v>
      </c>
      <c r="H643" s="41" t="s">
        <v>27</v>
      </c>
      <c r="I643" s="41">
        <v>24</v>
      </c>
      <c r="J643" s="180">
        <f t="shared" si="81"/>
        <v>4.9985718366181091</v>
      </c>
      <c r="K643" s="184">
        <v>525</v>
      </c>
      <c r="L643" s="136" t="s">
        <v>3219</v>
      </c>
      <c r="M643" s="121" t="s">
        <v>3221</v>
      </c>
      <c r="N643" s="65"/>
      <c r="O643" s="40" t="str">
        <f t="shared" si="78"/>
        <v>-</v>
      </c>
      <c r="P643" s="42">
        <f t="shared" si="79"/>
        <v>0</v>
      </c>
      <c r="Q643" s="43">
        <f t="shared" si="80"/>
        <v>0</v>
      </c>
      <c r="R643" s="206"/>
      <c r="S643" s="217"/>
      <c r="T643" s="156"/>
      <c r="U643" s="156"/>
      <c r="V643" s="156"/>
      <c r="W643" s="156"/>
      <c r="X643" s="156"/>
      <c r="Y643" s="156"/>
      <c r="Z643" s="156"/>
      <c r="AA643" s="156"/>
      <c r="AB643" s="156"/>
    </row>
    <row r="644" spans="1:28" s="30" customFormat="1" ht="15" customHeight="1">
      <c r="A644" s="156" t="s">
        <v>3382</v>
      </c>
      <c r="B644" s="38" t="s">
        <v>1255</v>
      </c>
      <c r="C644" s="38" t="s">
        <v>25</v>
      </c>
      <c r="D644" s="38" t="s">
        <v>2258</v>
      </c>
      <c r="E644" s="39" t="s">
        <v>2259</v>
      </c>
      <c r="F644" s="122" t="s">
        <v>2962</v>
      </c>
      <c r="G644" s="40" t="s">
        <v>26</v>
      </c>
      <c r="H644" s="41" t="s">
        <v>27</v>
      </c>
      <c r="I644" s="41">
        <v>24</v>
      </c>
      <c r="J644" s="180">
        <f t="shared" si="81"/>
        <v>3.6656193468532798</v>
      </c>
      <c r="K644" s="184">
        <v>385</v>
      </c>
      <c r="L644" s="136" t="s">
        <v>3219</v>
      </c>
      <c r="M644" s="121" t="s">
        <v>3221</v>
      </c>
      <c r="N644" s="65"/>
      <c r="O644" s="40" t="str">
        <f t="shared" si="78"/>
        <v>-</v>
      </c>
      <c r="P644" s="42">
        <f t="shared" si="79"/>
        <v>0</v>
      </c>
      <c r="Q644" s="43">
        <f t="shared" si="80"/>
        <v>0</v>
      </c>
      <c r="R644" s="206"/>
      <c r="S644" s="217"/>
      <c r="T644" s="156"/>
      <c r="U644" s="156"/>
      <c r="V644" s="156"/>
      <c r="W644" s="156"/>
      <c r="X644" s="156"/>
      <c r="Y644" s="156"/>
      <c r="Z644" s="156"/>
      <c r="AA644" s="156"/>
      <c r="AB644" s="156"/>
    </row>
    <row r="645" spans="1:28" s="30" customFormat="1" ht="15" customHeight="1">
      <c r="A645" s="156" t="s">
        <v>3382</v>
      </c>
      <c r="B645" s="38" t="s">
        <v>1256</v>
      </c>
      <c r="C645" s="38" t="s">
        <v>25</v>
      </c>
      <c r="D645" s="38" t="s">
        <v>2258</v>
      </c>
      <c r="E645" s="39" t="s">
        <v>2259</v>
      </c>
      <c r="F645" s="122" t="s">
        <v>2963</v>
      </c>
      <c r="G645" s="40" t="s">
        <v>26</v>
      </c>
      <c r="H645" s="41" t="s">
        <v>27</v>
      </c>
      <c r="I645" s="41">
        <v>24</v>
      </c>
      <c r="J645" s="180">
        <f t="shared" si="81"/>
        <v>2.9610587451204418</v>
      </c>
      <c r="K645" s="184">
        <v>311</v>
      </c>
      <c r="L645" s="136" t="s">
        <v>3219</v>
      </c>
      <c r="M645" s="121" t="s">
        <v>3221</v>
      </c>
      <c r="N645" s="65"/>
      <c r="O645" s="40" t="str">
        <f t="shared" si="78"/>
        <v>-</v>
      </c>
      <c r="P645" s="42">
        <f t="shared" si="79"/>
        <v>0</v>
      </c>
      <c r="Q645" s="43">
        <f t="shared" si="80"/>
        <v>0</v>
      </c>
      <c r="R645" s="206"/>
      <c r="S645" s="216"/>
      <c r="T645" s="156"/>
      <c r="U645" s="156"/>
      <c r="V645" s="156"/>
      <c r="W645" s="156"/>
      <c r="X645" s="156"/>
      <c r="Y645" s="156"/>
      <c r="Z645" s="156"/>
      <c r="AA645" s="156"/>
      <c r="AB645" s="156"/>
    </row>
    <row r="646" spans="1:28" s="30" customFormat="1" ht="15" customHeight="1">
      <c r="A646" s="156" t="s">
        <v>3382</v>
      </c>
      <c r="B646" s="38" t="s">
        <v>1259</v>
      </c>
      <c r="C646" s="38" t="s">
        <v>25</v>
      </c>
      <c r="D646" s="38" t="s">
        <v>2258</v>
      </c>
      <c r="E646" s="39" t="s">
        <v>2259</v>
      </c>
      <c r="F646" s="122" t="s">
        <v>2966</v>
      </c>
      <c r="G646" s="40" t="s">
        <v>26</v>
      </c>
      <c r="H646" s="41" t="s">
        <v>27</v>
      </c>
      <c r="I646" s="41">
        <v>24</v>
      </c>
      <c r="J646" s="180">
        <f t="shared" si="81"/>
        <v>2.3707512139388744</v>
      </c>
      <c r="K646" s="184">
        <v>249</v>
      </c>
      <c r="L646" s="136" t="s">
        <v>3219</v>
      </c>
      <c r="M646" s="121" t="s">
        <v>3221</v>
      </c>
      <c r="N646" s="65"/>
      <c r="O646" s="40" t="str">
        <f t="shared" si="78"/>
        <v>-</v>
      </c>
      <c r="P646" s="42">
        <f t="shared" si="79"/>
        <v>0</v>
      </c>
      <c r="Q646" s="43">
        <f t="shared" si="80"/>
        <v>0</v>
      </c>
      <c r="R646" s="206"/>
      <c r="S646" s="216"/>
      <c r="T646" s="155"/>
      <c r="U646" s="156"/>
      <c r="V646" s="156"/>
      <c r="W646" s="156"/>
      <c r="X646" s="156"/>
      <c r="Y646" s="156"/>
      <c r="Z646" s="156"/>
      <c r="AA646" s="156"/>
      <c r="AB646" s="156"/>
    </row>
    <row r="647" spans="1:28" s="30" customFormat="1" ht="15" hidden="1" customHeight="1">
      <c r="A647" s="156" t="s">
        <v>3382</v>
      </c>
      <c r="B647" s="160" t="s">
        <v>1216</v>
      </c>
      <c r="C647" s="160" t="s">
        <v>25</v>
      </c>
      <c r="D647" s="160" t="s">
        <v>2258</v>
      </c>
      <c r="E647" s="161" t="s">
        <v>2259</v>
      </c>
      <c r="F647" s="161" t="s">
        <v>552</v>
      </c>
      <c r="G647" s="162" t="s">
        <v>26</v>
      </c>
      <c r="H647" s="163" t="s">
        <v>27</v>
      </c>
      <c r="I647" s="163">
        <v>24</v>
      </c>
      <c r="J647" s="192">
        <f t="shared" si="81"/>
        <v>2.561172998190993</v>
      </c>
      <c r="K647" s="189">
        <v>269</v>
      </c>
      <c r="L647" s="164" t="s">
        <v>3238</v>
      </c>
      <c r="M647" s="164" t="s">
        <v>3238</v>
      </c>
      <c r="N647" s="165"/>
      <c r="O647" s="162" t="str">
        <f t="shared" si="78"/>
        <v>-</v>
      </c>
      <c r="P647" s="166">
        <f t="shared" si="79"/>
        <v>0</v>
      </c>
      <c r="Q647" s="167">
        <f t="shared" si="80"/>
        <v>0</v>
      </c>
      <c r="R647" s="29"/>
      <c r="S647" s="182"/>
      <c r="T647" s="155"/>
      <c r="U647" s="156"/>
      <c r="V647" s="156"/>
      <c r="W647" s="156"/>
      <c r="X647" s="156"/>
      <c r="Y647" s="156"/>
    </row>
    <row r="648" spans="1:28" s="30" customFormat="1" ht="15" customHeight="1">
      <c r="A648" s="156" t="s">
        <v>3382</v>
      </c>
      <c r="B648" s="38" t="s">
        <v>1266</v>
      </c>
      <c r="C648" s="38" t="s">
        <v>25</v>
      </c>
      <c r="D648" s="38" t="s">
        <v>2258</v>
      </c>
      <c r="E648" s="39" t="s">
        <v>2259</v>
      </c>
      <c r="F648" s="122" t="s">
        <v>2972</v>
      </c>
      <c r="G648" s="40" t="s">
        <v>26</v>
      </c>
      <c r="H648" s="41" t="s">
        <v>27</v>
      </c>
      <c r="I648" s="41">
        <v>24</v>
      </c>
      <c r="J648" s="180">
        <f t="shared" si="81"/>
        <v>2.3707512139388744</v>
      </c>
      <c r="K648" s="184">
        <v>249</v>
      </c>
      <c r="L648" s="136" t="s">
        <v>3219</v>
      </c>
      <c r="M648" s="121" t="s">
        <v>3221</v>
      </c>
      <c r="N648" s="65"/>
      <c r="O648" s="40" t="str">
        <f t="shared" si="78"/>
        <v>-</v>
      </c>
      <c r="P648" s="42">
        <f t="shared" si="79"/>
        <v>0</v>
      </c>
      <c r="Q648" s="43">
        <f t="shared" si="80"/>
        <v>0</v>
      </c>
      <c r="R648" s="206"/>
      <c r="S648" s="216"/>
      <c r="T648" s="156"/>
      <c r="U648" s="156"/>
      <c r="V648" s="156"/>
      <c r="W648" s="156"/>
      <c r="X648" s="156"/>
      <c r="Y648" s="156"/>
      <c r="Z648" s="156"/>
      <c r="AA648" s="156"/>
      <c r="AB648" s="156"/>
    </row>
    <row r="649" spans="1:28" s="30" customFormat="1" ht="15" customHeight="1">
      <c r="A649" s="156" t="s">
        <v>3382</v>
      </c>
      <c r="B649" s="38" t="s">
        <v>1269</v>
      </c>
      <c r="C649" s="38" t="s">
        <v>25</v>
      </c>
      <c r="D649" s="38" t="s">
        <v>2258</v>
      </c>
      <c r="E649" s="39" t="s">
        <v>2259</v>
      </c>
      <c r="F649" s="122" t="s">
        <v>2974</v>
      </c>
      <c r="G649" s="40" t="s">
        <v>26</v>
      </c>
      <c r="H649" s="41" t="s">
        <v>27</v>
      </c>
      <c r="I649" s="41">
        <v>24</v>
      </c>
      <c r="J649" s="180">
        <f t="shared" si="81"/>
        <v>2.3707512139388744</v>
      </c>
      <c r="K649" s="184">
        <v>249</v>
      </c>
      <c r="L649" s="136" t="s">
        <v>3219</v>
      </c>
      <c r="M649" s="121" t="s">
        <v>3221</v>
      </c>
      <c r="N649" s="65"/>
      <c r="O649" s="40" t="str">
        <f t="shared" si="78"/>
        <v>-</v>
      </c>
      <c r="P649" s="42">
        <f t="shared" si="79"/>
        <v>0</v>
      </c>
      <c r="Q649" s="43">
        <f t="shared" si="80"/>
        <v>0</v>
      </c>
      <c r="R649" s="206"/>
      <c r="S649" s="216"/>
      <c r="T649" s="155"/>
      <c r="U649" s="156"/>
      <c r="V649" s="156"/>
      <c r="W649" s="156"/>
      <c r="X649" s="156"/>
      <c r="Y649" s="156"/>
      <c r="Z649" s="156"/>
      <c r="AA649" s="156"/>
      <c r="AB649" s="156"/>
    </row>
    <row r="650" spans="1:28" s="30" customFormat="1" ht="15" hidden="1" customHeight="1">
      <c r="A650" s="156" t="s">
        <v>3382</v>
      </c>
      <c r="B650" s="160" t="s">
        <v>1240</v>
      </c>
      <c r="C650" s="160" t="s">
        <v>25</v>
      </c>
      <c r="D650" s="160" t="s">
        <v>2258</v>
      </c>
      <c r="E650" s="161" t="s">
        <v>2259</v>
      </c>
      <c r="F650" s="161" t="s">
        <v>2260</v>
      </c>
      <c r="G650" s="162" t="s">
        <v>26</v>
      </c>
      <c r="H650" s="163" t="s">
        <v>27</v>
      </c>
      <c r="I650" s="163">
        <v>24</v>
      </c>
      <c r="J650" s="192">
        <f t="shared" si="81"/>
        <v>2.561172998190993</v>
      </c>
      <c r="K650" s="189">
        <v>269</v>
      </c>
      <c r="L650" s="164" t="s">
        <v>3238</v>
      </c>
      <c r="M650" s="164" t="s">
        <v>3238</v>
      </c>
      <c r="N650" s="165"/>
      <c r="O650" s="162" t="str">
        <f t="shared" si="78"/>
        <v>-</v>
      </c>
      <c r="P650" s="166">
        <f t="shared" si="79"/>
        <v>0</v>
      </c>
      <c r="Q650" s="167">
        <f t="shared" si="80"/>
        <v>0</v>
      </c>
      <c r="R650" s="29"/>
      <c r="S650" s="183"/>
      <c r="T650" s="156"/>
      <c r="U650" s="156"/>
      <c r="V650" s="156"/>
      <c r="W650" s="156"/>
      <c r="X650" s="156"/>
      <c r="Y650" s="156"/>
    </row>
    <row r="651" spans="1:28" s="30" customFormat="1" ht="15" customHeight="1">
      <c r="A651" s="156" t="s">
        <v>3382</v>
      </c>
      <c r="B651" s="38" t="s">
        <v>1228</v>
      </c>
      <c r="C651" s="38" t="s">
        <v>25</v>
      </c>
      <c r="D651" s="38" t="s">
        <v>2258</v>
      </c>
      <c r="E651" s="39" t="s">
        <v>2259</v>
      </c>
      <c r="F651" s="122" t="s">
        <v>2939</v>
      </c>
      <c r="G651" s="40" t="s">
        <v>26</v>
      </c>
      <c r="H651" s="41" t="s">
        <v>27</v>
      </c>
      <c r="I651" s="41">
        <v>24</v>
      </c>
      <c r="J651" s="180">
        <f t="shared" si="81"/>
        <v>2.9610587451204418</v>
      </c>
      <c r="K651" s="184">
        <v>311</v>
      </c>
      <c r="L651" s="136" t="s">
        <v>3219</v>
      </c>
      <c r="M651" s="121" t="s">
        <v>3221</v>
      </c>
      <c r="N651" s="65"/>
      <c r="O651" s="40" t="str">
        <f t="shared" si="78"/>
        <v>-</v>
      </c>
      <c r="P651" s="42">
        <f t="shared" si="79"/>
        <v>0</v>
      </c>
      <c r="Q651" s="43">
        <f t="shared" si="80"/>
        <v>0</v>
      </c>
      <c r="R651" s="206"/>
      <c r="S651" s="217"/>
      <c r="T651" s="156"/>
      <c r="U651" s="156"/>
      <c r="V651" s="156"/>
      <c r="W651" s="156"/>
      <c r="X651" s="156"/>
      <c r="Y651" s="156"/>
      <c r="Z651" s="156"/>
      <c r="AA651" s="156"/>
      <c r="AB651" s="156"/>
    </row>
    <row r="652" spans="1:28" s="30" customFormat="1" ht="15" customHeight="1">
      <c r="A652" s="156" t="s">
        <v>3382</v>
      </c>
      <c r="B652" s="38" t="s">
        <v>1236</v>
      </c>
      <c r="C652" s="38" t="s">
        <v>25</v>
      </c>
      <c r="D652" s="38" t="s">
        <v>2258</v>
      </c>
      <c r="E652" s="39" t="s">
        <v>2259</v>
      </c>
      <c r="F652" s="122" t="s">
        <v>2947</v>
      </c>
      <c r="G652" s="40" t="s">
        <v>26</v>
      </c>
      <c r="H652" s="41" t="s">
        <v>27</v>
      </c>
      <c r="I652" s="41">
        <v>24</v>
      </c>
      <c r="J652" s="180">
        <f t="shared" si="81"/>
        <v>2.6754260687422642</v>
      </c>
      <c r="K652" s="184">
        <v>281</v>
      </c>
      <c r="L652" s="136" t="s">
        <v>3219</v>
      </c>
      <c r="M652" s="121" t="s">
        <v>3221</v>
      </c>
      <c r="N652" s="65"/>
      <c r="O652" s="40" t="str">
        <f t="shared" si="78"/>
        <v>-</v>
      </c>
      <c r="P652" s="42">
        <f t="shared" si="79"/>
        <v>0</v>
      </c>
      <c r="Q652" s="43">
        <f t="shared" si="80"/>
        <v>0</v>
      </c>
      <c r="R652" s="206"/>
      <c r="S652" s="216"/>
      <c r="T652" s="155"/>
      <c r="U652" s="156"/>
      <c r="V652" s="156"/>
      <c r="W652" s="156"/>
      <c r="X652" s="156"/>
      <c r="Y652" s="156"/>
      <c r="Z652" s="156"/>
      <c r="AA652" s="156"/>
      <c r="AB652" s="156"/>
    </row>
    <row r="653" spans="1:28" s="30" customFormat="1" ht="15" customHeight="1">
      <c r="A653" s="156" t="s">
        <v>3382</v>
      </c>
      <c r="B653" s="38" t="s">
        <v>1250</v>
      </c>
      <c r="C653" s="38" t="s">
        <v>25</v>
      </c>
      <c r="D653" s="38" t="s">
        <v>2258</v>
      </c>
      <c r="E653" s="39" t="s">
        <v>2259</v>
      </c>
      <c r="F653" s="122" t="s">
        <v>2957</v>
      </c>
      <c r="G653" s="40" t="s">
        <v>26</v>
      </c>
      <c r="H653" s="41" t="s">
        <v>27</v>
      </c>
      <c r="I653" s="41">
        <v>24</v>
      </c>
      <c r="J653" s="180">
        <f t="shared" si="81"/>
        <v>3.913167666381034</v>
      </c>
      <c r="K653" s="184">
        <v>411</v>
      </c>
      <c r="L653" s="136" t="s">
        <v>3219</v>
      </c>
      <c r="M653" s="121" t="s">
        <v>3221</v>
      </c>
      <c r="N653" s="65"/>
      <c r="O653" s="40" t="str">
        <f t="shared" si="78"/>
        <v>-</v>
      </c>
      <c r="P653" s="42">
        <f t="shared" si="79"/>
        <v>0</v>
      </c>
      <c r="Q653" s="43">
        <f t="shared" si="80"/>
        <v>0</v>
      </c>
      <c r="R653" s="206"/>
      <c r="S653" s="216"/>
      <c r="T653" s="155"/>
      <c r="U653" s="156"/>
      <c r="V653" s="156"/>
      <c r="W653" s="156"/>
      <c r="X653" s="156"/>
      <c r="Y653" s="156"/>
      <c r="Z653" s="156"/>
      <c r="AA653" s="156"/>
      <c r="AB653" s="156"/>
    </row>
    <row r="654" spans="1:28" s="30" customFormat="1" ht="15" hidden="1" customHeight="1">
      <c r="A654" s="156" t="s">
        <v>3382</v>
      </c>
      <c r="B654" s="160" t="s">
        <v>1213</v>
      </c>
      <c r="C654" s="160" t="s">
        <v>25</v>
      </c>
      <c r="D654" s="160" t="s">
        <v>2258</v>
      </c>
      <c r="E654" s="161" t="s">
        <v>2259</v>
      </c>
      <c r="F654" s="161" t="s">
        <v>3304</v>
      </c>
      <c r="G654" s="162" t="s">
        <v>26</v>
      </c>
      <c r="H654" s="163" t="s">
        <v>27</v>
      </c>
      <c r="I654" s="163">
        <v>24</v>
      </c>
      <c r="J654" s="192">
        <f t="shared" si="81"/>
        <v>3.5894506331524325</v>
      </c>
      <c r="K654" s="189">
        <v>377</v>
      </c>
      <c r="L654" s="164" t="s">
        <v>3238</v>
      </c>
      <c r="M654" s="164" t="s">
        <v>3238</v>
      </c>
      <c r="N654" s="65"/>
      <c r="O654" s="40" t="str">
        <f t="shared" si="78"/>
        <v>-</v>
      </c>
      <c r="P654" s="42">
        <f t="shared" si="79"/>
        <v>0</v>
      </c>
      <c r="Q654" s="43">
        <f t="shared" si="80"/>
        <v>0</v>
      </c>
      <c r="R654" s="29"/>
      <c r="S654" s="123"/>
      <c r="T654" s="29"/>
      <c r="V654" s="156"/>
    </row>
    <row r="655" spans="1:28" s="30" customFormat="1" ht="15" customHeight="1">
      <c r="A655" s="156" t="s">
        <v>3382</v>
      </c>
      <c r="B655" s="38" t="s">
        <v>1251</v>
      </c>
      <c r="C655" s="38" t="s">
        <v>25</v>
      </c>
      <c r="D655" s="38" t="s">
        <v>2258</v>
      </c>
      <c r="E655" s="39" t="s">
        <v>2259</v>
      </c>
      <c r="F655" s="122" t="s">
        <v>2958</v>
      </c>
      <c r="G655" s="40" t="s">
        <v>26</v>
      </c>
      <c r="H655" s="41" t="s">
        <v>27</v>
      </c>
      <c r="I655" s="41">
        <v>24</v>
      </c>
      <c r="J655" s="180">
        <f t="shared" si="81"/>
        <v>4.9985718366181091</v>
      </c>
      <c r="K655" s="184">
        <v>525</v>
      </c>
      <c r="L655" s="136" t="s">
        <v>3219</v>
      </c>
      <c r="M655" s="121" t="s">
        <v>3221</v>
      </c>
      <c r="N655" s="65"/>
      <c r="O655" s="40" t="str">
        <f t="shared" si="78"/>
        <v>-</v>
      </c>
      <c r="P655" s="42">
        <f t="shared" si="79"/>
        <v>0</v>
      </c>
      <c r="Q655" s="43">
        <f t="shared" si="80"/>
        <v>0</v>
      </c>
      <c r="R655" s="206"/>
      <c r="S655" s="216"/>
      <c r="T655" s="156"/>
      <c r="U655" s="156"/>
      <c r="V655" s="156"/>
      <c r="W655" s="156"/>
      <c r="X655" s="156"/>
      <c r="Y655" s="156"/>
      <c r="Z655" s="156"/>
      <c r="AA655" s="156"/>
      <c r="AB655" s="156"/>
    </row>
    <row r="656" spans="1:28" s="30" customFormat="1" ht="15" customHeight="1">
      <c r="A656" s="156" t="s">
        <v>3382</v>
      </c>
      <c r="B656" s="38" t="s">
        <v>1262</v>
      </c>
      <c r="C656" s="38" t="s">
        <v>25</v>
      </c>
      <c r="D656" s="38" t="s">
        <v>2258</v>
      </c>
      <c r="E656" s="39" t="s">
        <v>2259</v>
      </c>
      <c r="F656" s="122" t="s">
        <v>2262</v>
      </c>
      <c r="G656" s="40" t="s">
        <v>26</v>
      </c>
      <c r="H656" s="41" t="s">
        <v>27</v>
      </c>
      <c r="I656" s="41">
        <v>24</v>
      </c>
      <c r="J656" s="180">
        <f t="shared" si="81"/>
        <v>2.3707512139388744</v>
      </c>
      <c r="K656" s="184">
        <v>249</v>
      </c>
      <c r="L656" s="136" t="s">
        <v>3219</v>
      </c>
      <c r="M656" s="121" t="s">
        <v>3221</v>
      </c>
      <c r="N656" s="65"/>
      <c r="O656" s="40" t="str">
        <f t="shared" si="78"/>
        <v>-</v>
      </c>
      <c r="P656" s="42">
        <f t="shared" si="79"/>
        <v>0</v>
      </c>
      <c r="Q656" s="43">
        <f t="shared" si="80"/>
        <v>0</v>
      </c>
      <c r="R656" s="206"/>
      <c r="S656" s="216"/>
      <c r="T656" s="156"/>
      <c r="U656" s="156"/>
      <c r="V656" s="156"/>
      <c r="W656" s="156"/>
      <c r="X656" s="156"/>
      <c r="Y656" s="156"/>
      <c r="Z656" s="156"/>
      <c r="AA656" s="156"/>
      <c r="AB656" s="156"/>
    </row>
    <row r="657" spans="1:28" s="30" customFormat="1" ht="15" customHeight="1">
      <c r="A657" s="156" t="s">
        <v>3382</v>
      </c>
      <c r="B657" s="38" t="s">
        <v>1267</v>
      </c>
      <c r="C657" s="38" t="s">
        <v>25</v>
      </c>
      <c r="D657" s="38" t="s">
        <v>2258</v>
      </c>
      <c r="E657" s="39" t="s">
        <v>2259</v>
      </c>
      <c r="F657" s="122" t="s">
        <v>2263</v>
      </c>
      <c r="G657" s="40" t="s">
        <v>26</v>
      </c>
      <c r="H657" s="41" t="s">
        <v>27</v>
      </c>
      <c r="I657" s="41">
        <v>24</v>
      </c>
      <c r="J657" s="180">
        <f t="shared" si="81"/>
        <v>2.3707512139388744</v>
      </c>
      <c r="K657" s="184">
        <v>249</v>
      </c>
      <c r="L657" s="136" t="s">
        <v>3219</v>
      </c>
      <c r="M657" s="121" t="s">
        <v>3221</v>
      </c>
      <c r="N657" s="65"/>
      <c r="O657" s="40" t="str">
        <f t="shared" si="78"/>
        <v>-</v>
      </c>
      <c r="P657" s="42">
        <f t="shared" si="79"/>
        <v>0</v>
      </c>
      <c r="Q657" s="43">
        <f t="shared" si="80"/>
        <v>0</v>
      </c>
      <c r="R657" s="206"/>
      <c r="S657" s="216"/>
      <c r="T657" s="155"/>
      <c r="U657" s="156"/>
      <c r="V657" s="156"/>
      <c r="W657" s="156"/>
      <c r="X657" s="156"/>
      <c r="Y657" s="156"/>
      <c r="Z657" s="156"/>
      <c r="AA657" s="156"/>
      <c r="AB657" s="156"/>
    </row>
    <row r="658" spans="1:28" s="30" customFormat="1" ht="15" customHeight="1">
      <c r="A658" s="156" t="s">
        <v>3382</v>
      </c>
      <c r="B658" s="38" t="s">
        <v>1214</v>
      </c>
      <c r="C658" s="38" t="s">
        <v>25</v>
      </c>
      <c r="D658" s="38" t="s">
        <v>2258</v>
      </c>
      <c r="E658" s="39" t="s">
        <v>2259</v>
      </c>
      <c r="F658" s="122" t="s">
        <v>2927</v>
      </c>
      <c r="G658" s="40" t="s">
        <v>26</v>
      </c>
      <c r="H658" s="41" t="s">
        <v>27</v>
      </c>
      <c r="I658" s="41">
        <v>24</v>
      </c>
      <c r="J658" s="180">
        <f t="shared" si="81"/>
        <v>3.0943539940969247</v>
      </c>
      <c r="K658" s="184">
        <v>325</v>
      </c>
      <c r="L658" s="136" t="s">
        <v>3219</v>
      </c>
      <c r="M658" s="121" t="s">
        <v>3221</v>
      </c>
      <c r="N658" s="65"/>
      <c r="O658" s="40" t="str">
        <f t="shared" si="78"/>
        <v>-</v>
      </c>
      <c r="P658" s="42">
        <f t="shared" si="79"/>
        <v>0</v>
      </c>
      <c r="Q658" s="43">
        <f t="shared" si="80"/>
        <v>0</v>
      </c>
      <c r="R658" s="206"/>
      <c r="S658" s="217"/>
      <c r="T658" s="156"/>
      <c r="U658" s="156"/>
      <c r="V658" s="156"/>
      <c r="W658" s="156"/>
      <c r="X658" s="156"/>
      <c r="Y658" s="156"/>
      <c r="Z658" s="156"/>
      <c r="AA658" s="156"/>
      <c r="AB658" s="156"/>
    </row>
    <row r="659" spans="1:28" s="30" customFormat="1" ht="15" customHeight="1">
      <c r="A659" s="156" t="s">
        <v>3382</v>
      </c>
      <c r="B659" s="38" t="s">
        <v>1229</v>
      </c>
      <c r="C659" s="38" t="s">
        <v>25</v>
      </c>
      <c r="D659" s="38" t="s">
        <v>2258</v>
      </c>
      <c r="E659" s="39" t="s">
        <v>2259</v>
      </c>
      <c r="F659" s="122" t="s">
        <v>2940</v>
      </c>
      <c r="G659" s="40" t="s">
        <v>26</v>
      </c>
      <c r="H659" s="41" t="s">
        <v>27</v>
      </c>
      <c r="I659" s="41">
        <v>24</v>
      </c>
      <c r="J659" s="180">
        <f t="shared" si="81"/>
        <v>3.5132819194515852</v>
      </c>
      <c r="K659" s="184">
        <v>369</v>
      </c>
      <c r="L659" s="136" t="s">
        <v>3219</v>
      </c>
      <c r="M659" s="121" t="s">
        <v>3221</v>
      </c>
      <c r="N659" s="65"/>
      <c r="O659" s="40" t="str">
        <f t="shared" si="78"/>
        <v>-</v>
      </c>
      <c r="P659" s="42">
        <f t="shared" si="79"/>
        <v>0</v>
      </c>
      <c r="Q659" s="43">
        <f t="shared" si="80"/>
        <v>0</v>
      </c>
      <c r="R659" s="206"/>
      <c r="S659" s="217"/>
      <c r="T659" s="156"/>
      <c r="U659" s="156"/>
      <c r="V659" s="156"/>
      <c r="W659" s="156"/>
      <c r="X659" s="156"/>
      <c r="Y659" s="156"/>
      <c r="Z659" s="156"/>
      <c r="AA659" s="156"/>
      <c r="AB659" s="156"/>
    </row>
    <row r="660" spans="1:28" s="30" customFormat="1" ht="15" customHeight="1">
      <c r="A660" s="156" t="s">
        <v>3382</v>
      </c>
      <c r="B660" s="38" t="s">
        <v>1258</v>
      </c>
      <c r="C660" s="38" t="s">
        <v>25</v>
      </c>
      <c r="D660" s="38" t="s">
        <v>2258</v>
      </c>
      <c r="E660" s="39" t="s">
        <v>2259</v>
      </c>
      <c r="F660" s="122" t="s">
        <v>2965</v>
      </c>
      <c r="G660" s="40" t="s">
        <v>26</v>
      </c>
      <c r="H660" s="41" t="s">
        <v>27</v>
      </c>
      <c r="I660" s="41">
        <v>24</v>
      </c>
      <c r="J660" s="180">
        <f t="shared" si="81"/>
        <v>3.1895648862229837</v>
      </c>
      <c r="K660" s="184">
        <v>335</v>
      </c>
      <c r="L660" s="136" t="s">
        <v>3219</v>
      </c>
      <c r="M660" s="121" t="s">
        <v>3221</v>
      </c>
      <c r="N660" s="65"/>
      <c r="O660" s="40" t="str">
        <f t="shared" si="78"/>
        <v>-</v>
      </c>
      <c r="P660" s="42">
        <f t="shared" si="79"/>
        <v>0</v>
      </c>
      <c r="Q660" s="43">
        <f t="shared" si="80"/>
        <v>0</v>
      </c>
      <c r="R660" s="206"/>
      <c r="S660" s="217"/>
      <c r="T660" s="156"/>
      <c r="U660" s="156"/>
      <c r="V660" s="156"/>
      <c r="W660" s="156"/>
      <c r="X660" s="156"/>
      <c r="Y660" s="156"/>
      <c r="Z660" s="156"/>
      <c r="AA660" s="156"/>
      <c r="AB660" s="156"/>
    </row>
    <row r="661" spans="1:28" s="30" customFormat="1" ht="15" customHeight="1">
      <c r="A661" s="156" t="s">
        <v>3382</v>
      </c>
      <c r="B661" s="38" t="s">
        <v>1271</v>
      </c>
      <c r="C661" s="38" t="s">
        <v>25</v>
      </c>
      <c r="D661" s="38" t="s">
        <v>2264</v>
      </c>
      <c r="E661" s="39" t="s">
        <v>2265</v>
      </c>
      <c r="F661" s="122" t="s">
        <v>2976</v>
      </c>
      <c r="G661" s="40" t="s">
        <v>26</v>
      </c>
      <c r="H661" s="41" t="s">
        <v>27</v>
      </c>
      <c r="I661" s="41">
        <v>24</v>
      </c>
      <c r="J661" s="180">
        <f t="shared" si="81"/>
        <v>4.3320955917356949</v>
      </c>
      <c r="K661" s="184">
        <v>455</v>
      </c>
      <c r="L661" s="136" t="s">
        <v>3219</v>
      </c>
      <c r="M661" s="121" t="s">
        <v>3221</v>
      </c>
      <c r="N661" s="65"/>
      <c r="O661" s="40" t="str">
        <f t="shared" si="78"/>
        <v>-</v>
      </c>
      <c r="P661" s="42">
        <f t="shared" si="79"/>
        <v>0</v>
      </c>
      <c r="Q661" s="43">
        <f t="shared" si="80"/>
        <v>0</v>
      </c>
      <c r="R661" s="206"/>
      <c r="S661" s="217"/>
      <c r="T661" s="156"/>
      <c r="U661" s="156"/>
      <c r="V661" s="156"/>
      <c r="W661" s="156"/>
      <c r="X661" s="156"/>
      <c r="Y661" s="156"/>
      <c r="Z661" s="156"/>
      <c r="AA661" s="156"/>
      <c r="AB661" s="156"/>
    </row>
    <row r="662" spans="1:28" s="30" customFormat="1" ht="15" customHeight="1">
      <c r="A662" s="156" t="s">
        <v>3382</v>
      </c>
      <c r="B662" s="38" t="s">
        <v>1273</v>
      </c>
      <c r="C662" s="38" t="s">
        <v>25</v>
      </c>
      <c r="D662" s="38" t="s">
        <v>2266</v>
      </c>
      <c r="E662" s="39" t="s">
        <v>2267</v>
      </c>
      <c r="F662" s="122" t="s">
        <v>2978</v>
      </c>
      <c r="G662" s="40" t="s">
        <v>26</v>
      </c>
      <c r="H662" s="41" t="s">
        <v>27</v>
      </c>
      <c r="I662" s="41">
        <v>24</v>
      </c>
      <c r="J662" s="180">
        <f t="shared" si="81"/>
        <v>5.265162334571075</v>
      </c>
      <c r="K662" s="184">
        <v>553</v>
      </c>
      <c r="L662" s="136" t="s">
        <v>3219</v>
      </c>
      <c r="M662" s="121" t="s">
        <v>3221</v>
      </c>
      <c r="N662" s="65"/>
      <c r="O662" s="40" t="str">
        <f t="shared" si="78"/>
        <v>-</v>
      </c>
      <c r="P662" s="42">
        <f t="shared" si="79"/>
        <v>0</v>
      </c>
      <c r="Q662" s="43">
        <f t="shared" si="80"/>
        <v>0</v>
      </c>
      <c r="R662" s="206"/>
      <c r="S662" s="217"/>
      <c r="T662" s="156"/>
      <c r="U662" s="156"/>
      <c r="V662" s="156"/>
      <c r="W662" s="156"/>
      <c r="X662" s="156"/>
      <c r="Y662" s="156"/>
      <c r="Z662" s="156"/>
      <c r="AA662" s="156"/>
      <c r="AB662" s="156"/>
    </row>
    <row r="663" spans="1:28" s="30" customFormat="1" ht="15" customHeight="1">
      <c r="A663" s="156" t="s">
        <v>3382</v>
      </c>
      <c r="B663" s="38" t="s">
        <v>1275</v>
      </c>
      <c r="C663" s="38" t="s">
        <v>25</v>
      </c>
      <c r="D663" s="38" t="s">
        <v>2266</v>
      </c>
      <c r="E663" s="39" t="s">
        <v>2267</v>
      </c>
      <c r="F663" s="122" t="s">
        <v>2268</v>
      </c>
      <c r="G663" s="40" t="s">
        <v>26</v>
      </c>
      <c r="H663" s="41" t="s">
        <v>652</v>
      </c>
      <c r="I663" s="41">
        <v>40</v>
      </c>
      <c r="J663" s="180">
        <f t="shared" si="81"/>
        <v>5.8935542226030657</v>
      </c>
      <c r="K663" s="184">
        <v>619</v>
      </c>
      <c r="L663" s="136" t="s">
        <v>3368</v>
      </c>
      <c r="M663" s="121" t="s">
        <v>3221</v>
      </c>
      <c r="N663" s="65"/>
      <c r="O663" s="40" t="str">
        <f t="shared" si="78"/>
        <v>-</v>
      </c>
      <c r="P663" s="42">
        <f t="shared" si="79"/>
        <v>0</v>
      </c>
      <c r="Q663" s="43">
        <f t="shared" si="80"/>
        <v>0</v>
      </c>
      <c r="R663" s="206"/>
      <c r="S663" s="217"/>
      <c r="T663" s="156"/>
      <c r="U663" s="156"/>
      <c r="V663" s="156"/>
      <c r="W663" s="156"/>
      <c r="X663" s="156"/>
      <c r="Y663" s="156"/>
      <c r="Z663" s="156"/>
      <c r="AA663" s="156"/>
      <c r="AB663" s="156"/>
    </row>
    <row r="664" spans="1:28" s="30" customFormat="1" ht="15" customHeight="1">
      <c r="A664" s="156" t="s">
        <v>3382</v>
      </c>
      <c r="B664" s="38" t="s">
        <v>1272</v>
      </c>
      <c r="C664" s="38" t="s">
        <v>25</v>
      </c>
      <c r="D664" s="38" t="s">
        <v>2266</v>
      </c>
      <c r="E664" s="39" t="s">
        <v>2267</v>
      </c>
      <c r="F664" s="122" t="s">
        <v>2977</v>
      </c>
      <c r="G664" s="40" t="s">
        <v>26</v>
      </c>
      <c r="H664" s="41" t="s">
        <v>27</v>
      </c>
      <c r="I664" s="41">
        <v>24</v>
      </c>
      <c r="J664" s="180">
        <f t="shared" si="81"/>
        <v>4.2559268780348471</v>
      </c>
      <c r="K664" s="184">
        <v>447</v>
      </c>
      <c r="L664" s="136" t="s">
        <v>3219</v>
      </c>
      <c r="M664" s="121" t="s">
        <v>3221</v>
      </c>
      <c r="N664" s="65"/>
      <c r="O664" s="40" t="str">
        <f t="shared" si="78"/>
        <v>-</v>
      </c>
      <c r="P664" s="42">
        <f t="shared" si="79"/>
        <v>0</v>
      </c>
      <c r="Q664" s="43">
        <f t="shared" si="80"/>
        <v>0</v>
      </c>
      <c r="R664" s="206"/>
      <c r="S664" s="216"/>
      <c r="T664" s="155"/>
      <c r="U664" s="156"/>
      <c r="V664" s="156"/>
      <c r="W664" s="156"/>
      <c r="X664" s="156"/>
      <c r="Y664" s="156"/>
      <c r="Z664" s="156"/>
      <c r="AA664" s="156"/>
      <c r="AB664" s="156"/>
    </row>
    <row r="665" spans="1:28" s="30" customFormat="1" ht="15" customHeight="1">
      <c r="A665" s="156" t="s">
        <v>3382</v>
      </c>
      <c r="B665" s="38" t="s">
        <v>1274</v>
      </c>
      <c r="C665" s="38" t="s">
        <v>25</v>
      </c>
      <c r="D665" s="38" t="s">
        <v>2266</v>
      </c>
      <c r="E665" s="39" t="s">
        <v>2267</v>
      </c>
      <c r="F665" s="122" t="s">
        <v>2979</v>
      </c>
      <c r="G665" s="40" t="s">
        <v>26</v>
      </c>
      <c r="H665" s="41" t="s">
        <v>27</v>
      </c>
      <c r="I665" s="41">
        <v>24</v>
      </c>
      <c r="J665" s="180">
        <f t="shared" si="81"/>
        <v>5.265162334571075</v>
      </c>
      <c r="K665" s="184">
        <v>553</v>
      </c>
      <c r="L665" s="136" t="s">
        <v>3219</v>
      </c>
      <c r="M665" s="121" t="s">
        <v>3221</v>
      </c>
      <c r="N665" s="65"/>
      <c r="O665" s="40" t="str">
        <f t="shared" si="78"/>
        <v>-</v>
      </c>
      <c r="P665" s="42">
        <f t="shared" si="79"/>
        <v>0</v>
      </c>
      <c r="Q665" s="43">
        <f t="shared" si="80"/>
        <v>0</v>
      </c>
      <c r="R665" s="206"/>
      <c r="S665" s="216"/>
      <c r="T665" s="156"/>
      <c r="U665" s="156"/>
      <c r="V665" s="156"/>
      <c r="W665" s="156"/>
      <c r="X665" s="156"/>
      <c r="Y665" s="156"/>
      <c r="Z665" s="156"/>
      <c r="AA665" s="156"/>
      <c r="AB665" s="156"/>
    </row>
    <row r="666" spans="1:28" s="30" customFormat="1" ht="15" customHeight="1">
      <c r="A666" s="156" t="s">
        <v>3382</v>
      </c>
      <c r="B666" s="38" t="s">
        <v>1276</v>
      </c>
      <c r="C666" s="38" t="s">
        <v>25</v>
      </c>
      <c r="D666" s="38" t="s">
        <v>2266</v>
      </c>
      <c r="E666" s="39" t="s">
        <v>2267</v>
      </c>
      <c r="F666" s="122" t="s">
        <v>2268</v>
      </c>
      <c r="G666" s="40" t="s">
        <v>26</v>
      </c>
      <c r="H666" s="41" t="s">
        <v>27</v>
      </c>
      <c r="I666" s="41">
        <v>24</v>
      </c>
      <c r="J666" s="180">
        <f t="shared" si="81"/>
        <v>5.6840902599257355</v>
      </c>
      <c r="K666" s="184">
        <v>597</v>
      </c>
      <c r="L666" s="136" t="s">
        <v>3219</v>
      </c>
      <c r="M666" s="121" t="s">
        <v>3221</v>
      </c>
      <c r="N666" s="65"/>
      <c r="O666" s="40" t="str">
        <f t="shared" si="78"/>
        <v>-</v>
      </c>
      <c r="P666" s="42">
        <f t="shared" si="79"/>
        <v>0</v>
      </c>
      <c r="Q666" s="43">
        <f t="shared" si="80"/>
        <v>0</v>
      </c>
      <c r="R666" s="206"/>
      <c r="S666" s="216"/>
      <c r="T666" s="156"/>
      <c r="U666" s="156"/>
      <c r="V666" s="156"/>
      <c r="W666" s="156"/>
      <c r="X666" s="156"/>
      <c r="Y666" s="156"/>
      <c r="Z666" s="156"/>
      <c r="AA666" s="156"/>
      <c r="AB666" s="156"/>
    </row>
    <row r="667" spans="1:28" s="30" customFormat="1" ht="15" hidden="1" customHeight="1">
      <c r="A667" s="156" t="s">
        <v>3382</v>
      </c>
      <c r="B667" s="160" t="s">
        <v>1299</v>
      </c>
      <c r="C667" s="160" t="s">
        <v>29</v>
      </c>
      <c r="D667" s="160" t="s">
        <v>2269</v>
      </c>
      <c r="E667" s="161" t="s">
        <v>2270</v>
      </c>
      <c r="F667" s="161" t="s">
        <v>3292</v>
      </c>
      <c r="G667" s="162" t="s">
        <v>3228</v>
      </c>
      <c r="H667" s="163" t="s">
        <v>652</v>
      </c>
      <c r="I667" s="163">
        <v>12</v>
      </c>
      <c r="J667" s="190">
        <v>13.19</v>
      </c>
      <c r="K667" s="191">
        <f t="shared" ref="K667:K700" si="82">J667*курс</f>
        <v>1385.3456999999999</v>
      </c>
      <c r="L667" s="164" t="s">
        <v>3238</v>
      </c>
      <c r="M667" s="164" t="s">
        <v>3238</v>
      </c>
      <c r="N667" s="165"/>
      <c r="O667" s="162" t="str">
        <f t="shared" si="78"/>
        <v>-</v>
      </c>
      <c r="P667" s="166">
        <f t="shared" si="79"/>
        <v>0</v>
      </c>
      <c r="Q667" s="167">
        <f t="shared" si="80"/>
        <v>0</v>
      </c>
      <c r="R667" s="29"/>
      <c r="S667" s="182"/>
      <c r="T667" s="156"/>
      <c r="U667" s="156"/>
      <c r="V667" s="156"/>
      <c r="W667" s="156"/>
      <c r="X667" s="156"/>
      <c r="Y667" s="156"/>
    </row>
    <row r="668" spans="1:28" s="30" customFormat="1" ht="15" customHeight="1">
      <c r="A668" s="156" t="s">
        <v>3382</v>
      </c>
      <c r="B668" s="38" t="s">
        <v>1277</v>
      </c>
      <c r="C668" s="38" t="s">
        <v>29</v>
      </c>
      <c r="D668" s="38" t="s">
        <v>2269</v>
      </c>
      <c r="E668" s="39" t="s">
        <v>2270</v>
      </c>
      <c r="F668" s="39"/>
      <c r="G668" s="40" t="s">
        <v>26</v>
      </c>
      <c r="H668" s="41" t="s">
        <v>652</v>
      </c>
      <c r="I668" s="41">
        <v>40</v>
      </c>
      <c r="J668" s="186">
        <v>3.09</v>
      </c>
      <c r="K668" s="185">
        <f t="shared" si="82"/>
        <v>324.54269999999997</v>
      </c>
      <c r="L668" s="136" t="s">
        <v>3219</v>
      </c>
      <c r="M668" s="121" t="s">
        <v>3385</v>
      </c>
      <c r="N668" s="65"/>
      <c r="O668" s="40" t="str">
        <f t="shared" si="78"/>
        <v>-</v>
      </c>
      <c r="P668" s="42">
        <f t="shared" si="79"/>
        <v>0</v>
      </c>
      <c r="Q668" s="43">
        <f t="shared" si="80"/>
        <v>0</v>
      </c>
      <c r="R668" s="206"/>
      <c r="S668" s="216"/>
      <c r="T668" s="155"/>
      <c r="U668" s="156"/>
      <c r="V668" s="156"/>
      <c r="W668" s="156"/>
      <c r="X668" s="156"/>
      <c r="Y668" s="156"/>
      <c r="Z668" s="156"/>
      <c r="AA668" s="156"/>
      <c r="AB668" s="156"/>
    </row>
    <row r="669" spans="1:28" s="30" customFormat="1" ht="15" customHeight="1">
      <c r="A669" s="156" t="s">
        <v>3382</v>
      </c>
      <c r="B669" s="38" t="s">
        <v>1278</v>
      </c>
      <c r="C669" s="38" t="s">
        <v>29</v>
      </c>
      <c r="D669" s="38" t="s">
        <v>2269</v>
      </c>
      <c r="E669" s="39" t="s">
        <v>2270</v>
      </c>
      <c r="F669" s="122" t="s">
        <v>2271</v>
      </c>
      <c r="G669" s="40" t="s">
        <v>26</v>
      </c>
      <c r="H669" s="41" t="s">
        <v>652</v>
      </c>
      <c r="I669" s="41">
        <v>40</v>
      </c>
      <c r="J669" s="186">
        <v>4.16</v>
      </c>
      <c r="K669" s="185">
        <f t="shared" si="82"/>
        <v>436.9248</v>
      </c>
      <c r="L669" s="136" t="s">
        <v>3219</v>
      </c>
      <c r="M669" s="121" t="s">
        <v>3385</v>
      </c>
      <c r="N669" s="65"/>
      <c r="O669" s="40" t="str">
        <f t="shared" si="78"/>
        <v>-</v>
      </c>
      <c r="P669" s="42">
        <f t="shared" si="79"/>
        <v>0</v>
      </c>
      <c r="Q669" s="43">
        <f t="shared" si="80"/>
        <v>0</v>
      </c>
      <c r="R669" s="206"/>
      <c r="S669" s="216"/>
      <c r="T669" s="155"/>
      <c r="U669" s="156"/>
      <c r="V669" s="156"/>
      <c r="W669" s="156"/>
      <c r="X669" s="156"/>
      <c r="Y669" s="156"/>
      <c r="Z669" s="156"/>
      <c r="AA669" s="156"/>
      <c r="AB669" s="156"/>
    </row>
    <row r="670" spans="1:28" s="30" customFormat="1" ht="15" hidden="1" customHeight="1">
      <c r="A670" s="156" t="s">
        <v>3382</v>
      </c>
      <c r="B670" s="160" t="s">
        <v>1279</v>
      </c>
      <c r="C670" s="160" t="s">
        <v>29</v>
      </c>
      <c r="D670" s="160" t="s">
        <v>2269</v>
      </c>
      <c r="E670" s="161" t="s">
        <v>2270</v>
      </c>
      <c r="F670" s="161" t="s">
        <v>3340</v>
      </c>
      <c r="G670" s="162" t="s">
        <v>3228</v>
      </c>
      <c r="H670" s="163" t="s">
        <v>652</v>
      </c>
      <c r="I670" s="163">
        <v>12</v>
      </c>
      <c r="J670" s="190">
        <v>13.19</v>
      </c>
      <c r="K670" s="191">
        <f t="shared" si="82"/>
        <v>1385.3456999999999</v>
      </c>
      <c r="L670" s="164" t="s">
        <v>3238</v>
      </c>
      <c r="M670" s="164" t="s">
        <v>3238</v>
      </c>
      <c r="N670" s="65"/>
      <c r="O670" s="40" t="str">
        <f t="shared" si="78"/>
        <v>-</v>
      </c>
      <c r="P670" s="42">
        <f t="shared" si="79"/>
        <v>0</v>
      </c>
      <c r="Q670" s="43">
        <f t="shared" si="80"/>
        <v>0</v>
      </c>
      <c r="R670" s="155"/>
      <c r="S670" s="182"/>
      <c r="T670" s="155"/>
      <c r="U670" s="156"/>
      <c r="V670" s="156"/>
      <c r="W670" s="156"/>
      <c r="X670" s="156"/>
      <c r="Y670" s="156"/>
    </row>
    <row r="671" spans="1:28" s="30" customFormat="1" ht="15" customHeight="1">
      <c r="A671" s="156" t="s">
        <v>3382</v>
      </c>
      <c r="B671" s="38" t="s">
        <v>1280</v>
      </c>
      <c r="C671" s="38" t="s">
        <v>29</v>
      </c>
      <c r="D671" s="38" t="s">
        <v>2269</v>
      </c>
      <c r="E671" s="39" t="s">
        <v>2270</v>
      </c>
      <c r="F671" s="122" t="s">
        <v>2980</v>
      </c>
      <c r="G671" s="40" t="s">
        <v>3228</v>
      </c>
      <c r="H671" s="41" t="s">
        <v>652</v>
      </c>
      <c r="I671" s="41">
        <v>12</v>
      </c>
      <c r="J671" s="186">
        <v>13.19</v>
      </c>
      <c r="K671" s="185">
        <f t="shared" si="82"/>
        <v>1385.3456999999999</v>
      </c>
      <c r="L671" s="136" t="s">
        <v>3219</v>
      </c>
      <c r="M671" s="121" t="s">
        <v>3385</v>
      </c>
      <c r="N671" s="65"/>
      <c r="O671" s="40" t="str">
        <f t="shared" si="78"/>
        <v>-</v>
      </c>
      <c r="P671" s="42">
        <f t="shared" si="79"/>
        <v>0</v>
      </c>
      <c r="Q671" s="43">
        <f t="shared" si="80"/>
        <v>0</v>
      </c>
      <c r="R671" s="206"/>
      <c r="S671" s="216"/>
      <c r="T671" s="155"/>
      <c r="U671" s="156"/>
      <c r="V671" s="156"/>
      <c r="W671" s="156"/>
      <c r="X671" s="156"/>
      <c r="Y671" s="156"/>
      <c r="Z671" s="156"/>
      <c r="AA671" s="156"/>
      <c r="AB671" s="156"/>
    </row>
    <row r="672" spans="1:28" s="30" customFormat="1" ht="15" customHeight="1">
      <c r="A672" s="156" t="s">
        <v>3382</v>
      </c>
      <c r="B672" s="38" t="s">
        <v>1281</v>
      </c>
      <c r="C672" s="38" t="s">
        <v>29</v>
      </c>
      <c r="D672" s="38" t="s">
        <v>2269</v>
      </c>
      <c r="E672" s="39" t="s">
        <v>2270</v>
      </c>
      <c r="F672" s="122" t="s">
        <v>2981</v>
      </c>
      <c r="G672" s="40" t="s">
        <v>26</v>
      </c>
      <c r="H672" s="41" t="s">
        <v>652</v>
      </c>
      <c r="I672" s="41">
        <v>40</v>
      </c>
      <c r="J672" s="186">
        <v>4.8999999999999995</v>
      </c>
      <c r="K672" s="185">
        <f t="shared" si="82"/>
        <v>514.64699999999993</v>
      </c>
      <c r="L672" s="136" t="s">
        <v>3219</v>
      </c>
      <c r="M672" s="121" t="s">
        <v>3385</v>
      </c>
      <c r="N672" s="65"/>
      <c r="O672" s="40" t="str">
        <f t="shared" si="78"/>
        <v>-</v>
      </c>
      <c r="P672" s="42">
        <f t="shared" si="79"/>
        <v>0</v>
      </c>
      <c r="Q672" s="43">
        <f t="shared" si="80"/>
        <v>0</v>
      </c>
      <c r="R672" s="206"/>
      <c r="S672" s="216"/>
      <c r="T672" s="156"/>
      <c r="U672" s="156"/>
      <c r="V672" s="156"/>
      <c r="W672" s="156"/>
      <c r="X672" s="156"/>
      <c r="Y672" s="156"/>
      <c r="Z672" s="156"/>
      <c r="AA672" s="156"/>
      <c r="AB672" s="156"/>
    </row>
    <row r="673" spans="1:28" s="30" customFormat="1" ht="15" customHeight="1">
      <c r="A673" s="156" t="s">
        <v>3382</v>
      </c>
      <c r="B673" s="38" t="s">
        <v>1282</v>
      </c>
      <c r="C673" s="38" t="s">
        <v>29</v>
      </c>
      <c r="D673" s="38" t="s">
        <v>2269</v>
      </c>
      <c r="E673" s="39" t="s">
        <v>2270</v>
      </c>
      <c r="F673" s="122" t="s">
        <v>2982</v>
      </c>
      <c r="G673" s="40" t="s">
        <v>3229</v>
      </c>
      <c r="H673" s="41" t="s">
        <v>652</v>
      </c>
      <c r="I673" s="41">
        <v>6</v>
      </c>
      <c r="J673" s="186">
        <v>15.629999999999999</v>
      </c>
      <c r="K673" s="185">
        <f t="shared" si="82"/>
        <v>1641.6188999999999</v>
      </c>
      <c r="L673" s="136" t="s">
        <v>3219</v>
      </c>
      <c r="M673" s="121" t="s">
        <v>3385</v>
      </c>
      <c r="N673" s="65"/>
      <c r="O673" s="40" t="str">
        <f t="shared" si="78"/>
        <v>-</v>
      </c>
      <c r="P673" s="42">
        <f t="shared" si="79"/>
        <v>0</v>
      </c>
      <c r="Q673" s="43">
        <f t="shared" si="80"/>
        <v>0</v>
      </c>
      <c r="R673" s="206"/>
      <c r="S673" s="216"/>
      <c r="T673" s="155"/>
      <c r="U673" s="156"/>
      <c r="V673" s="156"/>
      <c r="W673" s="156"/>
      <c r="X673" s="156"/>
      <c r="Y673" s="156"/>
      <c r="Z673" s="156"/>
      <c r="AA673" s="156"/>
      <c r="AB673" s="156"/>
    </row>
    <row r="674" spans="1:28" s="30" customFormat="1" ht="15" customHeight="1">
      <c r="A674" s="156" t="s">
        <v>3382</v>
      </c>
      <c r="B674" s="38" t="s">
        <v>1283</v>
      </c>
      <c r="C674" s="38" t="s">
        <v>29</v>
      </c>
      <c r="D674" s="38" t="s">
        <v>2269</v>
      </c>
      <c r="E674" s="39" t="s">
        <v>2270</v>
      </c>
      <c r="F674" s="122" t="s">
        <v>2683</v>
      </c>
      <c r="G674" s="40" t="s">
        <v>3229</v>
      </c>
      <c r="H674" s="41" t="s">
        <v>652</v>
      </c>
      <c r="I674" s="41">
        <v>6</v>
      </c>
      <c r="J674" s="186">
        <v>15.629999999999999</v>
      </c>
      <c r="K674" s="185">
        <f t="shared" si="82"/>
        <v>1641.6188999999999</v>
      </c>
      <c r="L674" s="136" t="s">
        <v>3219</v>
      </c>
      <c r="M674" s="121" t="s">
        <v>3385</v>
      </c>
      <c r="N674" s="65"/>
      <c r="O674" s="40" t="str">
        <f t="shared" si="78"/>
        <v>-</v>
      </c>
      <c r="P674" s="42">
        <f t="shared" si="79"/>
        <v>0</v>
      </c>
      <c r="Q674" s="43">
        <f t="shared" si="80"/>
        <v>0</v>
      </c>
      <c r="R674" s="206"/>
      <c r="S674" s="216"/>
      <c r="T674" s="155"/>
      <c r="U674" s="156"/>
      <c r="V674" s="156"/>
      <c r="W674" s="156"/>
      <c r="X674" s="156"/>
      <c r="Y674" s="156"/>
      <c r="Z674" s="156"/>
      <c r="AA674" s="156"/>
      <c r="AB674" s="156"/>
    </row>
    <row r="675" spans="1:28" s="30" customFormat="1" ht="15" customHeight="1">
      <c r="A675" s="156" t="s">
        <v>3382</v>
      </c>
      <c r="B675" s="38" t="s">
        <v>1284</v>
      </c>
      <c r="C675" s="38" t="s">
        <v>29</v>
      </c>
      <c r="D675" s="38" t="s">
        <v>2269</v>
      </c>
      <c r="E675" s="39" t="s">
        <v>2270</v>
      </c>
      <c r="F675" s="122" t="s">
        <v>2272</v>
      </c>
      <c r="G675" s="40" t="s">
        <v>26</v>
      </c>
      <c r="H675" s="41" t="s">
        <v>652</v>
      </c>
      <c r="I675" s="41">
        <v>40</v>
      </c>
      <c r="J675" s="186">
        <v>3.94</v>
      </c>
      <c r="K675" s="185">
        <f t="shared" si="82"/>
        <v>413.81819999999999</v>
      </c>
      <c r="L675" s="136" t="s">
        <v>3219</v>
      </c>
      <c r="M675" s="121" t="s">
        <v>3385</v>
      </c>
      <c r="N675" s="65"/>
      <c r="O675" s="40" t="str">
        <f t="shared" si="78"/>
        <v>-</v>
      </c>
      <c r="P675" s="42">
        <f t="shared" si="79"/>
        <v>0</v>
      </c>
      <c r="Q675" s="43">
        <f t="shared" si="80"/>
        <v>0</v>
      </c>
      <c r="R675" s="206"/>
      <c r="S675" s="216"/>
      <c r="T675" s="155"/>
      <c r="U675" s="156"/>
      <c r="V675" s="156"/>
      <c r="W675" s="156"/>
      <c r="X675" s="156"/>
      <c r="Y675" s="156"/>
      <c r="Z675" s="156"/>
      <c r="AA675" s="156"/>
      <c r="AB675" s="156"/>
    </row>
    <row r="676" spans="1:28" s="30" customFormat="1" ht="15" customHeight="1">
      <c r="A676" s="156" t="s">
        <v>3382</v>
      </c>
      <c r="B676" s="38" t="s">
        <v>1285</v>
      </c>
      <c r="C676" s="38" t="s">
        <v>29</v>
      </c>
      <c r="D676" s="38" t="s">
        <v>2269</v>
      </c>
      <c r="E676" s="39" t="s">
        <v>2270</v>
      </c>
      <c r="F676" s="122" t="s">
        <v>2983</v>
      </c>
      <c r="G676" s="40" t="s">
        <v>3228</v>
      </c>
      <c r="H676" s="41" t="s">
        <v>652</v>
      </c>
      <c r="I676" s="41">
        <v>12</v>
      </c>
      <c r="J676" s="186">
        <v>13.19</v>
      </c>
      <c r="K676" s="185">
        <f t="shared" si="82"/>
        <v>1385.3456999999999</v>
      </c>
      <c r="L676" s="136" t="s">
        <v>3219</v>
      </c>
      <c r="M676" s="121" t="s">
        <v>3385</v>
      </c>
      <c r="N676" s="65"/>
      <c r="O676" s="40" t="str">
        <f t="shared" si="78"/>
        <v>-</v>
      </c>
      <c r="P676" s="42">
        <f t="shared" si="79"/>
        <v>0</v>
      </c>
      <c r="Q676" s="43">
        <f t="shared" si="80"/>
        <v>0</v>
      </c>
      <c r="R676" s="206"/>
      <c r="S676" s="216"/>
      <c r="T676" s="155"/>
      <c r="U676" s="156"/>
      <c r="V676" s="156"/>
      <c r="W676" s="156"/>
      <c r="X676" s="156"/>
      <c r="Y676" s="156"/>
      <c r="Z676" s="156"/>
      <c r="AA676" s="156"/>
      <c r="AB676" s="156"/>
    </row>
    <row r="677" spans="1:28" s="30" customFormat="1" ht="15" customHeight="1">
      <c r="A677" s="156" t="s">
        <v>3382</v>
      </c>
      <c r="B677" s="38" t="s">
        <v>1286</v>
      </c>
      <c r="C677" s="38" t="s">
        <v>29</v>
      </c>
      <c r="D677" s="38" t="s">
        <v>2269</v>
      </c>
      <c r="E677" s="39" t="s">
        <v>2270</v>
      </c>
      <c r="F677" s="122" t="s">
        <v>2984</v>
      </c>
      <c r="G677" s="40" t="s">
        <v>26</v>
      </c>
      <c r="H677" s="41" t="s">
        <v>652</v>
      </c>
      <c r="I677" s="41">
        <v>40</v>
      </c>
      <c r="J677" s="186">
        <v>4.75</v>
      </c>
      <c r="K677" s="185">
        <f t="shared" si="82"/>
        <v>498.89249999999998</v>
      </c>
      <c r="L677" s="136" t="s">
        <v>3219</v>
      </c>
      <c r="M677" s="121" t="s">
        <v>3385</v>
      </c>
      <c r="N677" s="65"/>
      <c r="O677" s="40" t="str">
        <f t="shared" si="78"/>
        <v>-</v>
      </c>
      <c r="P677" s="42">
        <f t="shared" si="79"/>
        <v>0</v>
      </c>
      <c r="Q677" s="43">
        <f t="shared" si="80"/>
        <v>0</v>
      </c>
      <c r="R677" s="206"/>
      <c r="S677" s="216"/>
      <c r="T677" s="155"/>
      <c r="U677" s="156"/>
      <c r="V677" s="156"/>
      <c r="W677" s="156"/>
      <c r="X677" s="156"/>
      <c r="Y677" s="156"/>
      <c r="Z677" s="156"/>
      <c r="AA677" s="156"/>
      <c r="AB677" s="156"/>
    </row>
    <row r="678" spans="1:28" s="30" customFormat="1" ht="15" customHeight="1">
      <c r="A678" s="156" t="s">
        <v>3382</v>
      </c>
      <c r="B678" s="38" t="s">
        <v>1287</v>
      </c>
      <c r="C678" s="38" t="s">
        <v>29</v>
      </c>
      <c r="D678" s="38" t="s">
        <v>2269</v>
      </c>
      <c r="E678" s="39" t="s">
        <v>2270</v>
      </c>
      <c r="F678" s="122" t="s">
        <v>2684</v>
      </c>
      <c r="G678" s="40" t="s">
        <v>3229</v>
      </c>
      <c r="H678" s="41" t="s">
        <v>652</v>
      </c>
      <c r="I678" s="41">
        <v>6</v>
      </c>
      <c r="J678" s="186">
        <v>15.629999999999999</v>
      </c>
      <c r="K678" s="185">
        <f t="shared" si="82"/>
        <v>1641.6188999999999</v>
      </c>
      <c r="L678" s="136" t="s">
        <v>3219</v>
      </c>
      <c r="M678" s="121" t="s">
        <v>3385</v>
      </c>
      <c r="N678" s="65"/>
      <c r="O678" s="40" t="str">
        <f t="shared" si="78"/>
        <v>-</v>
      </c>
      <c r="P678" s="42">
        <f t="shared" si="79"/>
        <v>0</v>
      </c>
      <c r="Q678" s="43">
        <f t="shared" si="80"/>
        <v>0</v>
      </c>
      <c r="R678" s="206"/>
      <c r="S678" s="216"/>
      <c r="T678" s="155"/>
      <c r="U678" s="156"/>
      <c r="V678" s="156"/>
      <c r="W678" s="156"/>
      <c r="X678" s="156"/>
      <c r="Y678" s="156"/>
      <c r="Z678" s="156"/>
      <c r="AA678" s="156"/>
      <c r="AB678" s="156"/>
    </row>
    <row r="679" spans="1:28" s="30" customFormat="1" ht="15" customHeight="1">
      <c r="A679" s="156" t="s">
        <v>3382</v>
      </c>
      <c r="B679" s="38" t="s">
        <v>1288</v>
      </c>
      <c r="C679" s="38" t="s">
        <v>29</v>
      </c>
      <c r="D679" s="38" t="s">
        <v>2269</v>
      </c>
      <c r="E679" s="39" t="s">
        <v>2270</v>
      </c>
      <c r="F679" s="122" t="s">
        <v>2684</v>
      </c>
      <c r="G679" s="40" t="s">
        <v>3228</v>
      </c>
      <c r="H679" s="41" t="s">
        <v>652</v>
      </c>
      <c r="I679" s="41">
        <v>12</v>
      </c>
      <c r="J679" s="186">
        <v>13.19</v>
      </c>
      <c r="K679" s="185">
        <f t="shared" si="82"/>
        <v>1385.3456999999999</v>
      </c>
      <c r="L679" s="136" t="s">
        <v>3219</v>
      </c>
      <c r="M679" s="121" t="s">
        <v>3385</v>
      </c>
      <c r="N679" s="65"/>
      <c r="O679" s="40" t="str">
        <f t="shared" si="78"/>
        <v>-</v>
      </c>
      <c r="P679" s="42">
        <f t="shared" si="79"/>
        <v>0</v>
      </c>
      <c r="Q679" s="43">
        <f t="shared" si="80"/>
        <v>0</v>
      </c>
      <c r="R679" s="206"/>
      <c r="S679" s="216"/>
      <c r="T679" s="155"/>
      <c r="U679" s="156"/>
      <c r="V679" s="156"/>
      <c r="W679" s="156"/>
      <c r="X679" s="156"/>
      <c r="Y679" s="156"/>
      <c r="Z679" s="156"/>
      <c r="AA679" s="156"/>
      <c r="AB679" s="156"/>
    </row>
    <row r="680" spans="1:28" s="30" customFormat="1" ht="15" customHeight="1">
      <c r="A680" s="156" t="s">
        <v>3382</v>
      </c>
      <c r="B680" s="38" t="s">
        <v>1289</v>
      </c>
      <c r="C680" s="38" t="s">
        <v>29</v>
      </c>
      <c r="D680" s="38" t="s">
        <v>2269</v>
      </c>
      <c r="E680" s="39" t="s">
        <v>2270</v>
      </c>
      <c r="F680" s="122" t="s">
        <v>2685</v>
      </c>
      <c r="G680" s="40" t="s">
        <v>3228</v>
      </c>
      <c r="H680" s="41" t="s">
        <v>652</v>
      </c>
      <c r="I680" s="41">
        <v>12</v>
      </c>
      <c r="J680" s="186">
        <v>13.19</v>
      </c>
      <c r="K680" s="185">
        <f t="shared" si="82"/>
        <v>1385.3456999999999</v>
      </c>
      <c r="L680" s="136" t="s">
        <v>3219</v>
      </c>
      <c r="M680" s="121" t="s">
        <v>3385</v>
      </c>
      <c r="N680" s="65"/>
      <c r="O680" s="40" t="str">
        <f t="shared" si="78"/>
        <v>-</v>
      </c>
      <c r="P680" s="42">
        <f t="shared" si="79"/>
        <v>0</v>
      </c>
      <c r="Q680" s="43">
        <f t="shared" si="80"/>
        <v>0</v>
      </c>
      <c r="R680" s="206"/>
      <c r="S680" s="216"/>
      <c r="T680" s="156"/>
      <c r="U680" s="156"/>
      <c r="V680" s="156"/>
      <c r="W680" s="156"/>
      <c r="X680" s="156"/>
      <c r="Y680" s="156"/>
      <c r="Z680" s="156"/>
      <c r="AA680" s="156"/>
      <c r="AB680" s="156"/>
    </row>
    <row r="681" spans="1:28" s="30" customFormat="1" ht="15" customHeight="1">
      <c r="A681" s="156" t="s">
        <v>3382</v>
      </c>
      <c r="B681" s="38" t="s">
        <v>1290</v>
      </c>
      <c r="C681" s="38" t="s">
        <v>29</v>
      </c>
      <c r="D681" s="38" t="s">
        <v>2269</v>
      </c>
      <c r="E681" s="39" t="s">
        <v>2270</v>
      </c>
      <c r="F681" s="122" t="s">
        <v>2273</v>
      </c>
      <c r="G681" s="40" t="s">
        <v>26</v>
      </c>
      <c r="H681" s="41" t="s">
        <v>652</v>
      </c>
      <c r="I681" s="41">
        <v>40</v>
      </c>
      <c r="J681" s="186">
        <v>4.0199999999999996</v>
      </c>
      <c r="K681" s="185">
        <f t="shared" si="82"/>
        <v>422.22059999999993</v>
      </c>
      <c r="L681" s="136" t="s">
        <v>3219</v>
      </c>
      <c r="M681" s="121" t="s">
        <v>3385</v>
      </c>
      <c r="N681" s="65"/>
      <c r="O681" s="40" t="str">
        <f t="shared" si="78"/>
        <v>-</v>
      </c>
      <c r="P681" s="42">
        <f t="shared" si="79"/>
        <v>0</v>
      </c>
      <c r="Q681" s="43">
        <f t="shared" si="80"/>
        <v>0</v>
      </c>
      <c r="R681" s="206"/>
      <c r="S681" s="216"/>
      <c r="T681" s="155"/>
      <c r="U681" s="156"/>
      <c r="V681" s="156"/>
      <c r="W681" s="156"/>
      <c r="X681" s="156"/>
      <c r="Y681" s="156"/>
      <c r="Z681" s="156"/>
      <c r="AA681" s="156"/>
      <c r="AB681" s="156"/>
    </row>
    <row r="682" spans="1:28" s="30" customFormat="1" ht="15" customHeight="1">
      <c r="A682" s="156" t="s">
        <v>3382</v>
      </c>
      <c r="B682" s="38" t="s">
        <v>1291</v>
      </c>
      <c r="C682" s="38" t="s">
        <v>29</v>
      </c>
      <c r="D682" s="38" t="s">
        <v>2269</v>
      </c>
      <c r="E682" s="39" t="s">
        <v>2270</v>
      </c>
      <c r="F682" s="122" t="s">
        <v>2985</v>
      </c>
      <c r="G682" s="40" t="s">
        <v>26</v>
      </c>
      <c r="H682" s="41" t="s">
        <v>652</v>
      </c>
      <c r="I682" s="41">
        <v>40</v>
      </c>
      <c r="J682" s="186">
        <v>4.3599999999999994</v>
      </c>
      <c r="K682" s="185">
        <f t="shared" si="82"/>
        <v>457.93079999999992</v>
      </c>
      <c r="L682" s="136" t="s">
        <v>3219</v>
      </c>
      <c r="M682" s="121" t="s">
        <v>3385</v>
      </c>
      <c r="N682" s="65"/>
      <c r="O682" s="40" t="str">
        <f t="shared" si="78"/>
        <v>-</v>
      </c>
      <c r="P682" s="42">
        <f t="shared" si="79"/>
        <v>0</v>
      </c>
      <c r="Q682" s="43">
        <f t="shared" si="80"/>
        <v>0</v>
      </c>
      <c r="R682" s="206"/>
      <c r="S682" s="216"/>
      <c r="T682" s="155"/>
      <c r="U682" s="156"/>
      <c r="V682" s="156"/>
      <c r="W682" s="156"/>
      <c r="X682" s="156"/>
      <c r="Y682" s="156"/>
      <c r="Z682" s="156"/>
      <c r="AA682" s="156"/>
      <c r="AB682" s="156"/>
    </row>
    <row r="683" spans="1:28" s="30" customFormat="1" ht="15" customHeight="1">
      <c r="A683" s="156" t="s">
        <v>3382</v>
      </c>
      <c r="B683" s="38" t="s">
        <v>1292</v>
      </c>
      <c r="C683" s="38" t="s">
        <v>29</v>
      </c>
      <c r="D683" s="38" t="s">
        <v>2269</v>
      </c>
      <c r="E683" s="39" t="s">
        <v>2270</v>
      </c>
      <c r="F683" s="122" t="s">
        <v>2986</v>
      </c>
      <c r="G683" s="40" t="s">
        <v>26</v>
      </c>
      <c r="H683" s="41" t="s">
        <v>652</v>
      </c>
      <c r="I683" s="41">
        <v>40</v>
      </c>
      <c r="J683" s="186">
        <v>6.02</v>
      </c>
      <c r="K683" s="185">
        <f t="shared" si="82"/>
        <v>632.28059999999994</v>
      </c>
      <c r="L683" s="136" t="s">
        <v>3219</v>
      </c>
      <c r="M683" s="121" t="s">
        <v>3385</v>
      </c>
      <c r="N683" s="65"/>
      <c r="O683" s="40" t="str">
        <f t="shared" si="78"/>
        <v>-</v>
      </c>
      <c r="P683" s="42">
        <f t="shared" si="79"/>
        <v>0</v>
      </c>
      <c r="Q683" s="43">
        <f t="shared" si="80"/>
        <v>0</v>
      </c>
      <c r="R683" s="206"/>
      <c r="S683" s="216"/>
      <c r="T683" s="155"/>
      <c r="U683" s="156"/>
      <c r="V683" s="156"/>
      <c r="W683" s="156"/>
      <c r="X683" s="156"/>
      <c r="Y683" s="156"/>
      <c r="Z683" s="156"/>
      <c r="AA683" s="156"/>
      <c r="AB683" s="156"/>
    </row>
    <row r="684" spans="1:28" s="30" customFormat="1" ht="15" hidden="1" customHeight="1">
      <c r="A684" s="156" t="s">
        <v>3382</v>
      </c>
      <c r="B684" s="160" t="s">
        <v>1293</v>
      </c>
      <c r="C684" s="160" t="s">
        <v>29</v>
      </c>
      <c r="D684" s="160" t="s">
        <v>2269</v>
      </c>
      <c r="E684" s="161" t="s">
        <v>2270</v>
      </c>
      <c r="F684" s="161" t="s">
        <v>2274</v>
      </c>
      <c r="G684" s="162" t="s">
        <v>26</v>
      </c>
      <c r="H684" s="163" t="s">
        <v>652</v>
      </c>
      <c r="I684" s="163">
        <v>40</v>
      </c>
      <c r="J684" s="190">
        <v>4.3599999999999994</v>
      </c>
      <c r="K684" s="191">
        <f t="shared" si="82"/>
        <v>457.93079999999992</v>
      </c>
      <c r="L684" s="164" t="s">
        <v>3238</v>
      </c>
      <c r="M684" s="164" t="s">
        <v>3238</v>
      </c>
      <c r="N684" s="165"/>
      <c r="O684" s="162" t="str">
        <f t="shared" si="78"/>
        <v>-</v>
      </c>
      <c r="P684" s="166">
        <f t="shared" si="79"/>
        <v>0</v>
      </c>
      <c r="Q684" s="167">
        <f t="shared" si="80"/>
        <v>0</v>
      </c>
      <c r="R684" s="155"/>
      <c r="S684" s="182"/>
      <c r="T684" s="155"/>
      <c r="U684" s="156"/>
      <c r="V684" s="156"/>
      <c r="W684" s="156"/>
      <c r="X684" s="156"/>
      <c r="Y684" s="156"/>
    </row>
    <row r="685" spans="1:28" s="30" customFormat="1" ht="15" customHeight="1">
      <c r="A685" s="156" t="s">
        <v>3382</v>
      </c>
      <c r="B685" s="38" t="s">
        <v>1294</v>
      </c>
      <c r="C685" s="38" t="s">
        <v>29</v>
      </c>
      <c r="D685" s="38" t="s">
        <v>2269</v>
      </c>
      <c r="E685" s="39" t="s">
        <v>2270</v>
      </c>
      <c r="F685" s="122" t="s">
        <v>2987</v>
      </c>
      <c r="G685" s="40" t="s">
        <v>3229</v>
      </c>
      <c r="H685" s="41" t="s">
        <v>652</v>
      </c>
      <c r="I685" s="41">
        <v>6</v>
      </c>
      <c r="J685" s="186">
        <v>15.629999999999999</v>
      </c>
      <c r="K685" s="185">
        <f t="shared" si="82"/>
        <v>1641.6188999999999</v>
      </c>
      <c r="L685" s="136" t="s">
        <v>3219</v>
      </c>
      <c r="M685" s="121" t="s">
        <v>3385</v>
      </c>
      <c r="N685" s="65"/>
      <c r="O685" s="40" t="str">
        <f t="shared" si="78"/>
        <v>-</v>
      </c>
      <c r="P685" s="42">
        <f t="shared" si="79"/>
        <v>0</v>
      </c>
      <c r="Q685" s="43">
        <f t="shared" si="80"/>
        <v>0</v>
      </c>
      <c r="R685" s="206"/>
      <c r="S685" s="216"/>
      <c r="T685" s="155"/>
      <c r="U685" s="156"/>
      <c r="V685" s="156"/>
      <c r="W685" s="156"/>
      <c r="X685" s="156"/>
      <c r="Y685" s="156"/>
      <c r="Z685" s="156"/>
      <c r="AA685" s="156"/>
      <c r="AB685" s="156"/>
    </row>
    <row r="686" spans="1:28" s="30" customFormat="1" ht="15" customHeight="1">
      <c r="A686" s="156" t="s">
        <v>3382</v>
      </c>
      <c r="B686" s="38" t="s">
        <v>1295</v>
      </c>
      <c r="C686" s="38" t="s">
        <v>29</v>
      </c>
      <c r="D686" s="38" t="s">
        <v>2269</v>
      </c>
      <c r="E686" s="39" t="s">
        <v>2270</v>
      </c>
      <c r="F686" s="122" t="s">
        <v>2686</v>
      </c>
      <c r="G686" s="40" t="s">
        <v>3229</v>
      </c>
      <c r="H686" s="41" t="s">
        <v>652</v>
      </c>
      <c r="I686" s="41">
        <v>6</v>
      </c>
      <c r="J686" s="186">
        <v>15.629999999999999</v>
      </c>
      <c r="K686" s="185">
        <f t="shared" si="82"/>
        <v>1641.6188999999999</v>
      </c>
      <c r="L686" s="136" t="s">
        <v>3219</v>
      </c>
      <c r="M686" s="121" t="s">
        <v>3385</v>
      </c>
      <c r="N686" s="65"/>
      <c r="O686" s="40" t="str">
        <f t="shared" si="78"/>
        <v>-</v>
      </c>
      <c r="P686" s="42">
        <f t="shared" si="79"/>
        <v>0</v>
      </c>
      <c r="Q686" s="43">
        <f t="shared" si="80"/>
        <v>0</v>
      </c>
      <c r="R686" s="206"/>
      <c r="S686" s="216"/>
      <c r="T686" s="155"/>
      <c r="U686" s="156"/>
      <c r="V686" s="156"/>
      <c r="W686" s="156"/>
      <c r="X686" s="156"/>
      <c r="Y686" s="156"/>
      <c r="Z686" s="156"/>
      <c r="AA686" s="156"/>
      <c r="AB686" s="156"/>
    </row>
    <row r="687" spans="1:28" s="30" customFormat="1" ht="15" customHeight="1">
      <c r="A687" s="156" t="s">
        <v>3382</v>
      </c>
      <c r="B687" s="38" t="s">
        <v>1296</v>
      </c>
      <c r="C687" s="38" t="s">
        <v>29</v>
      </c>
      <c r="D687" s="38" t="s">
        <v>2269</v>
      </c>
      <c r="E687" s="39" t="s">
        <v>2270</v>
      </c>
      <c r="F687" s="122" t="s">
        <v>2686</v>
      </c>
      <c r="G687" s="40" t="s">
        <v>3228</v>
      </c>
      <c r="H687" s="41" t="s">
        <v>652</v>
      </c>
      <c r="I687" s="41">
        <v>12</v>
      </c>
      <c r="J687" s="186">
        <v>13.19</v>
      </c>
      <c r="K687" s="185">
        <f t="shared" si="82"/>
        <v>1385.3456999999999</v>
      </c>
      <c r="L687" s="136" t="s">
        <v>3219</v>
      </c>
      <c r="M687" s="121" t="s">
        <v>3385</v>
      </c>
      <c r="N687" s="65"/>
      <c r="O687" s="40" t="str">
        <f t="shared" si="78"/>
        <v>-</v>
      </c>
      <c r="P687" s="42">
        <f t="shared" si="79"/>
        <v>0</v>
      </c>
      <c r="Q687" s="43">
        <f t="shared" si="80"/>
        <v>0</v>
      </c>
      <c r="R687" s="206"/>
      <c r="S687" s="216"/>
      <c r="T687" s="155"/>
      <c r="U687" s="156"/>
      <c r="V687" s="156"/>
      <c r="W687" s="156"/>
      <c r="X687" s="156"/>
      <c r="Y687" s="156"/>
      <c r="Z687" s="156"/>
      <c r="AA687" s="156"/>
      <c r="AB687" s="156"/>
    </row>
    <row r="688" spans="1:28" s="30" customFormat="1" ht="15" customHeight="1">
      <c r="A688" s="156" t="s">
        <v>3382</v>
      </c>
      <c r="B688" s="38" t="s">
        <v>1297</v>
      </c>
      <c r="C688" s="38" t="s">
        <v>29</v>
      </c>
      <c r="D688" s="38" t="s">
        <v>2269</v>
      </c>
      <c r="E688" s="39" t="s">
        <v>2270</v>
      </c>
      <c r="F688" s="122" t="s">
        <v>2988</v>
      </c>
      <c r="G688" s="40" t="s">
        <v>3228</v>
      </c>
      <c r="H688" s="41" t="s">
        <v>652</v>
      </c>
      <c r="I688" s="41">
        <v>12</v>
      </c>
      <c r="J688" s="186">
        <v>13.19</v>
      </c>
      <c r="K688" s="185">
        <f t="shared" si="82"/>
        <v>1385.3456999999999</v>
      </c>
      <c r="L688" s="136" t="s">
        <v>3219</v>
      </c>
      <c r="M688" s="121" t="s">
        <v>3385</v>
      </c>
      <c r="N688" s="65"/>
      <c r="O688" s="40" t="str">
        <f t="shared" si="78"/>
        <v>-</v>
      </c>
      <c r="P688" s="42">
        <f t="shared" si="79"/>
        <v>0</v>
      </c>
      <c r="Q688" s="43">
        <f t="shared" si="80"/>
        <v>0</v>
      </c>
      <c r="R688" s="206"/>
      <c r="S688" s="216"/>
      <c r="T688" s="155"/>
      <c r="U688" s="156"/>
      <c r="V688" s="156"/>
      <c r="W688" s="156"/>
      <c r="X688" s="156"/>
      <c r="Y688" s="156"/>
      <c r="Z688" s="156"/>
      <c r="AA688" s="156"/>
      <c r="AB688" s="156"/>
    </row>
    <row r="689" spans="1:28" s="30" customFormat="1" ht="15" customHeight="1">
      <c r="A689" s="156" t="s">
        <v>3382</v>
      </c>
      <c r="B689" s="38" t="s">
        <v>1298</v>
      </c>
      <c r="C689" s="38" t="s">
        <v>29</v>
      </c>
      <c r="D689" s="38" t="s">
        <v>2269</v>
      </c>
      <c r="E689" s="39" t="s">
        <v>2270</v>
      </c>
      <c r="F689" s="122" t="s">
        <v>2989</v>
      </c>
      <c r="G689" s="40" t="s">
        <v>26</v>
      </c>
      <c r="H689" s="41" t="s">
        <v>652</v>
      </c>
      <c r="I689" s="41">
        <v>40</v>
      </c>
      <c r="J689" s="186">
        <v>4.3599999999999994</v>
      </c>
      <c r="K689" s="185">
        <f t="shared" si="82"/>
        <v>457.93079999999992</v>
      </c>
      <c r="L689" s="136" t="s">
        <v>3219</v>
      </c>
      <c r="M689" s="121" t="s">
        <v>3385</v>
      </c>
      <c r="N689" s="65"/>
      <c r="O689" s="40" t="str">
        <f t="shared" si="78"/>
        <v>-</v>
      </c>
      <c r="P689" s="42">
        <f t="shared" si="79"/>
        <v>0</v>
      </c>
      <c r="Q689" s="43">
        <f t="shared" si="80"/>
        <v>0</v>
      </c>
      <c r="R689" s="206"/>
      <c r="S689" s="216"/>
      <c r="T689" s="155"/>
      <c r="U689" s="156"/>
      <c r="V689" s="156"/>
      <c r="W689" s="156"/>
      <c r="X689" s="156"/>
      <c r="Y689" s="156"/>
      <c r="Z689" s="156"/>
      <c r="AA689" s="156"/>
      <c r="AB689" s="156"/>
    </row>
    <row r="690" spans="1:28" s="30" customFormat="1" ht="15" customHeight="1">
      <c r="A690" s="156" t="s">
        <v>3382</v>
      </c>
      <c r="B690" s="38" t="s">
        <v>1300</v>
      </c>
      <c r="C690" s="38" t="s">
        <v>29</v>
      </c>
      <c r="D690" s="38" t="s">
        <v>2269</v>
      </c>
      <c r="E690" s="39" t="s">
        <v>2270</v>
      </c>
      <c r="F690" s="122" t="s">
        <v>2275</v>
      </c>
      <c r="G690" s="40" t="s">
        <v>26</v>
      </c>
      <c r="H690" s="41" t="s">
        <v>652</v>
      </c>
      <c r="I690" s="41">
        <v>40</v>
      </c>
      <c r="J690" s="186">
        <v>5.92</v>
      </c>
      <c r="K690" s="185">
        <f t="shared" si="82"/>
        <v>621.77760000000001</v>
      </c>
      <c r="L690" s="136" t="s">
        <v>3219</v>
      </c>
      <c r="M690" s="121" t="s">
        <v>3385</v>
      </c>
      <c r="N690" s="65"/>
      <c r="O690" s="40" t="str">
        <f t="shared" si="78"/>
        <v>-</v>
      </c>
      <c r="P690" s="42">
        <f t="shared" si="79"/>
        <v>0</v>
      </c>
      <c r="Q690" s="43">
        <f t="shared" si="80"/>
        <v>0</v>
      </c>
      <c r="R690" s="206"/>
      <c r="S690" s="216"/>
      <c r="T690" s="155"/>
      <c r="U690" s="156"/>
      <c r="V690" s="156"/>
      <c r="W690" s="156"/>
      <c r="X690" s="156"/>
      <c r="Y690" s="156"/>
      <c r="Z690" s="156"/>
      <c r="AA690" s="156"/>
      <c r="AB690" s="156"/>
    </row>
    <row r="691" spans="1:28" s="30" customFormat="1" ht="15" customHeight="1">
      <c r="A691" s="156" t="s">
        <v>3382</v>
      </c>
      <c r="B691" s="38" t="s">
        <v>1301</v>
      </c>
      <c r="C691" s="38" t="s">
        <v>29</v>
      </c>
      <c r="D691" s="38" t="s">
        <v>2269</v>
      </c>
      <c r="E691" s="39" t="s">
        <v>2270</v>
      </c>
      <c r="F691" s="122" t="s">
        <v>2276</v>
      </c>
      <c r="G691" s="40" t="s">
        <v>26</v>
      </c>
      <c r="H691" s="41" t="s">
        <v>652</v>
      </c>
      <c r="I691" s="41">
        <v>40</v>
      </c>
      <c r="J691" s="186">
        <v>4.3599999999999994</v>
      </c>
      <c r="K691" s="185">
        <f t="shared" si="82"/>
        <v>457.93079999999992</v>
      </c>
      <c r="L691" s="136" t="s">
        <v>3219</v>
      </c>
      <c r="M691" s="121" t="s">
        <v>3385</v>
      </c>
      <c r="N691" s="65"/>
      <c r="O691" s="40" t="str">
        <f t="shared" si="78"/>
        <v>-</v>
      </c>
      <c r="P691" s="42">
        <f t="shared" si="79"/>
        <v>0</v>
      </c>
      <c r="Q691" s="43">
        <f t="shared" si="80"/>
        <v>0</v>
      </c>
      <c r="R691" s="206"/>
      <c r="S691" s="216"/>
      <c r="T691" s="155"/>
      <c r="U691" s="156"/>
      <c r="V691" s="156"/>
      <c r="W691" s="156"/>
      <c r="X691" s="156"/>
      <c r="Y691" s="156"/>
      <c r="Z691" s="156"/>
      <c r="AA691" s="156"/>
      <c r="AB691" s="156"/>
    </row>
    <row r="692" spans="1:28" s="30" customFormat="1" ht="15" customHeight="1">
      <c r="A692" s="156" t="s">
        <v>3382</v>
      </c>
      <c r="B692" s="38" t="s">
        <v>1302</v>
      </c>
      <c r="C692" s="38" t="s">
        <v>29</v>
      </c>
      <c r="D692" s="38" t="s">
        <v>2269</v>
      </c>
      <c r="E692" s="39" t="s">
        <v>2270</v>
      </c>
      <c r="F692" s="122" t="s">
        <v>2990</v>
      </c>
      <c r="G692" s="40" t="s">
        <v>3228</v>
      </c>
      <c r="H692" s="41" t="s">
        <v>652</v>
      </c>
      <c r="I692" s="41">
        <v>12</v>
      </c>
      <c r="J692" s="186">
        <v>14.76</v>
      </c>
      <c r="K692" s="185">
        <f t="shared" si="82"/>
        <v>1550.2428</v>
      </c>
      <c r="L692" s="136" t="s">
        <v>3219</v>
      </c>
      <c r="M692" s="121" t="s">
        <v>3385</v>
      </c>
      <c r="N692" s="65"/>
      <c r="O692" s="40" t="str">
        <f t="shared" si="78"/>
        <v>-</v>
      </c>
      <c r="P692" s="42">
        <f t="shared" si="79"/>
        <v>0</v>
      </c>
      <c r="Q692" s="43">
        <f t="shared" si="80"/>
        <v>0</v>
      </c>
      <c r="R692" s="206"/>
      <c r="S692" s="216"/>
      <c r="T692" s="155"/>
      <c r="U692" s="156"/>
      <c r="V692" s="156"/>
      <c r="W692" s="156"/>
      <c r="X692" s="156"/>
      <c r="Y692" s="156"/>
      <c r="Z692" s="156"/>
      <c r="AA692" s="156"/>
      <c r="AB692" s="156"/>
    </row>
    <row r="693" spans="1:28" s="30" customFormat="1" ht="15" customHeight="1">
      <c r="A693" s="156" t="s">
        <v>3382</v>
      </c>
      <c r="B693" s="38" t="s">
        <v>1303</v>
      </c>
      <c r="C693" s="38" t="s">
        <v>29</v>
      </c>
      <c r="D693" s="38" t="s">
        <v>2269</v>
      </c>
      <c r="E693" s="39" t="s">
        <v>2270</v>
      </c>
      <c r="F693" s="122" t="s">
        <v>2687</v>
      </c>
      <c r="G693" s="40" t="s">
        <v>3229</v>
      </c>
      <c r="H693" s="41" t="s">
        <v>652</v>
      </c>
      <c r="I693" s="41">
        <v>6</v>
      </c>
      <c r="J693" s="186">
        <v>15.629999999999999</v>
      </c>
      <c r="K693" s="185">
        <f t="shared" si="82"/>
        <v>1641.6188999999999</v>
      </c>
      <c r="L693" s="136" t="s">
        <v>3219</v>
      </c>
      <c r="M693" s="121" t="s">
        <v>3385</v>
      </c>
      <c r="N693" s="65"/>
      <c r="O693" s="40" t="str">
        <f t="shared" si="78"/>
        <v>-</v>
      </c>
      <c r="P693" s="42">
        <f t="shared" si="79"/>
        <v>0</v>
      </c>
      <c r="Q693" s="43">
        <f t="shared" si="80"/>
        <v>0</v>
      </c>
      <c r="R693" s="206"/>
      <c r="S693" s="216"/>
      <c r="T693" s="155"/>
      <c r="U693" s="156"/>
      <c r="V693" s="156"/>
      <c r="W693" s="156"/>
      <c r="X693" s="156"/>
      <c r="Y693" s="156"/>
      <c r="Z693" s="156"/>
      <c r="AA693" s="156"/>
      <c r="AB693" s="156"/>
    </row>
    <row r="694" spans="1:28" s="30" customFormat="1" ht="15" customHeight="1">
      <c r="A694" s="156" t="s">
        <v>3382</v>
      </c>
      <c r="B694" s="38" t="s">
        <v>1304</v>
      </c>
      <c r="C694" s="38" t="s">
        <v>29</v>
      </c>
      <c r="D694" s="38" t="s">
        <v>2269</v>
      </c>
      <c r="E694" s="39" t="s">
        <v>2270</v>
      </c>
      <c r="F694" s="122" t="s">
        <v>2687</v>
      </c>
      <c r="G694" s="40" t="s">
        <v>3228</v>
      </c>
      <c r="H694" s="41" t="s">
        <v>652</v>
      </c>
      <c r="I694" s="41">
        <v>12</v>
      </c>
      <c r="J694" s="186">
        <v>13.19</v>
      </c>
      <c r="K694" s="185">
        <f t="shared" si="82"/>
        <v>1385.3456999999999</v>
      </c>
      <c r="L694" s="136" t="s">
        <v>3219</v>
      </c>
      <c r="M694" s="121" t="s">
        <v>3385</v>
      </c>
      <c r="N694" s="65"/>
      <c r="O694" s="40" t="str">
        <f t="shared" si="78"/>
        <v>-</v>
      </c>
      <c r="P694" s="42">
        <f t="shared" si="79"/>
        <v>0</v>
      </c>
      <c r="Q694" s="43">
        <f t="shared" si="80"/>
        <v>0</v>
      </c>
      <c r="R694" s="206"/>
      <c r="S694" s="216"/>
      <c r="T694" s="155"/>
      <c r="U694" s="156"/>
      <c r="V694" s="156"/>
      <c r="W694" s="156"/>
      <c r="X694" s="156"/>
      <c r="Y694" s="156"/>
      <c r="Z694" s="156"/>
      <c r="AA694" s="156"/>
      <c r="AB694" s="156"/>
    </row>
    <row r="695" spans="1:28" s="30" customFormat="1" ht="15" customHeight="1">
      <c r="A695" s="156" t="s">
        <v>3382</v>
      </c>
      <c r="B695" s="38" t="s">
        <v>1305</v>
      </c>
      <c r="C695" s="38" t="s">
        <v>29</v>
      </c>
      <c r="D695" s="38" t="s">
        <v>2269</v>
      </c>
      <c r="E695" s="39" t="s">
        <v>2270</v>
      </c>
      <c r="F695" s="122" t="s">
        <v>2688</v>
      </c>
      <c r="G695" s="40" t="s">
        <v>3229</v>
      </c>
      <c r="H695" s="41" t="s">
        <v>652</v>
      </c>
      <c r="I695" s="41">
        <v>6</v>
      </c>
      <c r="J695" s="186">
        <v>15.629999999999999</v>
      </c>
      <c r="K695" s="185">
        <f t="shared" si="82"/>
        <v>1641.6188999999999</v>
      </c>
      <c r="L695" s="136" t="s">
        <v>3219</v>
      </c>
      <c r="M695" s="121" t="s">
        <v>3385</v>
      </c>
      <c r="N695" s="65"/>
      <c r="O695" s="40" t="str">
        <f t="shared" si="78"/>
        <v>-</v>
      </c>
      <c r="P695" s="42">
        <f t="shared" si="79"/>
        <v>0</v>
      </c>
      <c r="Q695" s="43">
        <f t="shared" si="80"/>
        <v>0</v>
      </c>
      <c r="R695" s="206"/>
      <c r="S695" s="216"/>
      <c r="T695" s="155"/>
      <c r="U695" s="156"/>
      <c r="V695" s="156"/>
      <c r="W695" s="156"/>
      <c r="X695" s="156"/>
      <c r="Y695" s="156"/>
      <c r="Z695" s="156"/>
      <c r="AA695" s="156"/>
      <c r="AB695" s="156"/>
    </row>
    <row r="696" spans="1:28" s="30" customFormat="1" ht="15" customHeight="1">
      <c r="A696" s="156" t="s">
        <v>3382</v>
      </c>
      <c r="B696" s="38" t="s">
        <v>1306</v>
      </c>
      <c r="C696" s="38" t="s">
        <v>29</v>
      </c>
      <c r="D696" s="38" t="s">
        <v>2269</v>
      </c>
      <c r="E696" s="39" t="s">
        <v>2270</v>
      </c>
      <c r="F696" s="122" t="s">
        <v>2688</v>
      </c>
      <c r="G696" s="40" t="s">
        <v>3228</v>
      </c>
      <c r="H696" s="41" t="s">
        <v>652</v>
      </c>
      <c r="I696" s="41">
        <v>12</v>
      </c>
      <c r="J696" s="186">
        <v>13.19</v>
      </c>
      <c r="K696" s="185">
        <f t="shared" si="82"/>
        <v>1385.3456999999999</v>
      </c>
      <c r="L696" s="136" t="s">
        <v>3219</v>
      </c>
      <c r="M696" s="121" t="s">
        <v>3385</v>
      </c>
      <c r="N696" s="65"/>
      <c r="O696" s="40" t="str">
        <f t="shared" si="78"/>
        <v>-</v>
      </c>
      <c r="P696" s="42">
        <f t="shared" si="79"/>
        <v>0</v>
      </c>
      <c r="Q696" s="43">
        <f t="shared" si="80"/>
        <v>0</v>
      </c>
      <c r="R696" s="206"/>
      <c r="S696" s="216"/>
      <c r="T696" s="155"/>
      <c r="U696" s="156"/>
      <c r="V696" s="156"/>
      <c r="W696" s="156"/>
      <c r="X696" s="156"/>
      <c r="Y696" s="156"/>
      <c r="Z696" s="156"/>
      <c r="AA696" s="156"/>
      <c r="AB696" s="156"/>
    </row>
    <row r="697" spans="1:28" s="30" customFormat="1" ht="15" customHeight="1">
      <c r="A697" s="156" t="s">
        <v>3382</v>
      </c>
      <c r="B697" s="38" t="s">
        <v>1307</v>
      </c>
      <c r="C697" s="38" t="s">
        <v>29</v>
      </c>
      <c r="D697" s="38" t="s">
        <v>2269</v>
      </c>
      <c r="E697" s="39" t="s">
        <v>2270</v>
      </c>
      <c r="F697" s="122" t="s">
        <v>2689</v>
      </c>
      <c r="G697" s="40" t="s">
        <v>3229</v>
      </c>
      <c r="H697" s="41" t="s">
        <v>652</v>
      </c>
      <c r="I697" s="41">
        <v>6</v>
      </c>
      <c r="J697" s="186">
        <v>15.629999999999999</v>
      </c>
      <c r="K697" s="185">
        <f t="shared" si="82"/>
        <v>1641.6188999999999</v>
      </c>
      <c r="L697" s="136" t="s">
        <v>3219</v>
      </c>
      <c r="M697" s="121" t="s">
        <v>3385</v>
      </c>
      <c r="N697" s="65"/>
      <c r="O697" s="40" t="str">
        <f t="shared" si="78"/>
        <v>-</v>
      </c>
      <c r="P697" s="42">
        <f t="shared" si="79"/>
        <v>0</v>
      </c>
      <c r="Q697" s="43">
        <f t="shared" si="80"/>
        <v>0</v>
      </c>
      <c r="R697" s="206"/>
      <c r="S697" s="216"/>
      <c r="T697" s="155"/>
      <c r="U697" s="156"/>
      <c r="V697" s="156"/>
      <c r="W697" s="156"/>
      <c r="X697" s="156"/>
      <c r="Y697" s="156"/>
      <c r="Z697" s="156"/>
      <c r="AA697" s="156"/>
      <c r="AB697" s="156"/>
    </row>
    <row r="698" spans="1:28" s="30" customFormat="1" ht="15" customHeight="1">
      <c r="A698" s="156" t="s">
        <v>3382</v>
      </c>
      <c r="B698" s="38" t="s">
        <v>1308</v>
      </c>
      <c r="C698" s="38" t="s">
        <v>29</v>
      </c>
      <c r="D698" s="38" t="s">
        <v>2269</v>
      </c>
      <c r="E698" s="39" t="s">
        <v>2270</v>
      </c>
      <c r="F698" s="122" t="s">
        <v>2689</v>
      </c>
      <c r="G698" s="40" t="s">
        <v>3228</v>
      </c>
      <c r="H698" s="41" t="s">
        <v>652</v>
      </c>
      <c r="I698" s="41">
        <v>12</v>
      </c>
      <c r="J698" s="186">
        <v>13.19</v>
      </c>
      <c r="K698" s="185">
        <f t="shared" si="82"/>
        <v>1385.3456999999999</v>
      </c>
      <c r="L698" s="136" t="s">
        <v>3219</v>
      </c>
      <c r="M698" s="121" t="s">
        <v>3385</v>
      </c>
      <c r="N698" s="65"/>
      <c r="O698" s="40" t="str">
        <f t="shared" si="78"/>
        <v>-</v>
      </c>
      <c r="P698" s="42">
        <f t="shared" si="79"/>
        <v>0</v>
      </c>
      <c r="Q698" s="43">
        <f t="shared" si="80"/>
        <v>0</v>
      </c>
      <c r="R698" s="206"/>
      <c r="S698" s="216"/>
      <c r="T698" s="155"/>
      <c r="U698" s="156"/>
      <c r="V698" s="156"/>
      <c r="W698" s="156"/>
      <c r="X698" s="156"/>
      <c r="Y698" s="156"/>
      <c r="Z698" s="156"/>
      <c r="AA698" s="156"/>
      <c r="AB698" s="156"/>
    </row>
    <row r="699" spans="1:28" s="30" customFormat="1" ht="15" customHeight="1">
      <c r="A699" s="156" t="s">
        <v>3382</v>
      </c>
      <c r="B699" s="38" t="s">
        <v>1309</v>
      </c>
      <c r="C699" s="38" t="s">
        <v>29</v>
      </c>
      <c r="D699" s="38" t="s">
        <v>2277</v>
      </c>
      <c r="E699" s="39" t="s">
        <v>2278</v>
      </c>
      <c r="F699" s="122" t="s">
        <v>2991</v>
      </c>
      <c r="G699" s="40" t="s">
        <v>3228</v>
      </c>
      <c r="H699" s="41" t="s">
        <v>652</v>
      </c>
      <c r="I699" s="41">
        <v>12</v>
      </c>
      <c r="J699" s="186">
        <v>2.84</v>
      </c>
      <c r="K699" s="185">
        <f t="shared" si="82"/>
        <v>298.28519999999997</v>
      </c>
      <c r="L699" s="136" t="s">
        <v>3219</v>
      </c>
      <c r="M699" s="121" t="s">
        <v>3385</v>
      </c>
      <c r="N699" s="65"/>
      <c r="O699" s="40" t="str">
        <f t="shared" si="78"/>
        <v>-</v>
      </c>
      <c r="P699" s="42">
        <f t="shared" si="79"/>
        <v>0</v>
      </c>
      <c r="Q699" s="43">
        <f t="shared" si="80"/>
        <v>0</v>
      </c>
      <c r="R699" s="206"/>
      <c r="S699" s="216"/>
      <c r="T699" s="156"/>
      <c r="U699" s="156"/>
      <c r="V699" s="156"/>
      <c r="W699" s="156"/>
      <c r="X699" s="156"/>
      <c r="Y699" s="156"/>
      <c r="Z699" s="156"/>
      <c r="AA699" s="156"/>
      <c r="AB699" s="156"/>
    </row>
    <row r="700" spans="1:28" s="30" customFormat="1" ht="15" hidden="1" customHeight="1">
      <c r="A700" s="156" t="s">
        <v>3382</v>
      </c>
      <c r="B700" s="160" t="s">
        <v>1310</v>
      </c>
      <c r="C700" s="160" t="s">
        <v>29</v>
      </c>
      <c r="D700" s="160" t="s">
        <v>2279</v>
      </c>
      <c r="E700" s="161" t="s">
        <v>2280</v>
      </c>
      <c r="F700" s="161" t="s">
        <v>2281</v>
      </c>
      <c r="G700" s="162" t="s">
        <v>26</v>
      </c>
      <c r="H700" s="163" t="s">
        <v>652</v>
      </c>
      <c r="I700" s="163">
        <v>40</v>
      </c>
      <c r="J700" s="190">
        <v>2.65</v>
      </c>
      <c r="K700" s="191">
        <f t="shared" si="82"/>
        <v>278.3295</v>
      </c>
      <c r="L700" s="164" t="s">
        <v>3238</v>
      </c>
      <c r="M700" s="164" t="s">
        <v>3238</v>
      </c>
      <c r="N700" s="165"/>
      <c r="O700" s="162" t="str">
        <f t="shared" si="78"/>
        <v>-</v>
      </c>
      <c r="P700" s="166">
        <f t="shared" si="79"/>
        <v>0</v>
      </c>
      <c r="Q700" s="167">
        <f t="shared" si="80"/>
        <v>0</v>
      </c>
      <c r="R700" s="29"/>
      <c r="S700" s="182"/>
      <c r="T700" s="156"/>
      <c r="U700" s="156"/>
      <c r="V700" s="156"/>
      <c r="W700" s="156"/>
      <c r="X700" s="156"/>
      <c r="Y700" s="156"/>
    </row>
    <row r="701" spans="1:28" s="30" customFormat="1" ht="15" customHeight="1">
      <c r="A701" s="156" t="s">
        <v>3382</v>
      </c>
      <c r="B701" s="38" t="s">
        <v>1311</v>
      </c>
      <c r="C701" s="38" t="s">
        <v>25</v>
      </c>
      <c r="D701" s="38" t="s">
        <v>2282</v>
      </c>
      <c r="E701" s="39" t="s">
        <v>2283</v>
      </c>
      <c r="F701" s="122" t="s">
        <v>2284</v>
      </c>
      <c r="G701" s="40" t="s">
        <v>161</v>
      </c>
      <c r="H701" s="41" t="s">
        <v>27</v>
      </c>
      <c r="I701" s="41">
        <v>24</v>
      </c>
      <c r="J701" s="180">
        <f>K701/курс</f>
        <v>2.3707512139388744</v>
      </c>
      <c r="K701" s="184">
        <v>249</v>
      </c>
      <c r="L701" s="136" t="s">
        <v>3219</v>
      </c>
      <c r="M701" s="121" t="s">
        <v>3221</v>
      </c>
      <c r="N701" s="65"/>
      <c r="O701" s="40" t="str">
        <f t="shared" si="78"/>
        <v>-</v>
      </c>
      <c r="P701" s="42">
        <f t="shared" si="79"/>
        <v>0</v>
      </c>
      <c r="Q701" s="43">
        <f t="shared" si="80"/>
        <v>0</v>
      </c>
      <c r="R701" s="206"/>
      <c r="S701" s="216"/>
      <c r="T701" s="156"/>
      <c r="U701" s="156"/>
      <c r="V701" s="156"/>
      <c r="W701" s="156"/>
      <c r="X701" s="156"/>
      <c r="Y701" s="156"/>
      <c r="Z701" s="156"/>
      <c r="AA701" s="156"/>
      <c r="AB701" s="156"/>
    </row>
    <row r="702" spans="1:28" s="30" customFormat="1" ht="15" customHeight="1">
      <c r="A702" s="156" t="s">
        <v>3382</v>
      </c>
      <c r="B702" s="38" t="s">
        <v>1312</v>
      </c>
      <c r="C702" s="38" t="s">
        <v>29</v>
      </c>
      <c r="D702" s="38" t="s">
        <v>2282</v>
      </c>
      <c r="E702" s="39" t="s">
        <v>2283</v>
      </c>
      <c r="F702" s="122" t="s">
        <v>2285</v>
      </c>
      <c r="G702" s="40" t="s">
        <v>26</v>
      </c>
      <c r="H702" s="41" t="s">
        <v>652</v>
      </c>
      <c r="I702" s="41">
        <v>40</v>
      </c>
      <c r="J702" s="186">
        <v>2.7899999999999996</v>
      </c>
      <c r="K702" s="185">
        <f t="shared" ref="K702:K733" si="83">J702*курс</f>
        <v>293.03369999999995</v>
      </c>
      <c r="L702" s="136" t="s">
        <v>3219</v>
      </c>
      <c r="M702" s="121" t="s">
        <v>3385</v>
      </c>
      <c r="N702" s="65"/>
      <c r="O702" s="40" t="str">
        <f t="shared" si="78"/>
        <v>-</v>
      </c>
      <c r="P702" s="42">
        <f t="shared" si="79"/>
        <v>0</v>
      </c>
      <c r="Q702" s="43">
        <f t="shared" si="80"/>
        <v>0</v>
      </c>
      <c r="R702" s="206"/>
      <c r="S702" s="216"/>
      <c r="T702" s="156"/>
      <c r="U702" s="156"/>
      <c r="V702" s="156"/>
      <c r="W702" s="156"/>
      <c r="X702" s="156"/>
      <c r="Y702" s="156"/>
      <c r="Z702" s="156"/>
      <c r="AA702" s="156"/>
      <c r="AB702" s="156"/>
    </row>
    <row r="703" spans="1:28" s="30" customFormat="1" ht="15" customHeight="1">
      <c r="A703" s="156" t="s">
        <v>3382</v>
      </c>
      <c r="B703" s="38" t="s">
        <v>1313</v>
      </c>
      <c r="C703" s="38" t="s">
        <v>29</v>
      </c>
      <c r="D703" s="38" t="s">
        <v>2282</v>
      </c>
      <c r="E703" s="39" t="s">
        <v>2283</v>
      </c>
      <c r="F703" s="122" t="s">
        <v>2992</v>
      </c>
      <c r="G703" s="40" t="s">
        <v>26</v>
      </c>
      <c r="H703" s="41" t="s">
        <v>652</v>
      </c>
      <c r="I703" s="41">
        <v>40</v>
      </c>
      <c r="J703" s="186">
        <v>2.75</v>
      </c>
      <c r="K703" s="185">
        <f t="shared" si="83"/>
        <v>288.83249999999998</v>
      </c>
      <c r="L703" s="136" t="s">
        <v>3219</v>
      </c>
      <c r="M703" s="121" t="s">
        <v>3385</v>
      </c>
      <c r="N703" s="65"/>
      <c r="O703" s="40" t="str">
        <f t="shared" si="78"/>
        <v>-</v>
      </c>
      <c r="P703" s="42">
        <f t="shared" si="79"/>
        <v>0</v>
      </c>
      <c r="Q703" s="43">
        <f t="shared" si="80"/>
        <v>0</v>
      </c>
      <c r="R703" s="206"/>
      <c r="S703" s="216"/>
      <c r="T703" s="156"/>
      <c r="U703" s="156"/>
      <c r="V703" s="156"/>
      <c r="W703" s="156"/>
      <c r="X703" s="156"/>
      <c r="Y703" s="156"/>
      <c r="Z703" s="156"/>
      <c r="AA703" s="156"/>
      <c r="AB703" s="156"/>
    </row>
    <row r="704" spans="1:28" s="30" customFormat="1" ht="15" customHeight="1">
      <c r="A704" s="156" t="s">
        <v>3382</v>
      </c>
      <c r="B704" s="38" t="s">
        <v>1314</v>
      </c>
      <c r="C704" s="38" t="s">
        <v>29</v>
      </c>
      <c r="D704" s="38" t="s">
        <v>2282</v>
      </c>
      <c r="E704" s="39" t="s">
        <v>2283</v>
      </c>
      <c r="F704" s="122" t="s">
        <v>2993</v>
      </c>
      <c r="G704" s="40" t="s">
        <v>26</v>
      </c>
      <c r="H704" s="41" t="s">
        <v>652</v>
      </c>
      <c r="I704" s="41">
        <v>40</v>
      </c>
      <c r="J704" s="186">
        <v>2.71</v>
      </c>
      <c r="K704" s="185">
        <f t="shared" si="83"/>
        <v>284.63130000000001</v>
      </c>
      <c r="L704" s="136" t="s">
        <v>3219</v>
      </c>
      <c r="M704" s="121" t="s">
        <v>3385</v>
      </c>
      <c r="N704" s="65"/>
      <c r="O704" s="40" t="str">
        <f t="shared" ref="O704:O767" si="84">IF(N704="","-",N704/I704)</f>
        <v>-</v>
      </c>
      <c r="P704" s="42">
        <f t="shared" ref="P704:P767" si="85">J704*N704</f>
        <v>0</v>
      </c>
      <c r="Q704" s="43">
        <f t="shared" ref="Q704:Q767" si="86">K704*N704</f>
        <v>0</v>
      </c>
      <c r="R704" s="206"/>
      <c r="S704" s="216"/>
      <c r="T704" s="156"/>
      <c r="U704" s="156"/>
      <c r="V704" s="156"/>
      <c r="W704" s="156"/>
      <c r="X704" s="156"/>
      <c r="Y704" s="156"/>
      <c r="Z704" s="156"/>
      <c r="AA704" s="156"/>
      <c r="AB704" s="156"/>
    </row>
    <row r="705" spans="1:28" s="30" customFormat="1" ht="15" customHeight="1">
      <c r="A705" s="156" t="s">
        <v>3382</v>
      </c>
      <c r="B705" s="38" t="s">
        <v>1315</v>
      </c>
      <c r="C705" s="38" t="s">
        <v>29</v>
      </c>
      <c r="D705" s="38" t="s">
        <v>2282</v>
      </c>
      <c r="E705" s="39" t="s">
        <v>2283</v>
      </c>
      <c r="F705" s="122" t="s">
        <v>2994</v>
      </c>
      <c r="G705" s="40" t="s">
        <v>26</v>
      </c>
      <c r="H705" s="41" t="s">
        <v>652</v>
      </c>
      <c r="I705" s="41">
        <v>40</v>
      </c>
      <c r="J705" s="186">
        <v>2.75</v>
      </c>
      <c r="K705" s="185">
        <f t="shared" si="83"/>
        <v>288.83249999999998</v>
      </c>
      <c r="L705" s="136" t="s">
        <v>3219</v>
      </c>
      <c r="M705" s="121" t="s">
        <v>3385</v>
      </c>
      <c r="N705" s="65"/>
      <c r="O705" s="40" t="str">
        <f t="shared" si="84"/>
        <v>-</v>
      </c>
      <c r="P705" s="42">
        <f t="shared" si="85"/>
        <v>0</v>
      </c>
      <c r="Q705" s="43">
        <f t="shared" si="86"/>
        <v>0</v>
      </c>
      <c r="R705" s="206"/>
      <c r="S705" s="216"/>
      <c r="T705" s="155"/>
      <c r="U705" s="156"/>
      <c r="V705" s="156"/>
      <c r="W705" s="156"/>
      <c r="X705" s="156"/>
      <c r="Y705" s="156"/>
      <c r="Z705" s="156"/>
      <c r="AA705" s="156"/>
      <c r="AB705" s="156"/>
    </row>
    <row r="706" spans="1:28" s="30" customFormat="1" ht="15" customHeight="1">
      <c r="A706" s="156" t="s">
        <v>3382</v>
      </c>
      <c r="B706" s="38" t="s">
        <v>1316</v>
      </c>
      <c r="C706" s="38" t="s">
        <v>29</v>
      </c>
      <c r="D706" s="38" t="s">
        <v>2282</v>
      </c>
      <c r="E706" s="39" t="s">
        <v>2283</v>
      </c>
      <c r="F706" s="122" t="s">
        <v>2995</v>
      </c>
      <c r="G706" s="40" t="s">
        <v>26</v>
      </c>
      <c r="H706" s="41" t="s">
        <v>652</v>
      </c>
      <c r="I706" s="41">
        <v>40</v>
      </c>
      <c r="J706" s="186">
        <v>2.75</v>
      </c>
      <c r="K706" s="185">
        <f t="shared" si="83"/>
        <v>288.83249999999998</v>
      </c>
      <c r="L706" s="136" t="s">
        <v>3219</v>
      </c>
      <c r="M706" s="121" t="s">
        <v>3385</v>
      </c>
      <c r="N706" s="65"/>
      <c r="O706" s="40" t="str">
        <f t="shared" si="84"/>
        <v>-</v>
      </c>
      <c r="P706" s="42">
        <f t="shared" si="85"/>
        <v>0</v>
      </c>
      <c r="Q706" s="43">
        <f t="shared" si="86"/>
        <v>0</v>
      </c>
      <c r="R706" s="206"/>
      <c r="S706" s="216"/>
      <c r="T706" s="156"/>
      <c r="U706" s="156"/>
      <c r="V706" s="156"/>
      <c r="W706" s="156"/>
      <c r="X706" s="156"/>
      <c r="Y706" s="156"/>
      <c r="Z706" s="156"/>
      <c r="AA706" s="156"/>
      <c r="AB706" s="156"/>
    </row>
    <row r="707" spans="1:28" s="30" customFormat="1" ht="15" customHeight="1">
      <c r="A707" s="156" t="s">
        <v>3382</v>
      </c>
      <c r="B707" s="38" t="s">
        <v>1317</v>
      </c>
      <c r="C707" s="38" t="s">
        <v>29</v>
      </c>
      <c r="D707" s="38" t="s">
        <v>2282</v>
      </c>
      <c r="E707" s="39" t="s">
        <v>2283</v>
      </c>
      <c r="F707" s="122" t="s">
        <v>2286</v>
      </c>
      <c r="G707" s="40" t="s">
        <v>26</v>
      </c>
      <c r="H707" s="41" t="s">
        <v>652</v>
      </c>
      <c r="I707" s="41">
        <v>40</v>
      </c>
      <c r="J707" s="186">
        <v>2.75</v>
      </c>
      <c r="K707" s="185">
        <f t="shared" si="83"/>
        <v>288.83249999999998</v>
      </c>
      <c r="L707" s="136" t="s">
        <v>3219</v>
      </c>
      <c r="M707" s="121" t="s">
        <v>3385</v>
      </c>
      <c r="N707" s="65"/>
      <c r="O707" s="40" t="str">
        <f t="shared" si="84"/>
        <v>-</v>
      </c>
      <c r="P707" s="42">
        <f t="shared" si="85"/>
        <v>0</v>
      </c>
      <c r="Q707" s="43">
        <f t="shared" si="86"/>
        <v>0</v>
      </c>
      <c r="R707" s="206"/>
      <c r="S707" s="216"/>
      <c r="T707" s="156"/>
      <c r="U707" s="156"/>
      <c r="V707" s="156"/>
      <c r="W707" s="156"/>
      <c r="X707" s="156"/>
      <c r="Y707" s="156"/>
      <c r="Z707" s="156"/>
      <c r="AA707" s="156"/>
      <c r="AB707" s="156"/>
    </row>
    <row r="708" spans="1:28" s="30" customFormat="1" ht="15" customHeight="1">
      <c r="A708" s="156" t="s">
        <v>3382</v>
      </c>
      <c r="B708" s="38" t="s">
        <v>1318</v>
      </c>
      <c r="C708" s="38" t="s">
        <v>29</v>
      </c>
      <c r="D708" s="38" t="s">
        <v>2282</v>
      </c>
      <c r="E708" s="39" t="s">
        <v>2283</v>
      </c>
      <c r="F708" s="122" t="s">
        <v>2996</v>
      </c>
      <c r="G708" s="40" t="s">
        <v>26</v>
      </c>
      <c r="H708" s="41" t="s">
        <v>652</v>
      </c>
      <c r="I708" s="41">
        <v>40</v>
      </c>
      <c r="J708" s="186">
        <v>2.88</v>
      </c>
      <c r="K708" s="185">
        <f t="shared" si="83"/>
        <v>302.4864</v>
      </c>
      <c r="L708" s="136" t="s">
        <v>3219</v>
      </c>
      <c r="M708" s="121" t="s">
        <v>3385</v>
      </c>
      <c r="N708" s="65"/>
      <c r="O708" s="40" t="str">
        <f t="shared" si="84"/>
        <v>-</v>
      </c>
      <c r="P708" s="42">
        <f t="shared" si="85"/>
        <v>0</v>
      </c>
      <c r="Q708" s="43">
        <f t="shared" si="86"/>
        <v>0</v>
      </c>
      <c r="R708" s="206"/>
      <c r="S708" s="216"/>
      <c r="T708" s="156"/>
      <c r="U708" s="156"/>
      <c r="V708" s="156"/>
      <c r="W708" s="156"/>
      <c r="X708" s="156"/>
      <c r="Y708" s="156"/>
      <c r="Z708" s="156"/>
      <c r="AA708" s="156"/>
      <c r="AB708" s="156"/>
    </row>
    <row r="709" spans="1:28" s="30" customFormat="1" ht="15" customHeight="1">
      <c r="A709" s="156" t="s">
        <v>3382</v>
      </c>
      <c r="B709" s="38" t="s">
        <v>1319</v>
      </c>
      <c r="C709" s="38" t="s">
        <v>29</v>
      </c>
      <c r="D709" s="38" t="s">
        <v>2287</v>
      </c>
      <c r="E709" s="39" t="s">
        <v>2288</v>
      </c>
      <c r="F709" s="132" t="s">
        <v>2774</v>
      </c>
      <c r="G709" s="40" t="s">
        <v>26</v>
      </c>
      <c r="H709" s="41" t="s">
        <v>652</v>
      </c>
      <c r="I709" s="41">
        <v>40</v>
      </c>
      <c r="J709" s="186">
        <v>2.71</v>
      </c>
      <c r="K709" s="185">
        <f t="shared" si="83"/>
        <v>284.63130000000001</v>
      </c>
      <c r="L709" s="136" t="s">
        <v>3219</v>
      </c>
      <c r="M709" s="121" t="s">
        <v>3385</v>
      </c>
      <c r="N709" s="65"/>
      <c r="O709" s="40" t="str">
        <f t="shared" si="84"/>
        <v>-</v>
      </c>
      <c r="P709" s="42">
        <f t="shared" si="85"/>
        <v>0</v>
      </c>
      <c r="Q709" s="43">
        <f t="shared" si="86"/>
        <v>0</v>
      </c>
      <c r="R709" s="206"/>
      <c r="S709" s="216"/>
      <c r="T709" s="156"/>
      <c r="U709" s="156"/>
      <c r="V709" s="156"/>
      <c r="W709" s="156"/>
      <c r="X709" s="156"/>
      <c r="Y709" s="156"/>
      <c r="Z709" s="156"/>
      <c r="AA709" s="156"/>
      <c r="AB709" s="156"/>
    </row>
    <row r="710" spans="1:28" s="30" customFormat="1" ht="15" customHeight="1">
      <c r="A710" s="156" t="s">
        <v>3382</v>
      </c>
      <c r="B710" s="38" t="s">
        <v>1320</v>
      </c>
      <c r="C710" s="38" t="s">
        <v>29</v>
      </c>
      <c r="D710" s="38" t="s">
        <v>2289</v>
      </c>
      <c r="E710" s="39" t="s">
        <v>2290</v>
      </c>
      <c r="F710" s="122" t="s">
        <v>2997</v>
      </c>
      <c r="G710" s="40" t="s">
        <v>26</v>
      </c>
      <c r="H710" s="41" t="s">
        <v>652</v>
      </c>
      <c r="I710" s="41">
        <v>40</v>
      </c>
      <c r="J710" s="186">
        <v>2.8099999999999996</v>
      </c>
      <c r="K710" s="185">
        <f t="shared" si="83"/>
        <v>295.13429999999994</v>
      </c>
      <c r="L710" s="136" t="s">
        <v>3219</v>
      </c>
      <c r="M710" s="121" t="s">
        <v>3385</v>
      </c>
      <c r="N710" s="65"/>
      <c r="O710" s="40" t="str">
        <f t="shared" si="84"/>
        <v>-</v>
      </c>
      <c r="P710" s="42">
        <f t="shared" si="85"/>
        <v>0</v>
      </c>
      <c r="Q710" s="43">
        <f t="shared" si="86"/>
        <v>0</v>
      </c>
      <c r="R710" s="206"/>
      <c r="S710" s="216"/>
      <c r="T710" s="155"/>
      <c r="U710" s="156"/>
      <c r="V710" s="156"/>
      <c r="W710" s="156"/>
      <c r="X710" s="156"/>
      <c r="Y710" s="156"/>
      <c r="Z710" s="156"/>
      <c r="AA710" s="156"/>
      <c r="AB710" s="156"/>
    </row>
    <row r="711" spans="1:28" s="30" customFormat="1" ht="15" customHeight="1">
      <c r="A711" s="156" t="s">
        <v>3382</v>
      </c>
      <c r="B711" s="38" t="s">
        <v>1321</v>
      </c>
      <c r="C711" s="38" t="s">
        <v>29</v>
      </c>
      <c r="D711" s="38" t="s">
        <v>2289</v>
      </c>
      <c r="E711" s="39" t="s">
        <v>2290</v>
      </c>
      <c r="F711" s="122" t="s">
        <v>2998</v>
      </c>
      <c r="G711" s="40" t="s">
        <v>26</v>
      </c>
      <c r="H711" s="41" t="s">
        <v>652</v>
      </c>
      <c r="I711" s="41">
        <v>40</v>
      </c>
      <c r="J711" s="186">
        <v>2.6799999999999997</v>
      </c>
      <c r="K711" s="185">
        <f t="shared" si="83"/>
        <v>281.48039999999997</v>
      </c>
      <c r="L711" s="136" t="s">
        <v>3219</v>
      </c>
      <c r="M711" s="121" t="s">
        <v>3385</v>
      </c>
      <c r="N711" s="65"/>
      <c r="O711" s="40" t="str">
        <f t="shared" si="84"/>
        <v>-</v>
      </c>
      <c r="P711" s="42">
        <f t="shared" si="85"/>
        <v>0</v>
      </c>
      <c r="Q711" s="43">
        <f t="shared" si="86"/>
        <v>0</v>
      </c>
      <c r="R711" s="206"/>
      <c r="S711" s="216"/>
      <c r="T711" s="156"/>
      <c r="U711" s="156"/>
      <c r="V711" s="156"/>
      <c r="W711" s="156"/>
      <c r="X711" s="156"/>
      <c r="Y711" s="156"/>
      <c r="Z711" s="156"/>
      <c r="AA711" s="156"/>
      <c r="AB711" s="156"/>
    </row>
    <row r="712" spans="1:28" s="30" customFormat="1" ht="15" customHeight="1">
      <c r="A712" s="156" t="s">
        <v>3382</v>
      </c>
      <c r="B712" s="38" t="s">
        <v>1322</v>
      </c>
      <c r="C712" s="38" t="s">
        <v>29</v>
      </c>
      <c r="D712" s="38" t="s">
        <v>2289</v>
      </c>
      <c r="E712" s="39" t="s">
        <v>2290</v>
      </c>
      <c r="F712" s="122" t="s">
        <v>2999</v>
      </c>
      <c r="G712" s="40" t="s">
        <v>26</v>
      </c>
      <c r="H712" s="41" t="s">
        <v>652</v>
      </c>
      <c r="I712" s="41">
        <v>40</v>
      </c>
      <c r="J712" s="186">
        <v>3.88</v>
      </c>
      <c r="K712" s="185">
        <f t="shared" si="83"/>
        <v>407.51639999999998</v>
      </c>
      <c r="L712" s="136" t="s">
        <v>3219</v>
      </c>
      <c r="M712" s="121" t="s">
        <v>3385</v>
      </c>
      <c r="N712" s="65"/>
      <c r="O712" s="40" t="str">
        <f t="shared" si="84"/>
        <v>-</v>
      </c>
      <c r="P712" s="42">
        <f t="shared" si="85"/>
        <v>0</v>
      </c>
      <c r="Q712" s="43">
        <f t="shared" si="86"/>
        <v>0</v>
      </c>
      <c r="R712" s="206"/>
      <c r="S712" s="216"/>
      <c r="T712" s="155"/>
      <c r="U712" s="156"/>
      <c r="V712" s="156"/>
      <c r="W712" s="156"/>
      <c r="X712" s="156"/>
      <c r="Y712" s="156"/>
      <c r="Z712" s="156"/>
      <c r="AA712" s="156"/>
      <c r="AB712" s="156"/>
    </row>
    <row r="713" spans="1:28" s="30" customFormat="1" ht="15" customHeight="1">
      <c r="A713" s="156" t="s">
        <v>3382</v>
      </c>
      <c r="B713" s="38" t="s">
        <v>1323</v>
      </c>
      <c r="C713" s="38" t="s">
        <v>29</v>
      </c>
      <c r="D713" s="38" t="s">
        <v>2291</v>
      </c>
      <c r="E713" s="39" t="s">
        <v>2292</v>
      </c>
      <c r="F713" s="122" t="s">
        <v>3000</v>
      </c>
      <c r="G713" s="40" t="s">
        <v>26</v>
      </c>
      <c r="H713" s="41" t="s">
        <v>652</v>
      </c>
      <c r="I713" s="41">
        <v>40</v>
      </c>
      <c r="J713" s="186">
        <v>2.71</v>
      </c>
      <c r="K713" s="185">
        <f t="shared" si="83"/>
        <v>284.63130000000001</v>
      </c>
      <c r="L713" s="136" t="s">
        <v>3219</v>
      </c>
      <c r="M713" s="121" t="s">
        <v>3385</v>
      </c>
      <c r="N713" s="65"/>
      <c r="O713" s="40" t="str">
        <f t="shared" si="84"/>
        <v>-</v>
      </c>
      <c r="P713" s="42">
        <f t="shared" si="85"/>
        <v>0</v>
      </c>
      <c r="Q713" s="43">
        <f t="shared" si="86"/>
        <v>0</v>
      </c>
      <c r="R713" s="206"/>
      <c r="S713" s="216"/>
      <c r="T713" s="156"/>
      <c r="U713" s="156"/>
      <c r="V713" s="156"/>
      <c r="W713" s="156"/>
      <c r="X713" s="156"/>
      <c r="Y713" s="156"/>
      <c r="Z713" s="156"/>
      <c r="AA713" s="156"/>
      <c r="AB713" s="156"/>
    </row>
    <row r="714" spans="1:28" s="30" customFormat="1" ht="15" customHeight="1">
      <c r="A714" s="156" t="s">
        <v>3382</v>
      </c>
      <c r="B714" s="38" t="s">
        <v>1324</v>
      </c>
      <c r="C714" s="38" t="s">
        <v>29</v>
      </c>
      <c r="D714" s="38" t="s">
        <v>2293</v>
      </c>
      <c r="E714" s="39" t="s">
        <v>2294</v>
      </c>
      <c r="F714" s="122" t="s">
        <v>3001</v>
      </c>
      <c r="G714" s="40" t="s">
        <v>26</v>
      </c>
      <c r="H714" s="41" t="s">
        <v>652</v>
      </c>
      <c r="I714" s="41">
        <v>40</v>
      </c>
      <c r="J714" s="186">
        <v>3.86</v>
      </c>
      <c r="K714" s="185">
        <f t="shared" si="83"/>
        <v>405.41579999999999</v>
      </c>
      <c r="L714" s="136" t="s">
        <v>3219</v>
      </c>
      <c r="M714" s="121" t="s">
        <v>3385</v>
      </c>
      <c r="N714" s="65"/>
      <c r="O714" s="40" t="str">
        <f t="shared" si="84"/>
        <v>-</v>
      </c>
      <c r="P714" s="42">
        <f t="shared" si="85"/>
        <v>0</v>
      </c>
      <c r="Q714" s="43">
        <f t="shared" si="86"/>
        <v>0</v>
      </c>
      <c r="R714" s="206"/>
      <c r="S714" s="216"/>
      <c r="T714" s="155"/>
      <c r="U714" s="156"/>
      <c r="V714" s="156"/>
      <c r="W714" s="156"/>
      <c r="X714" s="156"/>
      <c r="Y714" s="156"/>
      <c r="Z714" s="156"/>
      <c r="AA714" s="156"/>
      <c r="AB714" s="156"/>
    </row>
    <row r="715" spans="1:28" s="30" customFormat="1" ht="15" hidden="1" customHeight="1">
      <c r="A715" s="156" t="s">
        <v>3382</v>
      </c>
      <c r="B715" s="160" t="s">
        <v>1326</v>
      </c>
      <c r="C715" s="160" t="s">
        <v>29</v>
      </c>
      <c r="D715" s="160" t="s">
        <v>2295</v>
      </c>
      <c r="E715" s="161" t="s">
        <v>2296</v>
      </c>
      <c r="F715" s="161" t="s">
        <v>3326</v>
      </c>
      <c r="G715" s="162" t="s">
        <v>26</v>
      </c>
      <c r="H715" s="163" t="s">
        <v>652</v>
      </c>
      <c r="I715" s="163">
        <v>40</v>
      </c>
      <c r="J715" s="190">
        <v>2.57</v>
      </c>
      <c r="K715" s="191">
        <f t="shared" si="83"/>
        <v>269.9271</v>
      </c>
      <c r="L715" s="164" t="s">
        <v>3238</v>
      </c>
      <c r="M715" s="164" t="s">
        <v>3238</v>
      </c>
      <c r="N715" s="165"/>
      <c r="O715" s="162" t="str">
        <f t="shared" si="84"/>
        <v>-</v>
      </c>
      <c r="P715" s="166">
        <f t="shared" si="85"/>
        <v>0</v>
      </c>
      <c r="Q715" s="167">
        <f t="shared" si="86"/>
        <v>0</v>
      </c>
      <c r="R715" s="29"/>
      <c r="S715" s="182"/>
      <c r="T715" s="155"/>
      <c r="U715" s="156"/>
      <c r="V715" s="156"/>
      <c r="W715" s="156"/>
      <c r="X715" s="156"/>
      <c r="Y715" s="156"/>
    </row>
    <row r="716" spans="1:28" s="30" customFormat="1" ht="15" customHeight="1">
      <c r="A716" s="156" t="s">
        <v>3382</v>
      </c>
      <c r="B716" s="38" t="s">
        <v>1325</v>
      </c>
      <c r="C716" s="38" t="s">
        <v>29</v>
      </c>
      <c r="D716" s="38" t="s">
        <v>2295</v>
      </c>
      <c r="E716" s="39" t="s">
        <v>2296</v>
      </c>
      <c r="F716" s="122" t="s">
        <v>2297</v>
      </c>
      <c r="G716" s="40" t="s">
        <v>26</v>
      </c>
      <c r="H716" s="41" t="s">
        <v>652</v>
      </c>
      <c r="I716" s="41">
        <v>40</v>
      </c>
      <c r="J716" s="186">
        <v>2.6599999999999997</v>
      </c>
      <c r="K716" s="185">
        <f t="shared" si="83"/>
        <v>279.37979999999999</v>
      </c>
      <c r="L716" s="136" t="s">
        <v>3219</v>
      </c>
      <c r="M716" s="121" t="s">
        <v>3385</v>
      </c>
      <c r="N716" s="65"/>
      <c r="O716" s="40" t="str">
        <f t="shared" si="84"/>
        <v>-</v>
      </c>
      <c r="P716" s="42">
        <f t="shared" si="85"/>
        <v>0</v>
      </c>
      <c r="Q716" s="43">
        <f t="shared" si="86"/>
        <v>0</v>
      </c>
      <c r="R716" s="206"/>
      <c r="S716" s="216"/>
      <c r="T716" s="155"/>
      <c r="U716" s="156"/>
      <c r="V716" s="156"/>
      <c r="W716" s="156"/>
      <c r="X716" s="156"/>
      <c r="Y716" s="156"/>
      <c r="Z716" s="156"/>
      <c r="AA716" s="156"/>
      <c r="AB716" s="156"/>
    </row>
    <row r="717" spans="1:28" s="30" customFormat="1" ht="15" customHeight="1">
      <c r="A717" s="156" t="s">
        <v>3382</v>
      </c>
      <c r="B717" s="38" t="s">
        <v>1327</v>
      </c>
      <c r="C717" s="38" t="s">
        <v>29</v>
      </c>
      <c r="D717" s="38" t="s">
        <v>2295</v>
      </c>
      <c r="E717" s="39" t="s">
        <v>2296</v>
      </c>
      <c r="F717" s="122" t="s">
        <v>3002</v>
      </c>
      <c r="G717" s="40" t="s">
        <v>26</v>
      </c>
      <c r="H717" s="41" t="s">
        <v>652</v>
      </c>
      <c r="I717" s="41">
        <v>40</v>
      </c>
      <c r="J717" s="186">
        <v>2.6799999999999997</v>
      </c>
      <c r="K717" s="185">
        <f t="shared" si="83"/>
        <v>281.48039999999997</v>
      </c>
      <c r="L717" s="136" t="s">
        <v>3219</v>
      </c>
      <c r="M717" s="121" t="s">
        <v>3385</v>
      </c>
      <c r="N717" s="65"/>
      <c r="O717" s="40" t="str">
        <f t="shared" si="84"/>
        <v>-</v>
      </c>
      <c r="P717" s="42">
        <f t="shared" si="85"/>
        <v>0</v>
      </c>
      <c r="Q717" s="43">
        <f t="shared" si="86"/>
        <v>0</v>
      </c>
      <c r="R717" s="206"/>
      <c r="S717" s="216"/>
      <c r="T717" s="156"/>
      <c r="U717" s="156"/>
      <c r="V717" s="156"/>
      <c r="W717" s="156"/>
      <c r="X717" s="156"/>
      <c r="Y717" s="156"/>
      <c r="Z717" s="156"/>
      <c r="AA717" s="156"/>
      <c r="AB717" s="156"/>
    </row>
    <row r="718" spans="1:28" s="30" customFormat="1" ht="15" customHeight="1">
      <c r="A718" s="156" t="s">
        <v>3382</v>
      </c>
      <c r="B718" s="38" t="s">
        <v>1328</v>
      </c>
      <c r="C718" s="38" t="s">
        <v>29</v>
      </c>
      <c r="D718" s="38" t="s">
        <v>2298</v>
      </c>
      <c r="E718" s="39" t="s">
        <v>2299</v>
      </c>
      <c r="F718" s="122" t="s">
        <v>3003</v>
      </c>
      <c r="G718" s="40" t="s">
        <v>26</v>
      </c>
      <c r="H718" s="41" t="s">
        <v>652</v>
      </c>
      <c r="I718" s="41">
        <v>40</v>
      </c>
      <c r="J718" s="186">
        <v>3.28</v>
      </c>
      <c r="K718" s="185">
        <f t="shared" si="83"/>
        <v>344.4984</v>
      </c>
      <c r="L718" s="136" t="s">
        <v>3219</v>
      </c>
      <c r="M718" s="121" t="s">
        <v>3385</v>
      </c>
      <c r="N718" s="65"/>
      <c r="O718" s="40" t="str">
        <f t="shared" si="84"/>
        <v>-</v>
      </c>
      <c r="P718" s="42">
        <f t="shared" si="85"/>
        <v>0</v>
      </c>
      <c r="Q718" s="43">
        <f t="shared" si="86"/>
        <v>0</v>
      </c>
      <c r="R718" s="206"/>
      <c r="S718" s="216"/>
      <c r="T718" s="155"/>
      <c r="U718" s="156"/>
      <c r="V718" s="156"/>
      <c r="W718" s="156"/>
      <c r="X718" s="156"/>
      <c r="Y718" s="156"/>
      <c r="Z718" s="156"/>
      <c r="AA718" s="156"/>
      <c r="AB718" s="156"/>
    </row>
    <row r="719" spans="1:28" s="30" customFormat="1" ht="15" customHeight="1">
      <c r="A719" s="156" t="s">
        <v>3382</v>
      </c>
      <c r="B719" s="38" t="s">
        <v>1329</v>
      </c>
      <c r="C719" s="38" t="s">
        <v>29</v>
      </c>
      <c r="D719" s="38" t="s">
        <v>2298</v>
      </c>
      <c r="E719" s="39" t="s">
        <v>2299</v>
      </c>
      <c r="F719" s="122" t="s">
        <v>3004</v>
      </c>
      <c r="G719" s="40" t="s">
        <v>26</v>
      </c>
      <c r="H719" s="41" t="s">
        <v>652</v>
      </c>
      <c r="I719" s="41">
        <v>40</v>
      </c>
      <c r="J719" s="186">
        <v>2.76</v>
      </c>
      <c r="K719" s="185">
        <f t="shared" si="83"/>
        <v>289.88279999999997</v>
      </c>
      <c r="L719" s="136" t="s">
        <v>3219</v>
      </c>
      <c r="M719" s="121" t="s">
        <v>3385</v>
      </c>
      <c r="N719" s="65"/>
      <c r="O719" s="40" t="str">
        <f t="shared" si="84"/>
        <v>-</v>
      </c>
      <c r="P719" s="42">
        <f t="shared" si="85"/>
        <v>0</v>
      </c>
      <c r="Q719" s="43">
        <f t="shared" si="86"/>
        <v>0</v>
      </c>
      <c r="R719" s="206"/>
      <c r="S719" s="216"/>
      <c r="T719" s="156"/>
      <c r="U719" s="156"/>
      <c r="V719" s="156"/>
      <c r="W719" s="156"/>
      <c r="X719" s="156"/>
      <c r="Y719" s="156"/>
      <c r="Z719" s="156"/>
      <c r="AA719" s="156"/>
      <c r="AB719" s="156"/>
    </row>
    <row r="720" spans="1:28" s="30" customFormat="1" ht="15" customHeight="1">
      <c r="A720" s="156" t="s">
        <v>3382</v>
      </c>
      <c r="B720" s="38" t="s">
        <v>1330</v>
      </c>
      <c r="C720" s="38" t="s">
        <v>29</v>
      </c>
      <c r="D720" s="38" t="s">
        <v>2298</v>
      </c>
      <c r="E720" s="39" t="s">
        <v>2300</v>
      </c>
      <c r="F720" s="122" t="s">
        <v>3005</v>
      </c>
      <c r="G720" s="40" t="s">
        <v>26</v>
      </c>
      <c r="H720" s="41" t="s">
        <v>652</v>
      </c>
      <c r="I720" s="41">
        <v>40</v>
      </c>
      <c r="J720" s="186">
        <v>2.88</v>
      </c>
      <c r="K720" s="185">
        <f t="shared" si="83"/>
        <v>302.4864</v>
      </c>
      <c r="L720" s="136" t="s">
        <v>3219</v>
      </c>
      <c r="M720" s="121" t="s">
        <v>3385</v>
      </c>
      <c r="N720" s="65"/>
      <c r="O720" s="40" t="str">
        <f t="shared" si="84"/>
        <v>-</v>
      </c>
      <c r="P720" s="42">
        <f t="shared" si="85"/>
        <v>0</v>
      </c>
      <c r="Q720" s="43">
        <f t="shared" si="86"/>
        <v>0</v>
      </c>
      <c r="R720" s="206"/>
      <c r="S720" s="216"/>
      <c r="T720" s="156"/>
      <c r="U720" s="156"/>
      <c r="V720" s="156"/>
      <c r="W720" s="156"/>
      <c r="X720" s="156"/>
      <c r="Y720" s="156"/>
      <c r="Z720" s="156"/>
      <c r="AA720" s="156"/>
      <c r="AB720" s="156"/>
    </row>
    <row r="721" spans="1:28" s="30" customFormat="1" ht="15" customHeight="1">
      <c r="A721" s="156" t="s">
        <v>3382</v>
      </c>
      <c r="B721" s="38" t="s">
        <v>1331</v>
      </c>
      <c r="C721" s="38" t="s">
        <v>29</v>
      </c>
      <c r="D721" s="38" t="s">
        <v>2298</v>
      </c>
      <c r="E721" s="39" t="s">
        <v>2300</v>
      </c>
      <c r="F721" s="122" t="s">
        <v>3006</v>
      </c>
      <c r="G721" s="40" t="s">
        <v>26</v>
      </c>
      <c r="H721" s="41" t="s">
        <v>652</v>
      </c>
      <c r="I721" s="41">
        <v>40</v>
      </c>
      <c r="J721" s="186">
        <v>3.2899999999999996</v>
      </c>
      <c r="K721" s="185">
        <f t="shared" si="83"/>
        <v>345.54869999999994</v>
      </c>
      <c r="L721" s="136" t="s">
        <v>3219</v>
      </c>
      <c r="M721" s="121" t="s">
        <v>3385</v>
      </c>
      <c r="N721" s="65"/>
      <c r="O721" s="40" t="str">
        <f t="shared" si="84"/>
        <v>-</v>
      </c>
      <c r="P721" s="42">
        <f t="shared" si="85"/>
        <v>0</v>
      </c>
      <c r="Q721" s="43">
        <f t="shared" si="86"/>
        <v>0</v>
      </c>
      <c r="R721" s="206"/>
      <c r="S721" s="216"/>
      <c r="T721" s="156"/>
      <c r="U721" s="156"/>
      <c r="V721" s="156"/>
      <c r="W721" s="156"/>
      <c r="X721" s="156"/>
      <c r="Y721" s="156"/>
      <c r="Z721" s="156"/>
      <c r="AA721" s="156"/>
      <c r="AB721" s="156"/>
    </row>
    <row r="722" spans="1:28" s="30" customFormat="1" ht="15" hidden="1" customHeight="1">
      <c r="A722" s="156" t="s">
        <v>3382</v>
      </c>
      <c r="B722" s="160" t="s">
        <v>1332</v>
      </c>
      <c r="C722" s="160" t="s">
        <v>29</v>
      </c>
      <c r="D722" s="160" t="s">
        <v>2298</v>
      </c>
      <c r="E722" s="161" t="s">
        <v>2300</v>
      </c>
      <c r="F722" s="161" t="s">
        <v>3341</v>
      </c>
      <c r="G722" s="162" t="s">
        <v>26</v>
      </c>
      <c r="H722" s="163" t="s">
        <v>652</v>
      </c>
      <c r="I722" s="163">
        <v>40</v>
      </c>
      <c r="J722" s="190">
        <v>3.4899999999999998</v>
      </c>
      <c r="K722" s="191">
        <f t="shared" si="83"/>
        <v>366.55469999999997</v>
      </c>
      <c r="L722" s="164" t="s">
        <v>3238</v>
      </c>
      <c r="M722" s="164" t="s">
        <v>3238</v>
      </c>
      <c r="N722" s="65"/>
      <c r="O722" s="40" t="str">
        <f t="shared" si="84"/>
        <v>-</v>
      </c>
      <c r="P722" s="42">
        <f t="shared" si="85"/>
        <v>0</v>
      </c>
      <c r="Q722" s="43">
        <f t="shared" si="86"/>
        <v>0</v>
      </c>
      <c r="R722" s="155"/>
      <c r="S722" s="182"/>
      <c r="T722" s="156"/>
      <c r="U722" s="156"/>
      <c r="V722" s="156"/>
      <c r="W722" s="156"/>
      <c r="X722" s="156"/>
      <c r="Y722" s="156"/>
    </row>
    <row r="723" spans="1:28" s="30" customFormat="1" ht="15" customHeight="1">
      <c r="A723" s="156" t="s">
        <v>3382</v>
      </c>
      <c r="B723" s="38" t="s">
        <v>1333</v>
      </c>
      <c r="C723" s="38" t="s">
        <v>29</v>
      </c>
      <c r="D723" s="38" t="s">
        <v>2298</v>
      </c>
      <c r="E723" s="39" t="s">
        <v>2300</v>
      </c>
      <c r="F723" s="122" t="s">
        <v>3007</v>
      </c>
      <c r="G723" s="40" t="s">
        <v>26</v>
      </c>
      <c r="H723" s="41" t="s">
        <v>652</v>
      </c>
      <c r="I723" s="41">
        <v>40</v>
      </c>
      <c r="J723" s="186">
        <v>2.76</v>
      </c>
      <c r="K723" s="185">
        <f t="shared" si="83"/>
        <v>289.88279999999997</v>
      </c>
      <c r="L723" s="136" t="s">
        <v>3219</v>
      </c>
      <c r="M723" s="121" t="s">
        <v>3385</v>
      </c>
      <c r="N723" s="65"/>
      <c r="O723" s="40" t="str">
        <f t="shared" si="84"/>
        <v>-</v>
      </c>
      <c r="P723" s="42">
        <f t="shared" si="85"/>
        <v>0</v>
      </c>
      <c r="Q723" s="43">
        <f t="shared" si="86"/>
        <v>0</v>
      </c>
      <c r="R723" s="206"/>
      <c r="S723" s="216"/>
      <c r="T723" s="156"/>
      <c r="U723" s="156"/>
      <c r="V723" s="156"/>
      <c r="W723" s="156"/>
      <c r="X723" s="156"/>
      <c r="Y723" s="156"/>
      <c r="Z723" s="156"/>
      <c r="AA723" s="156"/>
      <c r="AB723" s="156"/>
    </row>
    <row r="724" spans="1:28" s="30" customFormat="1" ht="15" customHeight="1">
      <c r="A724" s="156" t="s">
        <v>3382</v>
      </c>
      <c r="B724" s="38" t="s">
        <v>1334</v>
      </c>
      <c r="C724" s="38" t="s">
        <v>29</v>
      </c>
      <c r="D724" s="38" t="s">
        <v>2298</v>
      </c>
      <c r="E724" s="39" t="s">
        <v>2300</v>
      </c>
      <c r="F724" s="122" t="s">
        <v>3008</v>
      </c>
      <c r="G724" s="40" t="s">
        <v>26</v>
      </c>
      <c r="H724" s="41" t="s">
        <v>652</v>
      </c>
      <c r="I724" s="41">
        <v>40</v>
      </c>
      <c r="J724" s="186">
        <v>3.4899999999999998</v>
      </c>
      <c r="K724" s="185">
        <f t="shared" si="83"/>
        <v>366.55469999999997</v>
      </c>
      <c r="L724" s="136" t="s">
        <v>3219</v>
      </c>
      <c r="M724" s="121" t="s">
        <v>3385</v>
      </c>
      <c r="N724" s="65"/>
      <c r="O724" s="40" t="str">
        <f t="shared" si="84"/>
        <v>-</v>
      </c>
      <c r="P724" s="42">
        <f t="shared" si="85"/>
        <v>0</v>
      </c>
      <c r="Q724" s="43">
        <f t="shared" si="86"/>
        <v>0</v>
      </c>
      <c r="R724" s="206"/>
      <c r="S724" s="216"/>
      <c r="T724" s="155"/>
      <c r="U724" s="156"/>
      <c r="V724" s="156"/>
      <c r="W724" s="156"/>
      <c r="X724" s="156"/>
      <c r="Y724" s="156"/>
      <c r="Z724" s="156"/>
      <c r="AA724" s="156"/>
      <c r="AB724" s="156"/>
    </row>
    <row r="725" spans="1:28" s="30" customFormat="1" ht="15" customHeight="1">
      <c r="A725" s="156" t="s">
        <v>3382</v>
      </c>
      <c r="B725" s="38" t="s">
        <v>1335</v>
      </c>
      <c r="C725" s="38" t="s">
        <v>29</v>
      </c>
      <c r="D725" s="38" t="s">
        <v>2298</v>
      </c>
      <c r="E725" s="39" t="s">
        <v>2300</v>
      </c>
      <c r="F725" s="122" t="s">
        <v>3009</v>
      </c>
      <c r="G725" s="40" t="s">
        <v>26</v>
      </c>
      <c r="H725" s="41" t="s">
        <v>652</v>
      </c>
      <c r="I725" s="41">
        <v>40</v>
      </c>
      <c r="J725" s="186">
        <v>3.4899999999999998</v>
      </c>
      <c r="K725" s="185">
        <f t="shared" si="83"/>
        <v>366.55469999999997</v>
      </c>
      <c r="L725" s="136" t="s">
        <v>3219</v>
      </c>
      <c r="M725" s="121" t="s">
        <v>3385</v>
      </c>
      <c r="N725" s="65"/>
      <c r="O725" s="40" t="str">
        <f t="shared" si="84"/>
        <v>-</v>
      </c>
      <c r="P725" s="42">
        <f t="shared" si="85"/>
        <v>0</v>
      </c>
      <c r="Q725" s="43">
        <f t="shared" si="86"/>
        <v>0</v>
      </c>
      <c r="R725" s="206"/>
      <c r="S725" s="216"/>
      <c r="T725" s="156"/>
      <c r="U725" s="156"/>
      <c r="V725" s="156"/>
      <c r="W725" s="156"/>
      <c r="X725" s="156"/>
      <c r="Y725" s="156"/>
      <c r="Z725" s="156"/>
      <c r="AA725" s="156"/>
      <c r="AB725" s="156"/>
    </row>
    <row r="726" spans="1:28" s="30" customFormat="1" ht="15" customHeight="1">
      <c r="A726" s="156" t="s">
        <v>3382</v>
      </c>
      <c r="B726" s="38" t="s">
        <v>1336</v>
      </c>
      <c r="C726" s="38" t="s">
        <v>29</v>
      </c>
      <c r="D726" s="38" t="s">
        <v>2298</v>
      </c>
      <c r="E726" s="39" t="s">
        <v>2300</v>
      </c>
      <c r="F726" s="122" t="s">
        <v>3010</v>
      </c>
      <c r="G726" s="40" t="s">
        <v>26</v>
      </c>
      <c r="H726" s="41" t="s">
        <v>652</v>
      </c>
      <c r="I726" s="41">
        <v>40</v>
      </c>
      <c r="J726" s="186">
        <v>2.6399999999999997</v>
      </c>
      <c r="K726" s="185">
        <f t="shared" si="83"/>
        <v>277.27919999999995</v>
      </c>
      <c r="L726" s="136" t="s">
        <v>3219</v>
      </c>
      <c r="M726" s="121" t="s">
        <v>3385</v>
      </c>
      <c r="N726" s="65"/>
      <c r="O726" s="40" t="str">
        <f t="shared" si="84"/>
        <v>-</v>
      </c>
      <c r="P726" s="42">
        <f t="shared" si="85"/>
        <v>0</v>
      </c>
      <c r="Q726" s="43">
        <f t="shared" si="86"/>
        <v>0</v>
      </c>
      <c r="R726" s="206"/>
      <c r="S726" s="216"/>
      <c r="T726" s="156"/>
      <c r="U726" s="156"/>
      <c r="V726" s="156"/>
      <c r="W726" s="156"/>
      <c r="X726" s="156"/>
      <c r="Y726" s="156"/>
      <c r="Z726" s="156"/>
      <c r="AA726" s="156"/>
      <c r="AB726" s="156"/>
    </row>
    <row r="727" spans="1:28" s="30" customFormat="1" ht="15" hidden="1" customHeight="1">
      <c r="A727" s="156" t="s">
        <v>3382</v>
      </c>
      <c r="B727" s="160" t="s">
        <v>1337</v>
      </c>
      <c r="C727" s="160" t="s">
        <v>29</v>
      </c>
      <c r="D727" s="160" t="s">
        <v>2298</v>
      </c>
      <c r="E727" s="161" t="s">
        <v>2300</v>
      </c>
      <c r="F727" s="161" t="s">
        <v>3345</v>
      </c>
      <c r="G727" s="162" t="s">
        <v>26</v>
      </c>
      <c r="H727" s="163" t="s">
        <v>652</v>
      </c>
      <c r="I727" s="163">
        <v>40</v>
      </c>
      <c r="J727" s="190">
        <v>3.3099999999999996</v>
      </c>
      <c r="K727" s="191">
        <f t="shared" si="83"/>
        <v>347.64929999999998</v>
      </c>
      <c r="L727" s="164" t="s">
        <v>3238</v>
      </c>
      <c r="M727" s="164" t="s">
        <v>3238</v>
      </c>
      <c r="N727" s="165"/>
      <c r="O727" s="162" t="str">
        <f t="shared" si="84"/>
        <v>-</v>
      </c>
      <c r="P727" s="166">
        <f t="shared" si="85"/>
        <v>0</v>
      </c>
      <c r="Q727" s="167">
        <f t="shared" si="86"/>
        <v>0</v>
      </c>
      <c r="R727" s="155"/>
      <c r="S727" s="182"/>
      <c r="T727" s="156"/>
      <c r="U727" s="156"/>
      <c r="V727" s="156"/>
      <c r="W727" s="156"/>
      <c r="X727" s="156"/>
      <c r="Y727" s="156"/>
    </row>
    <row r="728" spans="1:28" s="30" customFormat="1" ht="15" hidden="1" customHeight="1">
      <c r="A728" s="156" t="s">
        <v>3382</v>
      </c>
      <c r="B728" s="160" t="s">
        <v>1338</v>
      </c>
      <c r="C728" s="160" t="s">
        <v>29</v>
      </c>
      <c r="D728" s="160" t="s">
        <v>2301</v>
      </c>
      <c r="E728" s="161" t="s">
        <v>2302</v>
      </c>
      <c r="F728" s="161" t="s">
        <v>3320</v>
      </c>
      <c r="G728" s="162" t="s">
        <v>26</v>
      </c>
      <c r="H728" s="163" t="s">
        <v>652</v>
      </c>
      <c r="I728" s="163">
        <v>40</v>
      </c>
      <c r="J728" s="190">
        <v>2.5199999999999996</v>
      </c>
      <c r="K728" s="191">
        <f t="shared" si="83"/>
        <v>264.67559999999997</v>
      </c>
      <c r="L728" s="164" t="s">
        <v>3238</v>
      </c>
      <c r="M728" s="164" t="s">
        <v>3238</v>
      </c>
      <c r="N728" s="165"/>
      <c r="O728" s="162" t="str">
        <f t="shared" si="84"/>
        <v>-</v>
      </c>
      <c r="P728" s="166">
        <f t="shared" si="85"/>
        <v>0</v>
      </c>
      <c r="Q728" s="167">
        <f t="shared" si="86"/>
        <v>0</v>
      </c>
      <c r="R728" s="29"/>
      <c r="S728" s="182"/>
      <c r="T728" s="155"/>
      <c r="U728" s="156"/>
      <c r="V728" s="156"/>
      <c r="W728" s="156"/>
      <c r="X728" s="156"/>
      <c r="Y728" s="156"/>
    </row>
    <row r="729" spans="1:28" s="30" customFormat="1" ht="15" hidden="1" customHeight="1">
      <c r="A729" s="156" t="s">
        <v>3382</v>
      </c>
      <c r="B729" s="160" t="s">
        <v>1340</v>
      </c>
      <c r="C729" s="160" t="s">
        <v>29</v>
      </c>
      <c r="D729" s="160" t="s">
        <v>2303</v>
      </c>
      <c r="E729" s="161" t="s">
        <v>2304</v>
      </c>
      <c r="F729" s="161" t="s">
        <v>3272</v>
      </c>
      <c r="G729" s="162" t="s">
        <v>26</v>
      </c>
      <c r="H729" s="163" t="s">
        <v>652</v>
      </c>
      <c r="I729" s="163">
        <v>40</v>
      </c>
      <c r="J729" s="190">
        <v>4.1399999999999997</v>
      </c>
      <c r="K729" s="191">
        <f t="shared" si="83"/>
        <v>434.82419999999996</v>
      </c>
      <c r="L729" s="164" t="s">
        <v>3238</v>
      </c>
      <c r="M729" s="164" t="s">
        <v>3238</v>
      </c>
      <c r="N729" s="165"/>
      <c r="O729" s="162" t="str">
        <f t="shared" si="84"/>
        <v>-</v>
      </c>
      <c r="P729" s="166">
        <f t="shared" si="85"/>
        <v>0</v>
      </c>
      <c r="Q729" s="167">
        <f t="shared" si="86"/>
        <v>0</v>
      </c>
      <c r="R729" s="29"/>
      <c r="S729" s="182"/>
      <c r="T729" s="155"/>
      <c r="U729" s="156"/>
      <c r="V729" s="156"/>
      <c r="W729" s="156"/>
      <c r="X729" s="156"/>
      <c r="Y729" s="156"/>
    </row>
    <row r="730" spans="1:28" s="30" customFormat="1" ht="15" hidden="1" customHeight="1">
      <c r="A730" s="156" t="s">
        <v>3382</v>
      </c>
      <c r="B730" s="160" t="s">
        <v>1341</v>
      </c>
      <c r="C730" s="160" t="s">
        <v>29</v>
      </c>
      <c r="D730" s="160" t="s">
        <v>2303</v>
      </c>
      <c r="E730" s="161" t="s">
        <v>2304</v>
      </c>
      <c r="F730" s="161" t="s">
        <v>3249</v>
      </c>
      <c r="G730" s="162" t="s">
        <v>26</v>
      </c>
      <c r="H730" s="163" t="s">
        <v>652</v>
      </c>
      <c r="I730" s="163">
        <v>40</v>
      </c>
      <c r="J730" s="190">
        <v>3.63</v>
      </c>
      <c r="K730" s="191">
        <f t="shared" si="83"/>
        <v>381.25889999999998</v>
      </c>
      <c r="L730" s="164" t="s">
        <v>3238</v>
      </c>
      <c r="M730" s="164" t="s">
        <v>3238</v>
      </c>
      <c r="N730" s="165"/>
      <c r="O730" s="162" t="str">
        <f t="shared" si="84"/>
        <v>-</v>
      </c>
      <c r="P730" s="166">
        <f t="shared" si="85"/>
        <v>0</v>
      </c>
      <c r="Q730" s="167">
        <f t="shared" si="86"/>
        <v>0</v>
      </c>
      <c r="R730" s="29"/>
      <c r="S730" s="182"/>
      <c r="T730" s="155"/>
      <c r="U730" s="156"/>
      <c r="V730" s="156"/>
      <c r="W730" s="156"/>
      <c r="X730" s="156"/>
      <c r="Y730" s="156"/>
    </row>
    <row r="731" spans="1:28" s="30" customFormat="1" ht="15" hidden="1" customHeight="1">
      <c r="A731" s="156" t="s">
        <v>3382</v>
      </c>
      <c r="B731" s="160" t="s">
        <v>1342</v>
      </c>
      <c r="C731" s="160" t="s">
        <v>29</v>
      </c>
      <c r="D731" s="160" t="s">
        <v>2303</v>
      </c>
      <c r="E731" s="161" t="s">
        <v>2304</v>
      </c>
      <c r="F731" s="161" t="s">
        <v>3250</v>
      </c>
      <c r="G731" s="162" t="s">
        <v>26</v>
      </c>
      <c r="H731" s="163" t="s">
        <v>652</v>
      </c>
      <c r="I731" s="163">
        <v>40</v>
      </c>
      <c r="J731" s="190">
        <v>4.1399999999999997</v>
      </c>
      <c r="K731" s="191">
        <f t="shared" si="83"/>
        <v>434.82419999999996</v>
      </c>
      <c r="L731" s="164" t="s">
        <v>3238</v>
      </c>
      <c r="M731" s="164" t="s">
        <v>3238</v>
      </c>
      <c r="N731" s="165"/>
      <c r="O731" s="162" t="str">
        <f t="shared" si="84"/>
        <v>-</v>
      </c>
      <c r="P731" s="166">
        <f t="shared" si="85"/>
        <v>0</v>
      </c>
      <c r="Q731" s="167">
        <f t="shared" si="86"/>
        <v>0</v>
      </c>
      <c r="R731" s="29"/>
      <c r="S731" s="182"/>
      <c r="T731" s="156"/>
      <c r="U731" s="156"/>
      <c r="V731" s="156"/>
      <c r="W731" s="156"/>
      <c r="X731" s="156"/>
      <c r="Y731" s="156"/>
    </row>
    <row r="732" spans="1:28" s="30" customFormat="1" ht="15" hidden="1" customHeight="1">
      <c r="A732" s="156" t="s">
        <v>3382</v>
      </c>
      <c r="B732" s="160" t="s">
        <v>1343</v>
      </c>
      <c r="C732" s="160" t="s">
        <v>29</v>
      </c>
      <c r="D732" s="160" t="s">
        <v>2303</v>
      </c>
      <c r="E732" s="161" t="s">
        <v>2304</v>
      </c>
      <c r="F732" s="161" t="s">
        <v>3293</v>
      </c>
      <c r="G732" s="162" t="s">
        <v>26</v>
      </c>
      <c r="H732" s="163" t="s">
        <v>652</v>
      </c>
      <c r="I732" s="163">
        <v>40</v>
      </c>
      <c r="J732" s="190">
        <v>4.42</v>
      </c>
      <c r="K732" s="191">
        <f t="shared" si="83"/>
        <v>464.23259999999999</v>
      </c>
      <c r="L732" s="164" t="s">
        <v>3238</v>
      </c>
      <c r="M732" s="164" t="s">
        <v>3238</v>
      </c>
      <c r="N732" s="165"/>
      <c r="O732" s="162" t="str">
        <f t="shared" si="84"/>
        <v>-</v>
      </c>
      <c r="P732" s="166">
        <f t="shared" si="85"/>
        <v>0</v>
      </c>
      <c r="Q732" s="167">
        <f t="shared" si="86"/>
        <v>0</v>
      </c>
      <c r="R732" s="29"/>
      <c r="S732" s="182"/>
      <c r="T732" s="155"/>
      <c r="U732" s="156"/>
      <c r="V732" s="156"/>
      <c r="W732" s="156"/>
      <c r="X732" s="156"/>
      <c r="Y732" s="156"/>
    </row>
    <row r="733" spans="1:28" s="30" customFormat="1" ht="15" customHeight="1">
      <c r="A733" s="156" t="s">
        <v>3382</v>
      </c>
      <c r="B733" s="38" t="s">
        <v>1339</v>
      </c>
      <c r="C733" s="38" t="s">
        <v>29</v>
      </c>
      <c r="D733" s="38" t="s">
        <v>2303</v>
      </c>
      <c r="E733" s="39" t="s">
        <v>2304</v>
      </c>
      <c r="F733" s="122" t="s">
        <v>3011</v>
      </c>
      <c r="G733" s="40" t="s">
        <v>26</v>
      </c>
      <c r="H733" s="41" t="s">
        <v>652</v>
      </c>
      <c r="I733" s="41">
        <v>40</v>
      </c>
      <c r="J733" s="186">
        <v>4.42</v>
      </c>
      <c r="K733" s="185">
        <f t="shared" si="83"/>
        <v>464.23259999999999</v>
      </c>
      <c r="L733" s="136" t="s">
        <v>3219</v>
      </c>
      <c r="M733" s="121" t="s">
        <v>3385</v>
      </c>
      <c r="N733" s="65"/>
      <c r="O733" s="40" t="str">
        <f t="shared" si="84"/>
        <v>-</v>
      </c>
      <c r="P733" s="42">
        <f t="shared" si="85"/>
        <v>0</v>
      </c>
      <c r="Q733" s="43">
        <f t="shared" si="86"/>
        <v>0</v>
      </c>
      <c r="R733" s="206"/>
      <c r="S733" s="216"/>
      <c r="T733" s="156"/>
      <c r="U733" s="156"/>
      <c r="V733" s="156"/>
      <c r="W733" s="156"/>
      <c r="X733" s="156"/>
      <c r="Y733" s="156"/>
      <c r="Z733" s="156"/>
      <c r="AA733" s="156"/>
      <c r="AB733" s="156"/>
    </row>
    <row r="734" spans="1:28" s="30" customFormat="1" ht="15" customHeight="1">
      <c r="A734" s="156" t="s">
        <v>3382</v>
      </c>
      <c r="B734" s="38" t="s">
        <v>1363</v>
      </c>
      <c r="C734" s="38" t="s">
        <v>25</v>
      </c>
      <c r="D734" s="38" t="s">
        <v>215</v>
      </c>
      <c r="E734" s="39" t="s">
        <v>216</v>
      </c>
      <c r="F734" s="122" t="s">
        <v>3018</v>
      </c>
      <c r="G734" s="40" t="s">
        <v>161</v>
      </c>
      <c r="H734" s="41" t="s">
        <v>27</v>
      </c>
      <c r="I734" s="41">
        <v>24</v>
      </c>
      <c r="J734" s="180">
        <f>K734/курс</f>
        <v>2.3707512139388744</v>
      </c>
      <c r="K734" s="184">
        <v>249</v>
      </c>
      <c r="L734" s="136" t="s">
        <v>3219</v>
      </c>
      <c r="M734" s="121" t="s">
        <v>3221</v>
      </c>
      <c r="N734" s="65"/>
      <c r="O734" s="40" t="str">
        <f t="shared" si="84"/>
        <v>-</v>
      </c>
      <c r="P734" s="42">
        <f t="shared" si="85"/>
        <v>0</v>
      </c>
      <c r="Q734" s="43">
        <f t="shared" si="86"/>
        <v>0</v>
      </c>
      <c r="R734" s="206"/>
      <c r="S734" s="216"/>
      <c r="T734" s="155"/>
      <c r="U734" s="156"/>
      <c r="V734" s="156"/>
      <c r="W734" s="156"/>
      <c r="X734" s="156"/>
      <c r="Y734" s="156"/>
      <c r="Z734" s="156"/>
      <c r="AA734" s="156"/>
      <c r="AB734" s="156"/>
    </row>
    <row r="735" spans="1:28" s="30" customFormat="1" ht="15" customHeight="1">
      <c r="A735" s="156" t="s">
        <v>3382</v>
      </c>
      <c r="B735" s="38" t="s">
        <v>1365</v>
      </c>
      <c r="C735" s="38" t="s">
        <v>25</v>
      </c>
      <c r="D735" s="38" t="s">
        <v>215</v>
      </c>
      <c r="E735" s="39" t="s">
        <v>216</v>
      </c>
      <c r="F735" s="122" t="s">
        <v>2311</v>
      </c>
      <c r="G735" s="40" t="s">
        <v>26</v>
      </c>
      <c r="H735" s="41" t="s">
        <v>27</v>
      </c>
      <c r="I735" s="41">
        <v>24</v>
      </c>
      <c r="J735" s="180">
        <f>K735/курс</f>
        <v>1.8566123964581549</v>
      </c>
      <c r="K735" s="184">
        <v>195</v>
      </c>
      <c r="L735" s="136" t="s">
        <v>3219</v>
      </c>
      <c r="M735" s="121" t="s">
        <v>3221</v>
      </c>
      <c r="N735" s="65"/>
      <c r="O735" s="40" t="str">
        <f t="shared" si="84"/>
        <v>-</v>
      </c>
      <c r="P735" s="42">
        <f t="shared" si="85"/>
        <v>0</v>
      </c>
      <c r="Q735" s="43">
        <f t="shared" si="86"/>
        <v>0</v>
      </c>
      <c r="R735" s="206"/>
      <c r="S735" s="216"/>
      <c r="T735" s="156"/>
      <c r="U735" s="156"/>
      <c r="V735" s="156"/>
      <c r="W735" s="156"/>
      <c r="X735" s="156"/>
      <c r="Y735" s="156"/>
      <c r="Z735" s="156"/>
      <c r="AA735" s="156"/>
      <c r="AB735" s="156"/>
    </row>
    <row r="736" spans="1:28" s="30" customFormat="1" ht="15" customHeight="1">
      <c r="A736" s="156" t="s">
        <v>3382</v>
      </c>
      <c r="B736" s="38" t="s">
        <v>1388</v>
      </c>
      <c r="C736" s="38" t="s">
        <v>25</v>
      </c>
      <c r="D736" s="38" t="s">
        <v>215</v>
      </c>
      <c r="E736" s="39" t="s">
        <v>216</v>
      </c>
      <c r="F736" s="122" t="s">
        <v>2322</v>
      </c>
      <c r="G736" s="40" t="s">
        <v>26</v>
      </c>
      <c r="H736" s="41" t="s">
        <v>27</v>
      </c>
      <c r="I736" s="41">
        <v>24</v>
      </c>
      <c r="J736" s="180">
        <f>K736/курс</f>
        <v>2.3707512139388744</v>
      </c>
      <c r="K736" s="184">
        <v>249</v>
      </c>
      <c r="L736" s="136" t="s">
        <v>3219</v>
      </c>
      <c r="M736" s="121" t="s">
        <v>3221</v>
      </c>
      <c r="N736" s="65"/>
      <c r="O736" s="40" t="str">
        <f t="shared" si="84"/>
        <v>-</v>
      </c>
      <c r="P736" s="42">
        <f t="shared" si="85"/>
        <v>0</v>
      </c>
      <c r="Q736" s="43">
        <f t="shared" si="86"/>
        <v>0</v>
      </c>
      <c r="R736" s="206"/>
      <c r="S736" s="216"/>
      <c r="T736" s="156"/>
      <c r="U736" s="156"/>
      <c r="V736" s="156"/>
      <c r="W736" s="156"/>
      <c r="X736" s="156"/>
      <c r="Y736" s="156"/>
      <c r="Z736" s="156"/>
      <c r="AA736" s="156"/>
      <c r="AB736" s="156"/>
    </row>
    <row r="737" spans="1:30" s="30" customFormat="1" ht="15" customHeight="1">
      <c r="A737" s="156" t="s">
        <v>3382</v>
      </c>
      <c r="B737" s="38" t="s">
        <v>1345</v>
      </c>
      <c r="C737" s="38" t="s">
        <v>29</v>
      </c>
      <c r="D737" s="38" t="s">
        <v>215</v>
      </c>
      <c r="E737" s="39" t="s">
        <v>216</v>
      </c>
      <c r="F737" s="122" t="s">
        <v>217</v>
      </c>
      <c r="G737" s="40" t="s">
        <v>26</v>
      </c>
      <c r="H737" s="41" t="s">
        <v>652</v>
      </c>
      <c r="I737" s="41">
        <v>40</v>
      </c>
      <c r="J737" s="186">
        <v>2.42</v>
      </c>
      <c r="K737" s="185">
        <f t="shared" ref="K737:K780" si="87">J737*курс</f>
        <v>254.17259999999999</v>
      </c>
      <c r="L737" s="136" t="s">
        <v>3219</v>
      </c>
      <c r="M737" s="121" t="s">
        <v>3385</v>
      </c>
      <c r="N737" s="65"/>
      <c r="O737" s="40" t="str">
        <f t="shared" si="84"/>
        <v>-</v>
      </c>
      <c r="P737" s="42">
        <f t="shared" si="85"/>
        <v>0</v>
      </c>
      <c r="Q737" s="43">
        <f t="shared" si="86"/>
        <v>0</v>
      </c>
      <c r="R737" s="206"/>
      <c r="S737" s="216"/>
      <c r="T737" s="156"/>
      <c r="U737" s="156"/>
      <c r="V737" s="156"/>
      <c r="W737" s="156"/>
      <c r="X737" s="156"/>
      <c r="Y737" s="156"/>
      <c r="Z737" s="156"/>
      <c r="AA737" s="156"/>
      <c r="AB737" s="156"/>
    </row>
    <row r="738" spans="1:30" s="30" customFormat="1" ht="15" customHeight="1">
      <c r="A738" s="156" t="s">
        <v>3382</v>
      </c>
      <c r="B738" s="38" t="s">
        <v>1347</v>
      </c>
      <c r="C738" s="38" t="s">
        <v>29</v>
      </c>
      <c r="D738" s="38" t="s">
        <v>215</v>
      </c>
      <c r="E738" s="39" t="s">
        <v>216</v>
      </c>
      <c r="F738" s="122" t="s">
        <v>2305</v>
      </c>
      <c r="G738" s="40" t="s">
        <v>26</v>
      </c>
      <c r="H738" s="41" t="s">
        <v>652</v>
      </c>
      <c r="I738" s="41">
        <v>40</v>
      </c>
      <c r="J738" s="186">
        <v>2.3299999999999996</v>
      </c>
      <c r="K738" s="185">
        <f t="shared" si="87"/>
        <v>244.71989999999997</v>
      </c>
      <c r="L738" s="136" t="s">
        <v>3219</v>
      </c>
      <c r="M738" s="121" t="s">
        <v>3385</v>
      </c>
      <c r="N738" s="65"/>
      <c r="O738" s="40" t="str">
        <f t="shared" si="84"/>
        <v>-</v>
      </c>
      <c r="P738" s="42">
        <f t="shared" si="85"/>
        <v>0</v>
      </c>
      <c r="Q738" s="43">
        <f t="shared" si="86"/>
        <v>0</v>
      </c>
      <c r="R738" s="206"/>
      <c r="S738" s="216"/>
      <c r="T738" s="156"/>
      <c r="U738" s="156"/>
      <c r="V738" s="156"/>
      <c r="W738" s="156"/>
      <c r="X738" s="156"/>
      <c r="Y738" s="156"/>
      <c r="Z738" s="156"/>
      <c r="AA738" s="156"/>
      <c r="AB738" s="156"/>
    </row>
    <row r="739" spans="1:30" s="30" customFormat="1" ht="15" customHeight="1">
      <c r="A739" s="156" t="s">
        <v>3382</v>
      </c>
      <c r="B739" s="38" t="s">
        <v>556</v>
      </c>
      <c r="C739" s="38" t="s">
        <v>29</v>
      </c>
      <c r="D739" s="38" t="s">
        <v>215</v>
      </c>
      <c r="E739" s="39" t="s">
        <v>216</v>
      </c>
      <c r="F739" s="122" t="s">
        <v>487</v>
      </c>
      <c r="G739" s="40" t="s">
        <v>26</v>
      </c>
      <c r="H739" s="41" t="s">
        <v>652</v>
      </c>
      <c r="I739" s="41">
        <v>40</v>
      </c>
      <c r="J739" s="186">
        <v>3.5199999999999996</v>
      </c>
      <c r="K739" s="185">
        <f t="shared" si="87"/>
        <v>369.70559999999995</v>
      </c>
      <c r="L739" s="136" t="s">
        <v>3219</v>
      </c>
      <c r="M739" s="121" t="s">
        <v>3385</v>
      </c>
      <c r="N739" s="65"/>
      <c r="O739" s="40" t="str">
        <f t="shared" si="84"/>
        <v>-</v>
      </c>
      <c r="P739" s="42">
        <f t="shared" si="85"/>
        <v>0</v>
      </c>
      <c r="Q739" s="43">
        <f t="shared" si="86"/>
        <v>0</v>
      </c>
      <c r="R739" s="206"/>
      <c r="S739" s="216"/>
      <c r="T739" s="155"/>
      <c r="U739" s="156"/>
      <c r="V739" s="156"/>
      <c r="W739" s="156"/>
      <c r="X739" s="156"/>
      <c r="Y739" s="156"/>
      <c r="Z739" s="156"/>
      <c r="AA739" s="156"/>
      <c r="AB739" s="156"/>
    </row>
    <row r="740" spans="1:30" s="30" customFormat="1" ht="15" customHeight="1">
      <c r="A740" s="156" t="s">
        <v>3382</v>
      </c>
      <c r="B740" s="38" t="s">
        <v>1349</v>
      </c>
      <c r="C740" s="38" t="s">
        <v>29</v>
      </c>
      <c r="D740" s="38" t="s">
        <v>215</v>
      </c>
      <c r="E740" s="39" t="s">
        <v>216</v>
      </c>
      <c r="F740" s="122" t="s">
        <v>3012</v>
      </c>
      <c r="G740" s="40" t="s">
        <v>26</v>
      </c>
      <c r="H740" s="41" t="s">
        <v>652</v>
      </c>
      <c r="I740" s="41">
        <v>40</v>
      </c>
      <c r="J740" s="186">
        <v>3.4499999999999997</v>
      </c>
      <c r="K740" s="185">
        <f t="shared" si="87"/>
        <v>362.3535</v>
      </c>
      <c r="L740" s="136" t="s">
        <v>3219</v>
      </c>
      <c r="M740" s="121" t="s">
        <v>3385</v>
      </c>
      <c r="N740" s="65"/>
      <c r="O740" s="40" t="str">
        <f t="shared" si="84"/>
        <v>-</v>
      </c>
      <c r="P740" s="42">
        <f t="shared" si="85"/>
        <v>0</v>
      </c>
      <c r="Q740" s="43">
        <f t="shared" si="86"/>
        <v>0</v>
      </c>
      <c r="R740" s="206"/>
      <c r="S740" s="216"/>
      <c r="T740" s="156"/>
      <c r="U740" s="156"/>
      <c r="V740" s="156"/>
      <c r="W740" s="156"/>
      <c r="X740" s="156"/>
      <c r="Y740" s="156"/>
      <c r="Z740" s="156"/>
      <c r="AA740" s="156"/>
      <c r="AB740" s="156"/>
    </row>
    <row r="741" spans="1:30" s="30" customFormat="1" ht="15" customHeight="1">
      <c r="A741" s="156" t="s">
        <v>3382</v>
      </c>
      <c r="B741" s="38" t="s">
        <v>1350</v>
      </c>
      <c r="C741" s="38" t="s">
        <v>29</v>
      </c>
      <c r="D741" s="38" t="s">
        <v>215</v>
      </c>
      <c r="E741" s="39" t="s">
        <v>216</v>
      </c>
      <c r="F741" s="122" t="s">
        <v>2306</v>
      </c>
      <c r="G741" s="40" t="s">
        <v>26</v>
      </c>
      <c r="H741" s="41" t="s">
        <v>652</v>
      </c>
      <c r="I741" s="41">
        <v>40</v>
      </c>
      <c r="J741" s="186">
        <v>3.46</v>
      </c>
      <c r="K741" s="185">
        <f t="shared" si="87"/>
        <v>363.40379999999999</v>
      </c>
      <c r="L741" s="136" t="s">
        <v>3219</v>
      </c>
      <c r="M741" s="121" t="s">
        <v>3385</v>
      </c>
      <c r="N741" s="65"/>
      <c r="O741" s="40" t="str">
        <f t="shared" si="84"/>
        <v>-</v>
      </c>
      <c r="P741" s="42">
        <f t="shared" si="85"/>
        <v>0</v>
      </c>
      <c r="Q741" s="43">
        <f t="shared" si="86"/>
        <v>0</v>
      </c>
      <c r="R741" s="206"/>
      <c r="S741" s="216"/>
      <c r="T741" s="156"/>
      <c r="U741" s="156"/>
      <c r="V741" s="156"/>
      <c r="W741" s="156"/>
      <c r="X741" s="156"/>
      <c r="Y741" s="156"/>
      <c r="Z741" s="156"/>
      <c r="AA741" s="156"/>
      <c r="AB741" s="156"/>
    </row>
    <row r="742" spans="1:30" s="30" customFormat="1" ht="15" customHeight="1">
      <c r="A742" s="156" t="s">
        <v>3382</v>
      </c>
      <c r="B742" s="38" t="s">
        <v>557</v>
      </c>
      <c r="C742" s="38" t="s">
        <v>29</v>
      </c>
      <c r="D742" s="38" t="s">
        <v>215</v>
      </c>
      <c r="E742" s="39" t="s">
        <v>216</v>
      </c>
      <c r="F742" s="122" t="s">
        <v>560</v>
      </c>
      <c r="G742" s="40" t="s">
        <v>26</v>
      </c>
      <c r="H742" s="41" t="s">
        <v>652</v>
      </c>
      <c r="I742" s="41">
        <v>40</v>
      </c>
      <c r="J742" s="186">
        <v>3.4499999999999997</v>
      </c>
      <c r="K742" s="185">
        <f t="shared" si="87"/>
        <v>362.3535</v>
      </c>
      <c r="L742" s="136" t="s">
        <v>3219</v>
      </c>
      <c r="M742" s="121" t="s">
        <v>3385</v>
      </c>
      <c r="N742" s="65"/>
      <c r="O742" s="40" t="str">
        <f t="shared" si="84"/>
        <v>-</v>
      </c>
      <c r="P742" s="42">
        <f t="shared" si="85"/>
        <v>0</v>
      </c>
      <c r="Q742" s="43">
        <f t="shared" si="86"/>
        <v>0</v>
      </c>
      <c r="R742" s="206"/>
      <c r="S742" s="216"/>
      <c r="T742" s="156"/>
      <c r="U742" s="156"/>
      <c r="V742" s="156"/>
      <c r="W742" s="156"/>
      <c r="X742" s="156"/>
      <c r="Y742" s="156"/>
      <c r="Z742" s="156"/>
      <c r="AA742" s="156"/>
      <c r="AB742" s="156"/>
    </row>
    <row r="743" spans="1:30" s="30" customFormat="1" ht="15" customHeight="1">
      <c r="A743" s="156" t="s">
        <v>3382</v>
      </c>
      <c r="B743" s="38" t="s">
        <v>558</v>
      </c>
      <c r="C743" s="38" t="s">
        <v>29</v>
      </c>
      <c r="D743" s="38" t="s">
        <v>215</v>
      </c>
      <c r="E743" s="39" t="s">
        <v>216</v>
      </c>
      <c r="F743" s="122" t="s">
        <v>561</v>
      </c>
      <c r="G743" s="40" t="s">
        <v>26</v>
      </c>
      <c r="H743" s="41" t="s">
        <v>652</v>
      </c>
      <c r="I743" s="41">
        <v>40</v>
      </c>
      <c r="J743" s="186">
        <v>3.4299999999999997</v>
      </c>
      <c r="K743" s="185">
        <f t="shared" si="87"/>
        <v>360.25289999999995</v>
      </c>
      <c r="L743" s="136" t="s">
        <v>3219</v>
      </c>
      <c r="M743" s="121" t="s">
        <v>3385</v>
      </c>
      <c r="N743" s="65"/>
      <c r="O743" s="40" t="str">
        <f t="shared" si="84"/>
        <v>-</v>
      </c>
      <c r="P743" s="42">
        <f t="shared" si="85"/>
        <v>0</v>
      </c>
      <c r="Q743" s="43">
        <f t="shared" si="86"/>
        <v>0</v>
      </c>
      <c r="R743" s="206"/>
      <c r="S743" s="216"/>
      <c r="T743" s="156"/>
      <c r="U743" s="156"/>
      <c r="V743" s="156"/>
      <c r="W743" s="156"/>
      <c r="X743" s="156"/>
      <c r="Y743" s="156"/>
      <c r="Z743" s="156"/>
      <c r="AA743" s="156"/>
      <c r="AB743" s="156"/>
    </row>
    <row r="744" spans="1:30" s="30" customFormat="1" ht="15" customHeight="1">
      <c r="A744" s="156" t="s">
        <v>3382</v>
      </c>
      <c r="B744" s="38" t="s">
        <v>1352</v>
      </c>
      <c r="C744" s="38" t="s">
        <v>29</v>
      </c>
      <c r="D744" s="38" t="s">
        <v>215</v>
      </c>
      <c r="E744" s="39" t="s">
        <v>216</v>
      </c>
      <c r="F744" s="122" t="s">
        <v>3013</v>
      </c>
      <c r="G744" s="40" t="s">
        <v>26</v>
      </c>
      <c r="H744" s="41" t="s">
        <v>652</v>
      </c>
      <c r="I744" s="41">
        <v>40</v>
      </c>
      <c r="J744" s="186">
        <v>3.5199999999999996</v>
      </c>
      <c r="K744" s="185">
        <f t="shared" si="87"/>
        <v>369.70559999999995</v>
      </c>
      <c r="L744" s="136" t="s">
        <v>3219</v>
      </c>
      <c r="M744" s="121" t="s">
        <v>3385</v>
      </c>
      <c r="N744" s="65"/>
      <c r="O744" s="40" t="str">
        <f t="shared" si="84"/>
        <v>-</v>
      </c>
      <c r="P744" s="42">
        <f t="shared" si="85"/>
        <v>0</v>
      </c>
      <c r="Q744" s="43">
        <f t="shared" si="86"/>
        <v>0</v>
      </c>
      <c r="R744" s="206"/>
      <c r="S744" s="216"/>
      <c r="T744" s="155"/>
      <c r="U744" s="156"/>
      <c r="V744" s="156"/>
      <c r="W744" s="156"/>
      <c r="X744" s="156"/>
      <c r="Y744" s="156"/>
      <c r="Z744" s="156"/>
      <c r="AA744" s="156"/>
      <c r="AB744" s="156"/>
    </row>
    <row r="745" spans="1:30" s="30" customFormat="1" ht="15" customHeight="1">
      <c r="A745" s="156" t="s">
        <v>3382</v>
      </c>
      <c r="B745" s="38" t="s">
        <v>1353</v>
      </c>
      <c r="C745" s="38" t="s">
        <v>29</v>
      </c>
      <c r="D745" s="38" t="s">
        <v>215</v>
      </c>
      <c r="E745" s="39" t="s">
        <v>216</v>
      </c>
      <c r="F745" s="122" t="s">
        <v>2307</v>
      </c>
      <c r="G745" s="40" t="s">
        <v>26</v>
      </c>
      <c r="H745" s="41" t="s">
        <v>652</v>
      </c>
      <c r="I745" s="41">
        <v>40</v>
      </c>
      <c r="J745" s="186">
        <v>5.24</v>
      </c>
      <c r="K745" s="185">
        <f t="shared" si="87"/>
        <v>550.35720000000003</v>
      </c>
      <c r="L745" s="136" t="s">
        <v>3219</v>
      </c>
      <c r="M745" s="121" t="s">
        <v>3385</v>
      </c>
      <c r="N745" s="65"/>
      <c r="O745" s="40" t="str">
        <f t="shared" si="84"/>
        <v>-</v>
      </c>
      <c r="P745" s="42">
        <f t="shared" si="85"/>
        <v>0</v>
      </c>
      <c r="Q745" s="43">
        <f t="shared" si="86"/>
        <v>0</v>
      </c>
      <c r="R745" s="206"/>
      <c r="S745" s="216"/>
      <c r="T745" s="155"/>
      <c r="U745" s="156"/>
      <c r="V745" s="156"/>
      <c r="W745" s="156"/>
      <c r="X745" s="156"/>
      <c r="Y745" s="156"/>
      <c r="Z745" s="156"/>
      <c r="AA745" s="156"/>
      <c r="AB745" s="156"/>
      <c r="AC745" s="156"/>
      <c r="AD745" s="156"/>
    </row>
    <row r="746" spans="1:30" s="30" customFormat="1" ht="15" customHeight="1">
      <c r="A746" s="156" t="s">
        <v>3382</v>
      </c>
      <c r="B746" s="38" t="s">
        <v>1354</v>
      </c>
      <c r="C746" s="38" t="s">
        <v>29</v>
      </c>
      <c r="D746" s="38" t="s">
        <v>215</v>
      </c>
      <c r="E746" s="39" t="s">
        <v>216</v>
      </c>
      <c r="F746" s="122" t="s">
        <v>3014</v>
      </c>
      <c r="G746" s="40" t="s">
        <v>26</v>
      </c>
      <c r="H746" s="41" t="s">
        <v>652</v>
      </c>
      <c r="I746" s="41">
        <v>40</v>
      </c>
      <c r="J746" s="186">
        <v>3.4499999999999997</v>
      </c>
      <c r="K746" s="185">
        <f t="shared" si="87"/>
        <v>362.3535</v>
      </c>
      <c r="L746" s="136" t="s">
        <v>3219</v>
      </c>
      <c r="M746" s="121" t="s">
        <v>3385</v>
      </c>
      <c r="N746" s="65"/>
      <c r="O746" s="40" t="str">
        <f t="shared" si="84"/>
        <v>-</v>
      </c>
      <c r="P746" s="42">
        <f t="shared" si="85"/>
        <v>0</v>
      </c>
      <c r="Q746" s="43">
        <f t="shared" si="86"/>
        <v>0</v>
      </c>
      <c r="R746" s="206"/>
      <c r="S746" s="216"/>
      <c r="T746" s="155"/>
      <c r="U746" s="156"/>
      <c r="V746" s="156"/>
      <c r="W746" s="156"/>
      <c r="X746" s="156"/>
      <c r="Y746" s="156"/>
      <c r="Z746" s="156"/>
      <c r="AA746" s="156"/>
      <c r="AB746" s="156"/>
      <c r="AC746" s="156"/>
      <c r="AD746" s="156"/>
    </row>
    <row r="747" spans="1:30" s="30" customFormat="1" ht="15" customHeight="1">
      <c r="A747" s="156" t="s">
        <v>3382</v>
      </c>
      <c r="B747" s="38" t="s">
        <v>1355</v>
      </c>
      <c r="C747" s="38" t="s">
        <v>29</v>
      </c>
      <c r="D747" s="38" t="s">
        <v>215</v>
      </c>
      <c r="E747" s="39" t="s">
        <v>216</v>
      </c>
      <c r="F747" s="122" t="s">
        <v>2308</v>
      </c>
      <c r="G747" s="40" t="s">
        <v>26</v>
      </c>
      <c r="H747" s="41" t="s">
        <v>652</v>
      </c>
      <c r="I747" s="41">
        <v>40</v>
      </c>
      <c r="J747" s="186">
        <v>2.42</v>
      </c>
      <c r="K747" s="185">
        <f t="shared" si="87"/>
        <v>254.17259999999999</v>
      </c>
      <c r="L747" s="136" t="s">
        <v>3219</v>
      </c>
      <c r="M747" s="121" t="s">
        <v>3385</v>
      </c>
      <c r="N747" s="65"/>
      <c r="O747" s="40" t="str">
        <f t="shared" si="84"/>
        <v>-</v>
      </c>
      <c r="P747" s="42">
        <f t="shared" si="85"/>
        <v>0</v>
      </c>
      <c r="Q747" s="43">
        <f t="shared" si="86"/>
        <v>0</v>
      </c>
      <c r="R747" s="206"/>
      <c r="S747" s="216"/>
      <c r="T747" s="156"/>
      <c r="U747" s="156"/>
      <c r="V747" s="156"/>
      <c r="W747" s="156"/>
      <c r="X747" s="156"/>
      <c r="Y747" s="156"/>
      <c r="Z747" s="156"/>
      <c r="AA747" s="156"/>
      <c r="AB747" s="156"/>
      <c r="AC747" s="156"/>
      <c r="AD747" s="156"/>
    </row>
    <row r="748" spans="1:30" s="30" customFormat="1" ht="15" customHeight="1">
      <c r="A748" s="156" t="s">
        <v>3382</v>
      </c>
      <c r="B748" s="38" t="s">
        <v>1356</v>
      </c>
      <c r="C748" s="38" t="s">
        <v>29</v>
      </c>
      <c r="D748" s="38" t="s">
        <v>215</v>
      </c>
      <c r="E748" s="39" t="s">
        <v>216</v>
      </c>
      <c r="F748" s="122" t="s">
        <v>3015</v>
      </c>
      <c r="G748" s="40" t="s">
        <v>26</v>
      </c>
      <c r="H748" s="41" t="s">
        <v>652</v>
      </c>
      <c r="I748" s="41">
        <v>40</v>
      </c>
      <c r="J748" s="186">
        <v>3.67</v>
      </c>
      <c r="K748" s="185">
        <f t="shared" si="87"/>
        <v>385.46010000000001</v>
      </c>
      <c r="L748" s="136" t="s">
        <v>3219</v>
      </c>
      <c r="M748" s="121" t="s">
        <v>3385</v>
      </c>
      <c r="N748" s="65"/>
      <c r="O748" s="40" t="str">
        <f t="shared" si="84"/>
        <v>-</v>
      </c>
      <c r="P748" s="42">
        <f t="shared" si="85"/>
        <v>0</v>
      </c>
      <c r="Q748" s="43">
        <f t="shared" si="86"/>
        <v>0</v>
      </c>
      <c r="R748" s="206"/>
      <c r="S748" s="216"/>
      <c r="T748" s="155"/>
      <c r="U748" s="156"/>
      <c r="V748" s="156"/>
      <c r="W748" s="156"/>
      <c r="X748" s="156"/>
      <c r="Y748" s="156"/>
      <c r="Z748" s="156"/>
      <c r="AA748" s="156"/>
      <c r="AB748" s="156"/>
      <c r="AC748" s="156"/>
      <c r="AD748" s="156"/>
    </row>
    <row r="749" spans="1:30" s="30" customFormat="1" ht="15" customHeight="1">
      <c r="A749" s="156" t="s">
        <v>3382</v>
      </c>
      <c r="B749" s="38" t="s">
        <v>1357</v>
      </c>
      <c r="C749" s="38" t="s">
        <v>29</v>
      </c>
      <c r="D749" s="38" t="s">
        <v>215</v>
      </c>
      <c r="E749" s="39" t="s">
        <v>216</v>
      </c>
      <c r="F749" s="122" t="s">
        <v>3016</v>
      </c>
      <c r="G749" s="40" t="s">
        <v>26</v>
      </c>
      <c r="H749" s="41" t="s">
        <v>652</v>
      </c>
      <c r="I749" s="41">
        <v>40</v>
      </c>
      <c r="J749" s="186">
        <v>3.67</v>
      </c>
      <c r="K749" s="185">
        <f t="shared" si="87"/>
        <v>385.46010000000001</v>
      </c>
      <c r="L749" s="136" t="s">
        <v>3219</v>
      </c>
      <c r="M749" s="121" t="s">
        <v>3385</v>
      </c>
      <c r="N749" s="65"/>
      <c r="O749" s="40" t="str">
        <f t="shared" si="84"/>
        <v>-</v>
      </c>
      <c r="P749" s="42">
        <f t="shared" si="85"/>
        <v>0</v>
      </c>
      <c r="Q749" s="43">
        <f t="shared" si="86"/>
        <v>0</v>
      </c>
      <c r="R749" s="206"/>
      <c r="S749" s="216"/>
      <c r="T749" s="156"/>
      <c r="U749" s="156"/>
      <c r="V749" s="156"/>
      <c r="W749" s="156"/>
      <c r="X749" s="156"/>
      <c r="Y749" s="156"/>
      <c r="Z749" s="156"/>
      <c r="AA749" s="156"/>
      <c r="AB749" s="156"/>
      <c r="AC749" s="156"/>
      <c r="AD749" s="156"/>
    </row>
    <row r="750" spans="1:30" s="30" customFormat="1" ht="15" customHeight="1">
      <c r="A750" s="156" t="s">
        <v>3382</v>
      </c>
      <c r="B750" s="38" t="s">
        <v>1358</v>
      </c>
      <c r="C750" s="38" t="s">
        <v>29</v>
      </c>
      <c r="D750" s="38" t="s">
        <v>215</v>
      </c>
      <c r="E750" s="39" t="s">
        <v>216</v>
      </c>
      <c r="F750" s="122" t="s">
        <v>3017</v>
      </c>
      <c r="G750" s="40" t="s">
        <v>26</v>
      </c>
      <c r="H750" s="41" t="s">
        <v>652</v>
      </c>
      <c r="I750" s="41">
        <v>40</v>
      </c>
      <c r="J750" s="186">
        <v>3.67</v>
      </c>
      <c r="K750" s="185">
        <f t="shared" si="87"/>
        <v>385.46010000000001</v>
      </c>
      <c r="L750" s="136" t="s">
        <v>3219</v>
      </c>
      <c r="M750" s="121" t="s">
        <v>3385</v>
      </c>
      <c r="N750" s="65"/>
      <c r="O750" s="40" t="str">
        <f t="shared" si="84"/>
        <v>-</v>
      </c>
      <c r="P750" s="42">
        <f t="shared" si="85"/>
        <v>0</v>
      </c>
      <c r="Q750" s="43">
        <f t="shared" si="86"/>
        <v>0</v>
      </c>
      <c r="R750" s="206"/>
      <c r="S750" s="216"/>
      <c r="T750" s="156"/>
      <c r="U750" s="156"/>
      <c r="V750" s="156"/>
      <c r="W750" s="156"/>
      <c r="X750" s="156"/>
      <c r="Y750" s="156"/>
      <c r="Z750" s="156"/>
      <c r="AA750" s="156"/>
      <c r="AB750" s="156"/>
    </row>
    <row r="751" spans="1:30" s="30" customFormat="1" ht="15" customHeight="1">
      <c r="A751" s="156" t="s">
        <v>3382</v>
      </c>
      <c r="B751" s="38" t="s">
        <v>1359</v>
      </c>
      <c r="C751" s="38" t="s">
        <v>29</v>
      </c>
      <c r="D751" s="38" t="s">
        <v>215</v>
      </c>
      <c r="E751" s="39" t="s">
        <v>216</v>
      </c>
      <c r="F751" s="122" t="s">
        <v>2309</v>
      </c>
      <c r="G751" s="40" t="s">
        <v>26</v>
      </c>
      <c r="H751" s="41" t="s">
        <v>652</v>
      </c>
      <c r="I751" s="41">
        <v>40</v>
      </c>
      <c r="J751" s="186">
        <v>2.3299999999999996</v>
      </c>
      <c r="K751" s="185">
        <f t="shared" si="87"/>
        <v>244.71989999999997</v>
      </c>
      <c r="L751" s="136" t="s">
        <v>3219</v>
      </c>
      <c r="M751" s="121" t="s">
        <v>3385</v>
      </c>
      <c r="N751" s="65"/>
      <c r="O751" s="40" t="str">
        <f t="shared" si="84"/>
        <v>-</v>
      </c>
      <c r="P751" s="42">
        <f t="shared" si="85"/>
        <v>0</v>
      </c>
      <c r="Q751" s="43">
        <f t="shared" si="86"/>
        <v>0</v>
      </c>
      <c r="R751" s="206"/>
      <c r="S751" s="216"/>
      <c r="T751" s="156"/>
      <c r="U751" s="156"/>
      <c r="V751" s="156"/>
      <c r="W751" s="156"/>
      <c r="X751" s="156"/>
      <c r="Y751" s="156"/>
      <c r="Z751" s="156"/>
      <c r="AA751" s="156"/>
      <c r="AB751" s="156"/>
    </row>
    <row r="752" spans="1:30" s="30" customFormat="1" ht="15" customHeight="1">
      <c r="A752" s="156" t="s">
        <v>3382</v>
      </c>
      <c r="B752" s="38" t="s">
        <v>1361</v>
      </c>
      <c r="C752" s="38" t="s">
        <v>29</v>
      </c>
      <c r="D752" s="38" t="s">
        <v>215</v>
      </c>
      <c r="E752" s="39" t="s">
        <v>216</v>
      </c>
      <c r="F752" s="122" t="s">
        <v>2310</v>
      </c>
      <c r="G752" s="40" t="s">
        <v>26</v>
      </c>
      <c r="H752" s="41" t="s">
        <v>652</v>
      </c>
      <c r="I752" s="41">
        <v>40</v>
      </c>
      <c r="J752" s="186">
        <v>3.4499999999999997</v>
      </c>
      <c r="K752" s="185">
        <f t="shared" si="87"/>
        <v>362.3535</v>
      </c>
      <c r="L752" s="136" t="s">
        <v>3219</v>
      </c>
      <c r="M752" s="121" t="s">
        <v>3385</v>
      </c>
      <c r="N752" s="65"/>
      <c r="O752" s="40" t="str">
        <f t="shared" si="84"/>
        <v>-</v>
      </c>
      <c r="P752" s="42">
        <f t="shared" si="85"/>
        <v>0</v>
      </c>
      <c r="Q752" s="43">
        <f t="shared" si="86"/>
        <v>0</v>
      </c>
      <c r="R752" s="206"/>
      <c r="S752" s="216"/>
      <c r="T752" s="156"/>
      <c r="U752" s="156"/>
      <c r="V752" s="156"/>
      <c r="W752" s="156"/>
      <c r="X752" s="156"/>
      <c r="Y752" s="156"/>
      <c r="Z752" s="156"/>
      <c r="AA752" s="156"/>
      <c r="AB752" s="156"/>
      <c r="AC752" s="156"/>
      <c r="AD752" s="156"/>
    </row>
    <row r="753" spans="1:30" s="30" customFormat="1" ht="15" customHeight="1">
      <c r="A753" s="156" t="s">
        <v>3382</v>
      </c>
      <c r="B753" s="38" t="s">
        <v>1364</v>
      </c>
      <c r="C753" s="38" t="s">
        <v>29</v>
      </c>
      <c r="D753" s="38" t="s">
        <v>215</v>
      </c>
      <c r="E753" s="39" t="s">
        <v>216</v>
      </c>
      <c r="F753" s="122" t="s">
        <v>2311</v>
      </c>
      <c r="G753" s="40" t="s">
        <v>26</v>
      </c>
      <c r="H753" s="41" t="s">
        <v>652</v>
      </c>
      <c r="I753" s="41">
        <v>40</v>
      </c>
      <c r="J753" s="186">
        <v>2.42</v>
      </c>
      <c r="K753" s="185">
        <f t="shared" si="87"/>
        <v>254.17259999999999</v>
      </c>
      <c r="L753" s="136" t="s">
        <v>3219</v>
      </c>
      <c r="M753" s="121" t="s">
        <v>3385</v>
      </c>
      <c r="N753" s="65"/>
      <c r="O753" s="40" t="str">
        <f t="shared" si="84"/>
        <v>-</v>
      </c>
      <c r="P753" s="42">
        <f t="shared" si="85"/>
        <v>0</v>
      </c>
      <c r="Q753" s="43">
        <f t="shared" si="86"/>
        <v>0</v>
      </c>
      <c r="R753" s="206"/>
      <c r="S753" s="216"/>
      <c r="T753" s="156"/>
      <c r="U753" s="156"/>
      <c r="V753" s="156"/>
      <c r="W753" s="156"/>
      <c r="X753" s="156"/>
      <c r="Y753" s="156"/>
      <c r="Z753" s="156"/>
      <c r="AA753" s="156"/>
      <c r="AB753" s="156"/>
      <c r="AC753" s="156"/>
      <c r="AD753" s="156"/>
    </row>
    <row r="754" spans="1:30" s="30" customFormat="1" ht="15" customHeight="1">
      <c r="A754" s="156" t="s">
        <v>3382</v>
      </c>
      <c r="B754" s="38" t="s">
        <v>1366</v>
      </c>
      <c r="C754" s="38" t="s">
        <v>29</v>
      </c>
      <c r="D754" s="38" t="s">
        <v>215</v>
      </c>
      <c r="E754" s="39" t="s">
        <v>216</v>
      </c>
      <c r="F754" s="122" t="s">
        <v>2312</v>
      </c>
      <c r="G754" s="40" t="s">
        <v>26</v>
      </c>
      <c r="H754" s="41" t="s">
        <v>652</v>
      </c>
      <c r="I754" s="41">
        <v>40</v>
      </c>
      <c r="J754" s="186">
        <v>2.34</v>
      </c>
      <c r="K754" s="185">
        <f t="shared" si="87"/>
        <v>245.77019999999999</v>
      </c>
      <c r="L754" s="136" t="s">
        <v>3219</v>
      </c>
      <c r="M754" s="121" t="s">
        <v>3385</v>
      </c>
      <c r="N754" s="65"/>
      <c r="O754" s="40" t="str">
        <f t="shared" si="84"/>
        <v>-</v>
      </c>
      <c r="P754" s="42">
        <f t="shared" si="85"/>
        <v>0</v>
      </c>
      <c r="Q754" s="43">
        <f t="shared" si="86"/>
        <v>0</v>
      </c>
      <c r="R754" s="206"/>
      <c r="S754" s="216"/>
      <c r="T754" s="155"/>
      <c r="U754" s="156"/>
      <c r="V754" s="156"/>
      <c r="W754" s="156"/>
      <c r="X754" s="156"/>
      <c r="Y754" s="156"/>
      <c r="Z754" s="156"/>
      <c r="AA754" s="156"/>
      <c r="AB754" s="156"/>
      <c r="AC754" s="156"/>
      <c r="AD754" s="156"/>
    </row>
    <row r="755" spans="1:30" s="30" customFormat="1" ht="15" customHeight="1">
      <c r="A755" s="156" t="s">
        <v>3382</v>
      </c>
      <c r="B755" s="38" t="s">
        <v>1369</v>
      </c>
      <c r="C755" s="38" t="s">
        <v>29</v>
      </c>
      <c r="D755" s="38" t="s">
        <v>215</v>
      </c>
      <c r="E755" s="39" t="s">
        <v>216</v>
      </c>
      <c r="F755" s="122" t="s">
        <v>3019</v>
      </c>
      <c r="G755" s="40" t="s">
        <v>26</v>
      </c>
      <c r="H755" s="41" t="s">
        <v>652</v>
      </c>
      <c r="I755" s="41">
        <v>40</v>
      </c>
      <c r="J755" s="186">
        <v>2.3299999999999996</v>
      </c>
      <c r="K755" s="185">
        <f t="shared" si="87"/>
        <v>244.71989999999997</v>
      </c>
      <c r="L755" s="136" t="s">
        <v>3219</v>
      </c>
      <c r="M755" s="121" t="s">
        <v>3385</v>
      </c>
      <c r="N755" s="65"/>
      <c r="O755" s="40" t="str">
        <f t="shared" si="84"/>
        <v>-</v>
      </c>
      <c r="P755" s="42">
        <f t="shared" si="85"/>
        <v>0</v>
      </c>
      <c r="Q755" s="43">
        <f t="shared" si="86"/>
        <v>0</v>
      </c>
      <c r="R755" s="206"/>
      <c r="S755" s="216"/>
      <c r="T755" s="155"/>
      <c r="U755" s="156"/>
      <c r="V755" s="156"/>
      <c r="W755" s="156"/>
      <c r="X755" s="156"/>
      <c r="Y755" s="156"/>
      <c r="Z755" s="156"/>
      <c r="AA755" s="156"/>
      <c r="AB755" s="156"/>
      <c r="AC755" s="156"/>
      <c r="AD755" s="156"/>
    </row>
    <row r="756" spans="1:30" s="30" customFormat="1" ht="15" customHeight="1">
      <c r="A756" s="156" t="s">
        <v>3382</v>
      </c>
      <c r="B756" s="38" t="s">
        <v>1370</v>
      </c>
      <c r="C756" s="38" t="s">
        <v>29</v>
      </c>
      <c r="D756" s="38" t="s">
        <v>215</v>
      </c>
      <c r="E756" s="39" t="s">
        <v>216</v>
      </c>
      <c r="F756" s="122" t="s">
        <v>2313</v>
      </c>
      <c r="G756" s="40" t="s">
        <v>26</v>
      </c>
      <c r="H756" s="41" t="s">
        <v>652</v>
      </c>
      <c r="I756" s="41">
        <v>40</v>
      </c>
      <c r="J756" s="186">
        <v>2.3299999999999996</v>
      </c>
      <c r="K756" s="185">
        <f t="shared" si="87"/>
        <v>244.71989999999997</v>
      </c>
      <c r="L756" s="136" t="s">
        <v>3219</v>
      </c>
      <c r="M756" s="121" t="s">
        <v>3385</v>
      </c>
      <c r="N756" s="65"/>
      <c r="O756" s="40" t="str">
        <f t="shared" si="84"/>
        <v>-</v>
      </c>
      <c r="P756" s="42">
        <f t="shared" si="85"/>
        <v>0</v>
      </c>
      <c r="Q756" s="43">
        <f t="shared" si="86"/>
        <v>0</v>
      </c>
      <c r="R756" s="206"/>
      <c r="S756" s="216"/>
      <c r="T756" s="155"/>
      <c r="U756" s="156"/>
      <c r="V756" s="156"/>
      <c r="W756" s="156"/>
      <c r="X756" s="156"/>
      <c r="Y756" s="156"/>
      <c r="Z756" s="156"/>
      <c r="AA756" s="156"/>
      <c r="AB756" s="156"/>
      <c r="AC756" s="156"/>
      <c r="AD756" s="156"/>
    </row>
    <row r="757" spans="1:30" s="30" customFormat="1" ht="15" customHeight="1">
      <c r="A757" s="156" t="s">
        <v>3382</v>
      </c>
      <c r="B757" s="38" t="s">
        <v>1371</v>
      </c>
      <c r="C757" s="38" t="s">
        <v>29</v>
      </c>
      <c r="D757" s="38" t="s">
        <v>215</v>
      </c>
      <c r="E757" s="39" t="s">
        <v>216</v>
      </c>
      <c r="F757" s="122" t="s">
        <v>2314</v>
      </c>
      <c r="G757" s="40" t="s">
        <v>26</v>
      </c>
      <c r="H757" s="41" t="s">
        <v>652</v>
      </c>
      <c r="I757" s="41">
        <v>40</v>
      </c>
      <c r="J757" s="186">
        <v>2.3299999999999996</v>
      </c>
      <c r="K757" s="185">
        <f t="shared" si="87"/>
        <v>244.71989999999997</v>
      </c>
      <c r="L757" s="136" t="s">
        <v>3219</v>
      </c>
      <c r="M757" s="121" t="s">
        <v>3385</v>
      </c>
      <c r="N757" s="65"/>
      <c r="O757" s="40" t="str">
        <f t="shared" si="84"/>
        <v>-</v>
      </c>
      <c r="P757" s="42">
        <f t="shared" si="85"/>
        <v>0</v>
      </c>
      <c r="Q757" s="43">
        <f t="shared" si="86"/>
        <v>0</v>
      </c>
      <c r="R757" s="206"/>
      <c r="S757" s="216"/>
      <c r="T757" s="155"/>
      <c r="U757" s="156"/>
      <c r="V757" s="156"/>
      <c r="W757" s="156"/>
      <c r="X757" s="156"/>
      <c r="Y757" s="156"/>
      <c r="Z757" s="156"/>
      <c r="AA757" s="156"/>
      <c r="AB757" s="156"/>
    </row>
    <row r="758" spans="1:30" s="30" customFormat="1" ht="15" customHeight="1">
      <c r="A758" s="156" t="s">
        <v>3382</v>
      </c>
      <c r="B758" s="38" t="s">
        <v>1373</v>
      </c>
      <c r="C758" s="38" t="s">
        <v>29</v>
      </c>
      <c r="D758" s="38" t="s">
        <v>215</v>
      </c>
      <c r="E758" s="39" t="s">
        <v>216</v>
      </c>
      <c r="F758" s="122" t="s">
        <v>3020</v>
      </c>
      <c r="G758" s="40" t="s">
        <v>26</v>
      </c>
      <c r="H758" s="41" t="s">
        <v>652</v>
      </c>
      <c r="I758" s="41">
        <v>40</v>
      </c>
      <c r="J758" s="186">
        <v>2.3299999999999996</v>
      </c>
      <c r="K758" s="185">
        <f t="shared" si="87"/>
        <v>244.71989999999997</v>
      </c>
      <c r="L758" s="136" t="s">
        <v>3219</v>
      </c>
      <c r="M758" s="121" t="s">
        <v>3385</v>
      </c>
      <c r="N758" s="65"/>
      <c r="O758" s="40" t="str">
        <f t="shared" si="84"/>
        <v>-</v>
      </c>
      <c r="P758" s="42">
        <f t="shared" si="85"/>
        <v>0</v>
      </c>
      <c r="Q758" s="43">
        <f t="shared" si="86"/>
        <v>0</v>
      </c>
      <c r="R758" s="206"/>
      <c r="S758" s="216"/>
      <c r="T758" s="155"/>
      <c r="U758" s="156"/>
      <c r="V758" s="156"/>
      <c r="W758" s="156"/>
      <c r="X758" s="156"/>
      <c r="Y758" s="156"/>
      <c r="Z758" s="156"/>
      <c r="AA758" s="156"/>
      <c r="AB758" s="156"/>
      <c r="AC758" s="156"/>
      <c r="AD758" s="156"/>
    </row>
    <row r="759" spans="1:30" s="30" customFormat="1" ht="15" customHeight="1">
      <c r="A759" s="156" t="s">
        <v>3382</v>
      </c>
      <c r="B759" s="38" t="s">
        <v>1374</v>
      </c>
      <c r="C759" s="38" t="s">
        <v>29</v>
      </c>
      <c r="D759" s="38" t="s">
        <v>215</v>
      </c>
      <c r="E759" s="39" t="s">
        <v>216</v>
      </c>
      <c r="F759" s="122" t="s">
        <v>3021</v>
      </c>
      <c r="G759" s="40" t="s">
        <v>26</v>
      </c>
      <c r="H759" s="41" t="s">
        <v>652</v>
      </c>
      <c r="I759" s="41">
        <v>40</v>
      </c>
      <c r="J759" s="186">
        <v>2.3299999999999996</v>
      </c>
      <c r="K759" s="185">
        <f t="shared" si="87"/>
        <v>244.71989999999997</v>
      </c>
      <c r="L759" s="136" t="s">
        <v>3219</v>
      </c>
      <c r="M759" s="121" t="s">
        <v>3385</v>
      </c>
      <c r="N759" s="65"/>
      <c r="O759" s="40" t="str">
        <f t="shared" si="84"/>
        <v>-</v>
      </c>
      <c r="P759" s="42">
        <f t="shared" si="85"/>
        <v>0</v>
      </c>
      <c r="Q759" s="43">
        <f t="shared" si="86"/>
        <v>0</v>
      </c>
      <c r="R759" s="206"/>
      <c r="S759" s="216"/>
      <c r="T759" s="155"/>
      <c r="U759" s="156"/>
      <c r="V759" s="156"/>
      <c r="W759" s="156"/>
      <c r="X759" s="156"/>
      <c r="Y759" s="156"/>
      <c r="Z759" s="156"/>
      <c r="AA759" s="156"/>
      <c r="AB759" s="156"/>
      <c r="AC759" s="156"/>
      <c r="AD759" s="156"/>
    </row>
    <row r="760" spans="1:30" s="30" customFormat="1" ht="15" customHeight="1">
      <c r="A760" s="156" t="s">
        <v>3382</v>
      </c>
      <c r="B760" s="38" t="s">
        <v>1375</v>
      </c>
      <c r="C760" s="38" t="s">
        <v>29</v>
      </c>
      <c r="D760" s="38" t="s">
        <v>215</v>
      </c>
      <c r="E760" s="39" t="s">
        <v>216</v>
      </c>
      <c r="F760" s="122" t="s">
        <v>3022</v>
      </c>
      <c r="G760" s="40" t="s">
        <v>26</v>
      </c>
      <c r="H760" s="41" t="s">
        <v>652</v>
      </c>
      <c r="I760" s="41">
        <v>40</v>
      </c>
      <c r="J760" s="186">
        <v>2.42</v>
      </c>
      <c r="K760" s="185">
        <f t="shared" si="87"/>
        <v>254.17259999999999</v>
      </c>
      <c r="L760" s="136" t="s">
        <v>3219</v>
      </c>
      <c r="M760" s="121" t="s">
        <v>3385</v>
      </c>
      <c r="N760" s="65"/>
      <c r="O760" s="40" t="str">
        <f t="shared" si="84"/>
        <v>-</v>
      </c>
      <c r="P760" s="42">
        <f t="shared" si="85"/>
        <v>0</v>
      </c>
      <c r="Q760" s="43">
        <f t="shared" si="86"/>
        <v>0</v>
      </c>
      <c r="R760" s="206"/>
      <c r="S760" s="216"/>
      <c r="T760" s="155"/>
      <c r="U760" s="156"/>
      <c r="V760" s="156"/>
      <c r="W760" s="156"/>
      <c r="X760" s="156"/>
      <c r="Y760" s="156"/>
      <c r="Z760" s="156"/>
      <c r="AA760" s="156"/>
      <c r="AB760" s="156"/>
    </row>
    <row r="761" spans="1:30" s="30" customFormat="1" ht="15" customHeight="1">
      <c r="A761" s="156" t="s">
        <v>3382</v>
      </c>
      <c r="B761" s="38" t="s">
        <v>1376</v>
      </c>
      <c r="C761" s="38" t="s">
        <v>29</v>
      </c>
      <c r="D761" s="38" t="s">
        <v>215</v>
      </c>
      <c r="E761" s="39" t="s">
        <v>216</v>
      </c>
      <c r="F761" s="122" t="s">
        <v>2315</v>
      </c>
      <c r="G761" s="40" t="s">
        <v>26</v>
      </c>
      <c r="H761" s="41" t="s">
        <v>652</v>
      </c>
      <c r="I761" s="41">
        <v>40</v>
      </c>
      <c r="J761" s="186">
        <v>5.24</v>
      </c>
      <c r="K761" s="185">
        <f t="shared" si="87"/>
        <v>550.35720000000003</v>
      </c>
      <c r="L761" s="136" t="s">
        <v>3219</v>
      </c>
      <c r="M761" s="121" t="s">
        <v>3385</v>
      </c>
      <c r="N761" s="65"/>
      <c r="O761" s="40" t="str">
        <f t="shared" si="84"/>
        <v>-</v>
      </c>
      <c r="P761" s="42">
        <f t="shared" si="85"/>
        <v>0</v>
      </c>
      <c r="Q761" s="43">
        <f t="shared" si="86"/>
        <v>0</v>
      </c>
      <c r="R761" s="206"/>
      <c r="S761" s="216"/>
      <c r="T761" s="155"/>
      <c r="U761" s="156"/>
      <c r="V761" s="156"/>
      <c r="W761" s="156"/>
      <c r="X761" s="156"/>
      <c r="Y761" s="156"/>
      <c r="Z761" s="156"/>
      <c r="AA761" s="156"/>
      <c r="AB761" s="156"/>
    </row>
    <row r="762" spans="1:30" s="30" customFormat="1" ht="15" customHeight="1">
      <c r="A762" s="156" t="s">
        <v>3382</v>
      </c>
      <c r="B762" s="38" t="s">
        <v>1377</v>
      </c>
      <c r="C762" s="38" t="s">
        <v>29</v>
      </c>
      <c r="D762" s="38" t="s">
        <v>215</v>
      </c>
      <c r="E762" s="39" t="s">
        <v>216</v>
      </c>
      <c r="F762" s="122" t="s">
        <v>3023</v>
      </c>
      <c r="G762" s="40" t="s">
        <v>26</v>
      </c>
      <c r="H762" s="41" t="s">
        <v>652</v>
      </c>
      <c r="I762" s="41">
        <v>40</v>
      </c>
      <c r="J762" s="186">
        <v>2.3299999999999996</v>
      </c>
      <c r="K762" s="185">
        <f t="shared" si="87"/>
        <v>244.71989999999997</v>
      </c>
      <c r="L762" s="136" t="s">
        <v>3219</v>
      </c>
      <c r="M762" s="121" t="s">
        <v>3385</v>
      </c>
      <c r="N762" s="65"/>
      <c r="O762" s="40" t="str">
        <f t="shared" si="84"/>
        <v>-</v>
      </c>
      <c r="P762" s="42">
        <f t="shared" si="85"/>
        <v>0</v>
      </c>
      <c r="Q762" s="43">
        <f t="shared" si="86"/>
        <v>0</v>
      </c>
      <c r="R762" s="206"/>
      <c r="S762" s="216"/>
      <c r="T762" s="155"/>
      <c r="U762" s="156"/>
      <c r="V762" s="156"/>
      <c r="W762" s="156"/>
      <c r="X762" s="156"/>
      <c r="Y762" s="156"/>
      <c r="Z762" s="156"/>
      <c r="AA762" s="156"/>
      <c r="AB762" s="156"/>
    </row>
    <row r="763" spans="1:30" s="30" customFormat="1" ht="15" customHeight="1">
      <c r="A763" s="156" t="s">
        <v>3382</v>
      </c>
      <c r="B763" s="38" t="s">
        <v>1378</v>
      </c>
      <c r="C763" s="38" t="s">
        <v>29</v>
      </c>
      <c r="D763" s="38" t="s">
        <v>215</v>
      </c>
      <c r="E763" s="39" t="s">
        <v>216</v>
      </c>
      <c r="F763" s="122" t="s">
        <v>2316</v>
      </c>
      <c r="G763" s="40" t="s">
        <v>26</v>
      </c>
      <c r="H763" s="41" t="s">
        <v>652</v>
      </c>
      <c r="I763" s="41">
        <v>40</v>
      </c>
      <c r="J763" s="186">
        <v>2.3299999999999996</v>
      </c>
      <c r="K763" s="185">
        <f t="shared" si="87"/>
        <v>244.71989999999997</v>
      </c>
      <c r="L763" s="136" t="s">
        <v>3219</v>
      </c>
      <c r="M763" s="121" t="s">
        <v>3385</v>
      </c>
      <c r="N763" s="65"/>
      <c r="O763" s="40" t="str">
        <f t="shared" si="84"/>
        <v>-</v>
      </c>
      <c r="P763" s="42">
        <f t="shared" si="85"/>
        <v>0</v>
      </c>
      <c r="Q763" s="43">
        <f t="shared" si="86"/>
        <v>0</v>
      </c>
      <c r="R763" s="206"/>
      <c r="S763" s="216"/>
      <c r="T763" s="156"/>
      <c r="U763" s="156"/>
      <c r="V763" s="156"/>
      <c r="W763" s="156"/>
      <c r="X763" s="156"/>
      <c r="Y763" s="156"/>
      <c r="Z763" s="156"/>
      <c r="AA763" s="156"/>
      <c r="AB763" s="156"/>
    </row>
    <row r="764" spans="1:30" s="30" customFormat="1" ht="15" customHeight="1">
      <c r="A764" s="156" t="s">
        <v>3382</v>
      </c>
      <c r="B764" s="38" t="s">
        <v>1380</v>
      </c>
      <c r="C764" s="38" t="s">
        <v>29</v>
      </c>
      <c r="D764" s="38" t="s">
        <v>215</v>
      </c>
      <c r="E764" s="39" t="s">
        <v>216</v>
      </c>
      <c r="F764" s="122" t="s">
        <v>2317</v>
      </c>
      <c r="G764" s="40" t="s">
        <v>26</v>
      </c>
      <c r="H764" s="41" t="s">
        <v>652</v>
      </c>
      <c r="I764" s="41">
        <v>40</v>
      </c>
      <c r="J764" s="186">
        <v>2.3299999999999996</v>
      </c>
      <c r="K764" s="185">
        <f t="shared" si="87"/>
        <v>244.71989999999997</v>
      </c>
      <c r="L764" s="136" t="s">
        <v>3219</v>
      </c>
      <c r="M764" s="121" t="s">
        <v>3385</v>
      </c>
      <c r="N764" s="65"/>
      <c r="O764" s="40" t="str">
        <f t="shared" si="84"/>
        <v>-</v>
      </c>
      <c r="P764" s="42">
        <f t="shared" si="85"/>
        <v>0</v>
      </c>
      <c r="Q764" s="43">
        <f t="shared" si="86"/>
        <v>0</v>
      </c>
      <c r="R764" s="206"/>
      <c r="S764" s="216"/>
      <c r="T764" s="155"/>
      <c r="U764" s="156"/>
      <c r="V764" s="156"/>
      <c r="W764" s="156"/>
      <c r="X764" s="156"/>
      <c r="Y764" s="156"/>
      <c r="Z764" s="156"/>
      <c r="AA764" s="156"/>
      <c r="AB764" s="156"/>
      <c r="AC764" s="156"/>
      <c r="AD764" s="156"/>
    </row>
    <row r="765" spans="1:30" s="30" customFormat="1" ht="15" customHeight="1">
      <c r="A765" s="156" t="s">
        <v>3382</v>
      </c>
      <c r="B765" s="38" t="s">
        <v>1381</v>
      </c>
      <c r="C765" s="38" t="s">
        <v>29</v>
      </c>
      <c r="D765" s="38" t="s">
        <v>215</v>
      </c>
      <c r="E765" s="39" t="s">
        <v>216</v>
      </c>
      <c r="F765" s="122" t="s">
        <v>2318</v>
      </c>
      <c r="G765" s="40" t="s">
        <v>26</v>
      </c>
      <c r="H765" s="41" t="s">
        <v>652</v>
      </c>
      <c r="I765" s="41">
        <v>40</v>
      </c>
      <c r="J765" s="186">
        <v>3.0599999999999996</v>
      </c>
      <c r="K765" s="185">
        <f t="shared" si="87"/>
        <v>321.39179999999999</v>
      </c>
      <c r="L765" s="136" t="s">
        <v>3219</v>
      </c>
      <c r="M765" s="121" t="s">
        <v>3385</v>
      </c>
      <c r="N765" s="65"/>
      <c r="O765" s="40" t="str">
        <f t="shared" si="84"/>
        <v>-</v>
      </c>
      <c r="P765" s="42">
        <f t="shared" si="85"/>
        <v>0</v>
      </c>
      <c r="Q765" s="43">
        <f t="shared" si="86"/>
        <v>0</v>
      </c>
      <c r="R765" s="206"/>
      <c r="S765" s="216"/>
      <c r="T765" s="155"/>
      <c r="U765" s="156"/>
      <c r="V765" s="156"/>
      <c r="W765" s="156"/>
      <c r="X765" s="156"/>
      <c r="Y765" s="156"/>
      <c r="Z765" s="156"/>
      <c r="AA765" s="156"/>
      <c r="AB765" s="156"/>
    </row>
    <row r="766" spans="1:30" s="30" customFormat="1" ht="15" customHeight="1">
      <c r="A766" s="156" t="s">
        <v>3382</v>
      </c>
      <c r="B766" s="38" t="s">
        <v>1382</v>
      </c>
      <c r="C766" s="38" t="s">
        <v>29</v>
      </c>
      <c r="D766" s="38" t="s">
        <v>215</v>
      </c>
      <c r="E766" s="39" t="s">
        <v>216</v>
      </c>
      <c r="F766" s="122" t="s">
        <v>2319</v>
      </c>
      <c r="G766" s="40" t="s">
        <v>26</v>
      </c>
      <c r="H766" s="41" t="s">
        <v>652</v>
      </c>
      <c r="I766" s="41">
        <v>40</v>
      </c>
      <c r="J766" s="186">
        <v>3.4499999999999997</v>
      </c>
      <c r="K766" s="185">
        <f t="shared" si="87"/>
        <v>362.3535</v>
      </c>
      <c r="L766" s="136" t="s">
        <v>3219</v>
      </c>
      <c r="M766" s="121" t="s">
        <v>3385</v>
      </c>
      <c r="N766" s="65"/>
      <c r="O766" s="40" t="str">
        <f t="shared" si="84"/>
        <v>-</v>
      </c>
      <c r="P766" s="42">
        <f t="shared" si="85"/>
        <v>0</v>
      </c>
      <c r="Q766" s="43">
        <f t="shared" si="86"/>
        <v>0</v>
      </c>
      <c r="R766" s="206"/>
      <c r="S766" s="216"/>
      <c r="T766" s="155"/>
      <c r="U766" s="156"/>
      <c r="V766" s="156"/>
      <c r="W766" s="156"/>
      <c r="X766" s="156"/>
      <c r="Y766" s="156"/>
      <c r="Z766" s="156"/>
      <c r="AA766" s="156"/>
      <c r="AB766" s="156"/>
    </row>
    <row r="767" spans="1:30" s="30" customFormat="1" ht="15" customHeight="1">
      <c r="A767" s="156" t="s">
        <v>3382</v>
      </c>
      <c r="B767" s="38" t="s">
        <v>1383</v>
      </c>
      <c r="C767" s="38" t="s">
        <v>29</v>
      </c>
      <c r="D767" s="38" t="s">
        <v>215</v>
      </c>
      <c r="E767" s="39" t="s">
        <v>216</v>
      </c>
      <c r="F767" s="122" t="s">
        <v>2320</v>
      </c>
      <c r="G767" s="40" t="s">
        <v>26</v>
      </c>
      <c r="H767" s="41" t="s">
        <v>652</v>
      </c>
      <c r="I767" s="41">
        <v>40</v>
      </c>
      <c r="J767" s="186">
        <v>2.3299999999999996</v>
      </c>
      <c r="K767" s="185">
        <f t="shared" si="87"/>
        <v>244.71989999999997</v>
      </c>
      <c r="L767" s="136" t="s">
        <v>3219</v>
      </c>
      <c r="M767" s="121" t="s">
        <v>3385</v>
      </c>
      <c r="N767" s="65"/>
      <c r="O767" s="40" t="str">
        <f t="shared" si="84"/>
        <v>-</v>
      </c>
      <c r="P767" s="42">
        <f t="shared" si="85"/>
        <v>0</v>
      </c>
      <c r="Q767" s="43">
        <f t="shared" si="86"/>
        <v>0</v>
      </c>
      <c r="R767" s="206"/>
      <c r="S767" s="216"/>
      <c r="T767" s="155"/>
      <c r="U767" s="156"/>
      <c r="V767" s="156"/>
      <c r="W767" s="156"/>
      <c r="X767" s="156"/>
      <c r="Y767" s="156"/>
      <c r="Z767" s="156"/>
      <c r="AA767" s="156"/>
      <c r="AB767" s="156"/>
    </row>
    <row r="768" spans="1:30" s="30" customFormat="1" ht="15" customHeight="1">
      <c r="A768" s="156" t="s">
        <v>3382</v>
      </c>
      <c r="B768" s="38" t="s">
        <v>1384</v>
      </c>
      <c r="C768" s="38" t="s">
        <v>29</v>
      </c>
      <c r="D768" s="38" t="s">
        <v>215</v>
      </c>
      <c r="E768" s="39" t="s">
        <v>216</v>
      </c>
      <c r="F768" s="122" t="s">
        <v>3025</v>
      </c>
      <c r="G768" s="40" t="s">
        <v>26</v>
      </c>
      <c r="H768" s="41" t="s">
        <v>652</v>
      </c>
      <c r="I768" s="41">
        <v>40</v>
      </c>
      <c r="J768" s="186">
        <v>2.3299999999999996</v>
      </c>
      <c r="K768" s="185">
        <f t="shared" si="87"/>
        <v>244.71989999999997</v>
      </c>
      <c r="L768" s="136" t="s">
        <v>3219</v>
      </c>
      <c r="M768" s="121" t="s">
        <v>3385</v>
      </c>
      <c r="N768" s="65"/>
      <c r="O768" s="40" t="str">
        <f t="shared" ref="O768:O831" si="88">IF(N768="","-",N768/I768)</f>
        <v>-</v>
      </c>
      <c r="P768" s="42">
        <f t="shared" ref="P768:P831" si="89">J768*N768</f>
        <v>0</v>
      </c>
      <c r="Q768" s="43">
        <f t="shared" ref="Q768:Q831" si="90">K768*N768</f>
        <v>0</v>
      </c>
      <c r="R768" s="206"/>
      <c r="S768" s="216"/>
      <c r="T768" s="155"/>
      <c r="U768" s="156"/>
      <c r="V768" s="156"/>
      <c r="W768" s="156"/>
      <c r="X768" s="156"/>
      <c r="Y768" s="156"/>
      <c r="Z768" s="156"/>
      <c r="AA768" s="156"/>
      <c r="AB768" s="156"/>
    </row>
    <row r="769" spans="1:28" s="30" customFormat="1" ht="15" customHeight="1">
      <c r="A769" s="156" t="s">
        <v>3382</v>
      </c>
      <c r="B769" s="38" t="s">
        <v>1385</v>
      </c>
      <c r="C769" s="38" t="s">
        <v>29</v>
      </c>
      <c r="D769" s="38" t="s">
        <v>215</v>
      </c>
      <c r="E769" s="39" t="s">
        <v>216</v>
      </c>
      <c r="F769" s="122" t="s">
        <v>2321</v>
      </c>
      <c r="G769" s="40" t="s">
        <v>26</v>
      </c>
      <c r="H769" s="41" t="s">
        <v>652</v>
      </c>
      <c r="I769" s="41">
        <v>40</v>
      </c>
      <c r="J769" s="186">
        <v>2.3299999999999996</v>
      </c>
      <c r="K769" s="185">
        <f t="shared" si="87"/>
        <v>244.71989999999997</v>
      </c>
      <c r="L769" s="136" t="s">
        <v>3219</v>
      </c>
      <c r="M769" s="121" t="s">
        <v>3385</v>
      </c>
      <c r="N769" s="65"/>
      <c r="O769" s="40" t="str">
        <f t="shared" si="88"/>
        <v>-</v>
      </c>
      <c r="P769" s="42">
        <f t="shared" si="89"/>
        <v>0</v>
      </c>
      <c r="Q769" s="43">
        <f t="shared" si="90"/>
        <v>0</v>
      </c>
      <c r="R769" s="206"/>
      <c r="S769" s="216"/>
      <c r="T769" s="155"/>
      <c r="U769" s="156"/>
      <c r="V769" s="156"/>
      <c r="W769" s="156"/>
      <c r="X769" s="156"/>
      <c r="Y769" s="156"/>
      <c r="Z769" s="156"/>
      <c r="AA769" s="156"/>
      <c r="AB769" s="156"/>
    </row>
    <row r="770" spans="1:28" s="30" customFormat="1" ht="15" customHeight="1">
      <c r="A770" s="156" t="s">
        <v>3382</v>
      </c>
      <c r="B770" s="38" t="s">
        <v>1387</v>
      </c>
      <c r="C770" s="38" t="s">
        <v>29</v>
      </c>
      <c r="D770" s="38" t="s">
        <v>215</v>
      </c>
      <c r="E770" s="39" t="s">
        <v>216</v>
      </c>
      <c r="F770" s="122" t="s">
        <v>2322</v>
      </c>
      <c r="G770" s="40" t="s">
        <v>26</v>
      </c>
      <c r="H770" s="41" t="s">
        <v>652</v>
      </c>
      <c r="I770" s="41">
        <v>40</v>
      </c>
      <c r="J770" s="186">
        <v>3.51</v>
      </c>
      <c r="K770" s="185">
        <f t="shared" si="87"/>
        <v>368.65529999999995</v>
      </c>
      <c r="L770" s="136" t="s">
        <v>3219</v>
      </c>
      <c r="M770" s="121" t="s">
        <v>3385</v>
      </c>
      <c r="N770" s="65"/>
      <c r="O770" s="40" t="str">
        <f t="shared" si="88"/>
        <v>-</v>
      </c>
      <c r="P770" s="42">
        <f t="shared" si="89"/>
        <v>0</v>
      </c>
      <c r="Q770" s="43">
        <f t="shared" si="90"/>
        <v>0</v>
      </c>
      <c r="R770" s="206"/>
      <c r="S770" s="216"/>
      <c r="T770" s="155"/>
      <c r="U770" s="156"/>
      <c r="V770" s="156"/>
      <c r="W770" s="156"/>
      <c r="X770" s="156"/>
      <c r="Y770" s="156"/>
      <c r="Z770" s="156"/>
      <c r="AA770" s="156"/>
      <c r="AB770" s="156"/>
    </row>
    <row r="771" spans="1:28" s="30" customFormat="1" ht="15" customHeight="1">
      <c r="A771" s="156" t="s">
        <v>3382</v>
      </c>
      <c r="B771" s="38" t="s">
        <v>1389</v>
      </c>
      <c r="C771" s="38" t="s">
        <v>29</v>
      </c>
      <c r="D771" s="38" t="s">
        <v>215</v>
      </c>
      <c r="E771" s="39" t="s">
        <v>216</v>
      </c>
      <c r="F771" s="122" t="s">
        <v>3026</v>
      </c>
      <c r="G771" s="40" t="s">
        <v>26</v>
      </c>
      <c r="H771" s="41" t="s">
        <v>652</v>
      </c>
      <c r="I771" s="41">
        <v>40</v>
      </c>
      <c r="J771" s="186">
        <v>2.4099999999999997</v>
      </c>
      <c r="K771" s="185">
        <f t="shared" si="87"/>
        <v>253.12229999999997</v>
      </c>
      <c r="L771" s="136" t="s">
        <v>3219</v>
      </c>
      <c r="M771" s="121" t="s">
        <v>3385</v>
      </c>
      <c r="N771" s="65"/>
      <c r="O771" s="40" t="str">
        <f t="shared" si="88"/>
        <v>-</v>
      </c>
      <c r="P771" s="42">
        <f t="shared" si="89"/>
        <v>0</v>
      </c>
      <c r="Q771" s="43">
        <f t="shared" si="90"/>
        <v>0</v>
      </c>
      <c r="R771" s="206"/>
      <c r="S771" s="216"/>
      <c r="T771" s="155"/>
      <c r="U771" s="156"/>
      <c r="V771" s="156"/>
      <c r="W771" s="156"/>
      <c r="X771" s="156"/>
      <c r="Y771" s="156"/>
      <c r="Z771" s="156"/>
      <c r="AA771" s="156"/>
      <c r="AB771" s="156"/>
    </row>
    <row r="772" spans="1:28" s="30" customFormat="1" ht="15" customHeight="1">
      <c r="A772" s="156" t="s">
        <v>3382</v>
      </c>
      <c r="B772" s="38" t="s">
        <v>1390</v>
      </c>
      <c r="C772" s="38" t="s">
        <v>29</v>
      </c>
      <c r="D772" s="38" t="s">
        <v>215</v>
      </c>
      <c r="E772" s="39" t="s">
        <v>216</v>
      </c>
      <c r="F772" s="122" t="s">
        <v>3027</v>
      </c>
      <c r="G772" s="40" t="s">
        <v>26</v>
      </c>
      <c r="H772" s="41" t="s">
        <v>652</v>
      </c>
      <c r="I772" s="41">
        <v>40</v>
      </c>
      <c r="J772" s="186">
        <v>2.3299999999999996</v>
      </c>
      <c r="K772" s="185">
        <f t="shared" si="87"/>
        <v>244.71989999999997</v>
      </c>
      <c r="L772" s="136" t="s">
        <v>3219</v>
      </c>
      <c r="M772" s="121" t="s">
        <v>3385</v>
      </c>
      <c r="N772" s="65"/>
      <c r="O772" s="40" t="str">
        <f t="shared" si="88"/>
        <v>-</v>
      </c>
      <c r="P772" s="42">
        <f t="shared" si="89"/>
        <v>0</v>
      </c>
      <c r="Q772" s="43">
        <f t="shared" si="90"/>
        <v>0</v>
      </c>
      <c r="R772" s="206"/>
      <c r="S772" s="216"/>
      <c r="T772" s="155"/>
      <c r="U772" s="156"/>
      <c r="V772" s="156"/>
      <c r="W772" s="156"/>
      <c r="X772" s="156"/>
      <c r="Y772" s="156"/>
      <c r="Z772" s="156"/>
      <c r="AA772" s="156"/>
      <c r="AB772" s="156"/>
    </row>
    <row r="773" spans="1:28" s="30" customFormat="1" ht="15" customHeight="1">
      <c r="A773" s="156" t="s">
        <v>3382</v>
      </c>
      <c r="B773" s="38" t="s">
        <v>1391</v>
      </c>
      <c r="C773" s="38" t="s">
        <v>29</v>
      </c>
      <c r="D773" s="38" t="s">
        <v>215</v>
      </c>
      <c r="E773" s="39" t="s">
        <v>216</v>
      </c>
      <c r="F773" s="122" t="s">
        <v>3028</v>
      </c>
      <c r="G773" s="40" t="s">
        <v>26</v>
      </c>
      <c r="H773" s="41" t="s">
        <v>652</v>
      </c>
      <c r="I773" s="41">
        <v>40</v>
      </c>
      <c r="J773" s="186">
        <v>2.4099999999999997</v>
      </c>
      <c r="K773" s="185">
        <f t="shared" si="87"/>
        <v>253.12229999999997</v>
      </c>
      <c r="L773" s="136" t="s">
        <v>3219</v>
      </c>
      <c r="M773" s="121" t="s">
        <v>3385</v>
      </c>
      <c r="N773" s="65"/>
      <c r="O773" s="40" t="str">
        <f t="shared" si="88"/>
        <v>-</v>
      </c>
      <c r="P773" s="42">
        <f t="shared" si="89"/>
        <v>0</v>
      </c>
      <c r="Q773" s="43">
        <f t="shared" si="90"/>
        <v>0</v>
      </c>
      <c r="R773" s="206"/>
      <c r="S773" s="216"/>
      <c r="T773" s="155"/>
      <c r="U773" s="156"/>
      <c r="V773" s="156"/>
      <c r="W773" s="156"/>
      <c r="X773" s="156"/>
      <c r="Y773" s="156"/>
      <c r="Z773" s="156"/>
      <c r="AA773" s="156"/>
      <c r="AB773" s="156"/>
    </row>
    <row r="774" spans="1:28" s="30" customFormat="1" ht="15" customHeight="1">
      <c r="A774" s="156" t="s">
        <v>3382</v>
      </c>
      <c r="B774" s="38" t="s">
        <v>562</v>
      </c>
      <c r="C774" s="38" t="s">
        <v>29</v>
      </c>
      <c r="D774" s="38" t="s">
        <v>215</v>
      </c>
      <c r="E774" s="39" t="s">
        <v>216</v>
      </c>
      <c r="F774" s="39" t="s">
        <v>218</v>
      </c>
      <c r="G774" s="40" t="s">
        <v>26</v>
      </c>
      <c r="H774" s="41" t="s">
        <v>652</v>
      </c>
      <c r="I774" s="41">
        <v>40</v>
      </c>
      <c r="J774" s="186">
        <v>2.42</v>
      </c>
      <c r="K774" s="185">
        <f t="shared" si="87"/>
        <v>254.17259999999999</v>
      </c>
      <c r="L774" s="136" t="s">
        <v>3219</v>
      </c>
      <c r="M774" s="121" t="s">
        <v>3385</v>
      </c>
      <c r="N774" s="65"/>
      <c r="O774" s="40" t="str">
        <f t="shared" si="88"/>
        <v>-</v>
      </c>
      <c r="P774" s="42">
        <f t="shared" si="89"/>
        <v>0</v>
      </c>
      <c r="Q774" s="43">
        <f t="shared" si="90"/>
        <v>0</v>
      </c>
      <c r="R774" s="206"/>
      <c r="S774" s="216"/>
      <c r="T774" s="155"/>
      <c r="U774" s="156"/>
      <c r="V774" s="156"/>
      <c r="W774" s="156"/>
      <c r="X774" s="156"/>
      <c r="Y774" s="156"/>
      <c r="Z774" s="156"/>
      <c r="AA774" s="156"/>
      <c r="AB774" s="156"/>
    </row>
    <row r="775" spans="1:28" s="30" customFormat="1" ht="15" customHeight="1">
      <c r="A775" s="156" t="s">
        <v>3382</v>
      </c>
      <c r="B775" s="38" t="s">
        <v>1392</v>
      </c>
      <c r="C775" s="38" t="s">
        <v>29</v>
      </c>
      <c r="D775" s="38" t="s">
        <v>215</v>
      </c>
      <c r="E775" s="39" t="s">
        <v>216</v>
      </c>
      <c r="F775" s="122" t="s">
        <v>3029</v>
      </c>
      <c r="G775" s="40" t="s">
        <v>26</v>
      </c>
      <c r="H775" s="41" t="s">
        <v>652</v>
      </c>
      <c r="I775" s="41">
        <v>40</v>
      </c>
      <c r="J775" s="186">
        <v>2.4099999999999997</v>
      </c>
      <c r="K775" s="185">
        <f t="shared" si="87"/>
        <v>253.12229999999997</v>
      </c>
      <c r="L775" s="136" t="s">
        <v>3219</v>
      </c>
      <c r="M775" s="121" t="s">
        <v>3385</v>
      </c>
      <c r="N775" s="65"/>
      <c r="O775" s="40" t="str">
        <f t="shared" si="88"/>
        <v>-</v>
      </c>
      <c r="P775" s="42">
        <f t="shared" si="89"/>
        <v>0</v>
      </c>
      <c r="Q775" s="43">
        <f t="shared" si="90"/>
        <v>0</v>
      </c>
      <c r="R775" s="206"/>
      <c r="S775" s="216"/>
      <c r="T775" s="155"/>
      <c r="U775" s="156"/>
      <c r="V775" s="156"/>
      <c r="W775" s="156"/>
      <c r="X775" s="156"/>
      <c r="Y775" s="156"/>
      <c r="Z775" s="156"/>
      <c r="AA775" s="156"/>
      <c r="AB775" s="156"/>
    </row>
    <row r="776" spans="1:28" s="30" customFormat="1" ht="15" customHeight="1">
      <c r="A776" s="156" t="s">
        <v>3382</v>
      </c>
      <c r="B776" s="38" t="s">
        <v>1394</v>
      </c>
      <c r="C776" s="38" t="s">
        <v>29</v>
      </c>
      <c r="D776" s="38" t="s">
        <v>215</v>
      </c>
      <c r="E776" s="39" t="s">
        <v>216</v>
      </c>
      <c r="F776" s="122" t="s">
        <v>219</v>
      </c>
      <c r="G776" s="40" t="s">
        <v>26</v>
      </c>
      <c r="H776" s="41" t="s">
        <v>652</v>
      </c>
      <c r="I776" s="41">
        <v>40</v>
      </c>
      <c r="J776" s="186">
        <v>2.4</v>
      </c>
      <c r="K776" s="185">
        <f t="shared" si="87"/>
        <v>252.072</v>
      </c>
      <c r="L776" s="136" t="s">
        <v>3219</v>
      </c>
      <c r="M776" s="121" t="s">
        <v>3385</v>
      </c>
      <c r="N776" s="65"/>
      <c r="O776" s="40" t="str">
        <f t="shared" si="88"/>
        <v>-</v>
      </c>
      <c r="P776" s="42">
        <f t="shared" si="89"/>
        <v>0</v>
      </c>
      <c r="Q776" s="43">
        <f t="shared" si="90"/>
        <v>0</v>
      </c>
      <c r="R776" s="206"/>
      <c r="S776" s="216"/>
      <c r="T776" s="155"/>
      <c r="U776" s="156"/>
      <c r="V776" s="156"/>
      <c r="W776" s="156"/>
      <c r="X776" s="156"/>
      <c r="Y776" s="156"/>
      <c r="Z776" s="156"/>
      <c r="AA776" s="156"/>
      <c r="AB776" s="156"/>
    </row>
    <row r="777" spans="1:28" s="30" customFormat="1" ht="15" customHeight="1">
      <c r="A777" s="156" t="s">
        <v>3382</v>
      </c>
      <c r="B777" s="38" t="s">
        <v>1395</v>
      </c>
      <c r="C777" s="38" t="s">
        <v>29</v>
      </c>
      <c r="D777" s="38" t="s">
        <v>215</v>
      </c>
      <c r="E777" s="39" t="s">
        <v>216</v>
      </c>
      <c r="F777" s="122" t="s">
        <v>2323</v>
      </c>
      <c r="G777" s="40" t="s">
        <v>26</v>
      </c>
      <c r="H777" s="41" t="s">
        <v>652</v>
      </c>
      <c r="I777" s="41">
        <v>40</v>
      </c>
      <c r="J777" s="186">
        <v>2.3299999999999996</v>
      </c>
      <c r="K777" s="185">
        <f t="shared" si="87"/>
        <v>244.71989999999997</v>
      </c>
      <c r="L777" s="136" t="s">
        <v>3219</v>
      </c>
      <c r="M777" s="121" t="s">
        <v>3385</v>
      </c>
      <c r="N777" s="65"/>
      <c r="O777" s="40" t="str">
        <f t="shared" si="88"/>
        <v>-</v>
      </c>
      <c r="P777" s="42">
        <f t="shared" si="89"/>
        <v>0</v>
      </c>
      <c r="Q777" s="43">
        <f t="shared" si="90"/>
        <v>0</v>
      </c>
      <c r="R777" s="206"/>
      <c r="S777" s="216"/>
      <c r="T777" s="155"/>
      <c r="U777" s="156"/>
      <c r="V777" s="156"/>
      <c r="W777" s="156"/>
      <c r="X777" s="156"/>
      <c r="Y777" s="156"/>
      <c r="Z777" s="156"/>
      <c r="AA777" s="156"/>
      <c r="AB777" s="156"/>
    </row>
    <row r="778" spans="1:28" s="30" customFormat="1" ht="15" customHeight="1">
      <c r="A778" s="156" t="s">
        <v>3382</v>
      </c>
      <c r="B778" s="38" t="s">
        <v>1396</v>
      </c>
      <c r="C778" s="38" t="s">
        <v>29</v>
      </c>
      <c r="D778" s="38" t="s">
        <v>215</v>
      </c>
      <c r="E778" s="39" t="s">
        <v>216</v>
      </c>
      <c r="F778" s="122" t="s">
        <v>2324</v>
      </c>
      <c r="G778" s="40" t="s">
        <v>26</v>
      </c>
      <c r="H778" s="41" t="s">
        <v>652</v>
      </c>
      <c r="I778" s="41">
        <v>40</v>
      </c>
      <c r="J778" s="186">
        <v>2.42</v>
      </c>
      <c r="K778" s="185">
        <f t="shared" si="87"/>
        <v>254.17259999999999</v>
      </c>
      <c r="L778" s="136" t="s">
        <v>3219</v>
      </c>
      <c r="M778" s="121" t="s">
        <v>3385</v>
      </c>
      <c r="N778" s="65"/>
      <c r="O778" s="40" t="str">
        <f t="shared" si="88"/>
        <v>-</v>
      </c>
      <c r="P778" s="42">
        <f t="shared" si="89"/>
        <v>0</v>
      </c>
      <c r="Q778" s="43">
        <f t="shared" si="90"/>
        <v>0</v>
      </c>
      <c r="R778" s="206"/>
      <c r="S778" s="216"/>
      <c r="T778" s="156"/>
      <c r="U778" s="156"/>
      <c r="V778" s="156"/>
      <c r="W778" s="156"/>
      <c r="X778" s="156"/>
      <c r="Y778" s="156"/>
      <c r="Z778" s="156"/>
      <c r="AA778" s="156"/>
      <c r="AB778" s="156"/>
    </row>
    <row r="779" spans="1:28" s="30" customFormat="1" ht="15" customHeight="1">
      <c r="A779" s="156" t="s">
        <v>3382</v>
      </c>
      <c r="B779" s="38" t="s">
        <v>1398</v>
      </c>
      <c r="C779" s="38" t="s">
        <v>29</v>
      </c>
      <c r="D779" s="38" t="s">
        <v>215</v>
      </c>
      <c r="E779" s="39" t="s">
        <v>216</v>
      </c>
      <c r="F779" s="122" t="s">
        <v>3030</v>
      </c>
      <c r="G779" s="40" t="s">
        <v>26</v>
      </c>
      <c r="H779" s="41" t="s">
        <v>652</v>
      </c>
      <c r="I779" s="41">
        <v>40</v>
      </c>
      <c r="J779" s="186">
        <v>3.1599999999999997</v>
      </c>
      <c r="K779" s="185">
        <f t="shared" si="87"/>
        <v>331.89479999999998</v>
      </c>
      <c r="L779" s="136" t="s">
        <v>3219</v>
      </c>
      <c r="M779" s="121" t="s">
        <v>3385</v>
      </c>
      <c r="N779" s="65"/>
      <c r="O779" s="40" t="str">
        <f t="shared" si="88"/>
        <v>-</v>
      </c>
      <c r="P779" s="42">
        <f t="shared" si="89"/>
        <v>0</v>
      </c>
      <c r="Q779" s="43">
        <f t="shared" si="90"/>
        <v>0</v>
      </c>
      <c r="R779" s="206"/>
      <c r="S779" s="216"/>
      <c r="T779" s="155"/>
      <c r="U779" s="156"/>
      <c r="V779" s="156"/>
      <c r="W779" s="156"/>
      <c r="X779" s="156"/>
      <c r="Y779" s="156"/>
      <c r="Z779" s="156"/>
      <c r="AA779" s="156"/>
      <c r="AB779" s="156"/>
    </row>
    <row r="780" spans="1:28" s="30" customFormat="1" ht="15" customHeight="1">
      <c r="A780" s="156" t="s">
        <v>3382</v>
      </c>
      <c r="B780" s="38" t="s">
        <v>1399</v>
      </c>
      <c r="C780" s="38" t="s">
        <v>29</v>
      </c>
      <c r="D780" s="38" t="s">
        <v>215</v>
      </c>
      <c r="E780" s="39" t="s">
        <v>216</v>
      </c>
      <c r="F780" s="122" t="s">
        <v>3031</v>
      </c>
      <c r="G780" s="40" t="s">
        <v>26</v>
      </c>
      <c r="H780" s="41" t="s">
        <v>652</v>
      </c>
      <c r="I780" s="41">
        <v>40</v>
      </c>
      <c r="J780" s="186">
        <v>3.67</v>
      </c>
      <c r="K780" s="185">
        <f t="shared" si="87"/>
        <v>385.46010000000001</v>
      </c>
      <c r="L780" s="136" t="s">
        <v>3219</v>
      </c>
      <c r="M780" s="121" t="s">
        <v>3385</v>
      </c>
      <c r="N780" s="65"/>
      <c r="O780" s="40" t="str">
        <f t="shared" si="88"/>
        <v>-</v>
      </c>
      <c r="P780" s="42">
        <f t="shared" si="89"/>
        <v>0</v>
      </c>
      <c r="Q780" s="43">
        <f t="shared" si="90"/>
        <v>0</v>
      </c>
      <c r="R780" s="206"/>
      <c r="S780" s="216"/>
      <c r="T780" s="155"/>
      <c r="U780" s="156"/>
      <c r="V780" s="156"/>
      <c r="W780" s="156"/>
      <c r="X780" s="156"/>
      <c r="Y780" s="156"/>
      <c r="Z780" s="156"/>
      <c r="AA780" s="156"/>
      <c r="AB780" s="156"/>
    </row>
    <row r="781" spans="1:28" s="30" customFormat="1" ht="15" customHeight="1">
      <c r="A781" s="156" t="s">
        <v>3382</v>
      </c>
      <c r="B781" s="38" t="s">
        <v>1344</v>
      </c>
      <c r="C781" s="38" t="s">
        <v>25</v>
      </c>
      <c r="D781" s="38" t="s">
        <v>215</v>
      </c>
      <c r="E781" s="39" t="s">
        <v>216</v>
      </c>
      <c r="F781" s="39" t="s">
        <v>217</v>
      </c>
      <c r="G781" s="40" t="s">
        <v>161</v>
      </c>
      <c r="H781" s="41" t="s">
        <v>27</v>
      </c>
      <c r="I781" s="41">
        <v>24</v>
      </c>
      <c r="J781" s="180">
        <f t="shared" ref="J781:J793" si="91">K781/курс</f>
        <v>1.3043892221270112</v>
      </c>
      <c r="K781" s="184">
        <v>137</v>
      </c>
      <c r="L781" s="136" t="s">
        <v>3219</v>
      </c>
      <c r="M781" s="121" t="s">
        <v>3221</v>
      </c>
      <c r="N781" s="65"/>
      <c r="O781" s="40" t="str">
        <f t="shared" si="88"/>
        <v>-</v>
      </c>
      <c r="P781" s="42">
        <f t="shared" si="89"/>
        <v>0</v>
      </c>
      <c r="Q781" s="43">
        <f t="shared" si="90"/>
        <v>0</v>
      </c>
      <c r="R781" s="206"/>
      <c r="S781" s="216"/>
      <c r="T781" s="155"/>
      <c r="U781" s="156"/>
      <c r="V781" s="156"/>
      <c r="W781" s="156"/>
      <c r="X781" s="156"/>
      <c r="Y781" s="156"/>
      <c r="Z781" s="156"/>
      <c r="AA781" s="156"/>
      <c r="AB781" s="156"/>
    </row>
    <row r="782" spans="1:28" s="30" customFormat="1" ht="15" customHeight="1">
      <c r="A782" s="156" t="s">
        <v>3382</v>
      </c>
      <c r="B782" s="38" t="s">
        <v>1346</v>
      </c>
      <c r="C782" s="38" t="s">
        <v>25</v>
      </c>
      <c r="D782" s="38" t="s">
        <v>215</v>
      </c>
      <c r="E782" s="39" t="s">
        <v>216</v>
      </c>
      <c r="F782" s="39" t="s">
        <v>217</v>
      </c>
      <c r="G782" s="40" t="s">
        <v>26</v>
      </c>
      <c r="H782" s="41" t="s">
        <v>27</v>
      </c>
      <c r="I782" s="41">
        <v>24</v>
      </c>
      <c r="J782" s="180">
        <f t="shared" si="91"/>
        <v>1.3043892221270112</v>
      </c>
      <c r="K782" s="184">
        <v>137</v>
      </c>
      <c r="L782" s="136" t="s">
        <v>3219</v>
      </c>
      <c r="M782" s="121" t="s">
        <v>3221</v>
      </c>
      <c r="N782" s="65"/>
      <c r="O782" s="40" t="str">
        <f t="shared" si="88"/>
        <v>-</v>
      </c>
      <c r="P782" s="42">
        <f t="shared" si="89"/>
        <v>0</v>
      </c>
      <c r="Q782" s="43">
        <f t="shared" si="90"/>
        <v>0</v>
      </c>
      <c r="R782" s="206"/>
      <c r="S782" s="216"/>
      <c r="T782" s="155"/>
      <c r="U782" s="156"/>
      <c r="V782" s="156"/>
      <c r="W782" s="156"/>
      <c r="X782" s="156"/>
      <c r="Y782" s="156"/>
      <c r="Z782" s="156"/>
      <c r="AA782" s="156"/>
      <c r="AB782" s="156"/>
    </row>
    <row r="783" spans="1:28" s="30" customFormat="1" ht="15" customHeight="1">
      <c r="A783" s="156" t="s">
        <v>3382</v>
      </c>
      <c r="B783" s="38" t="s">
        <v>1348</v>
      </c>
      <c r="C783" s="38" t="s">
        <v>25</v>
      </c>
      <c r="D783" s="38" t="s">
        <v>215</v>
      </c>
      <c r="E783" s="39" t="s">
        <v>216</v>
      </c>
      <c r="F783" s="122" t="s">
        <v>487</v>
      </c>
      <c r="G783" s="40" t="s">
        <v>26</v>
      </c>
      <c r="H783" s="41" t="s">
        <v>27</v>
      </c>
      <c r="I783" s="41">
        <v>24</v>
      </c>
      <c r="J783" s="180">
        <f t="shared" si="91"/>
        <v>2.0279920022850613</v>
      </c>
      <c r="K783" s="184">
        <v>213</v>
      </c>
      <c r="L783" s="136" t="s">
        <v>3219</v>
      </c>
      <c r="M783" s="121" t="s">
        <v>3221</v>
      </c>
      <c r="N783" s="65"/>
      <c r="O783" s="40" t="str">
        <f t="shared" si="88"/>
        <v>-</v>
      </c>
      <c r="P783" s="42">
        <f t="shared" si="89"/>
        <v>0</v>
      </c>
      <c r="Q783" s="43">
        <f t="shared" si="90"/>
        <v>0</v>
      </c>
      <c r="R783" s="206"/>
      <c r="S783" s="216"/>
      <c r="T783" s="155"/>
      <c r="U783" s="156"/>
      <c r="V783" s="156"/>
      <c r="W783" s="156"/>
      <c r="X783" s="156"/>
      <c r="Y783" s="156"/>
      <c r="Z783" s="156"/>
      <c r="AA783" s="156"/>
      <c r="AB783" s="156"/>
    </row>
    <row r="784" spans="1:28" s="30" customFormat="1" ht="15" customHeight="1">
      <c r="A784" s="156" t="s">
        <v>3382</v>
      </c>
      <c r="B784" s="38" t="s">
        <v>1351</v>
      </c>
      <c r="C784" s="38" t="s">
        <v>25</v>
      </c>
      <c r="D784" s="38" t="s">
        <v>215</v>
      </c>
      <c r="E784" s="39" t="s">
        <v>216</v>
      </c>
      <c r="F784" s="122" t="s">
        <v>560</v>
      </c>
      <c r="G784" s="40" t="s">
        <v>26</v>
      </c>
      <c r="H784" s="41" t="s">
        <v>27</v>
      </c>
      <c r="I784" s="41">
        <v>24</v>
      </c>
      <c r="J784" s="180">
        <f t="shared" si="91"/>
        <v>1.3615157574026469</v>
      </c>
      <c r="K784" s="184">
        <v>143</v>
      </c>
      <c r="L784" s="136" t="s">
        <v>3219</v>
      </c>
      <c r="M784" s="121" t="s">
        <v>3221</v>
      </c>
      <c r="N784" s="65"/>
      <c r="O784" s="40" t="str">
        <f t="shared" si="88"/>
        <v>-</v>
      </c>
      <c r="P784" s="42">
        <f t="shared" si="89"/>
        <v>0</v>
      </c>
      <c r="Q784" s="43">
        <f t="shared" si="90"/>
        <v>0</v>
      </c>
      <c r="R784" s="206"/>
      <c r="S784" s="216"/>
      <c r="T784" s="156"/>
      <c r="U784" s="156"/>
      <c r="V784" s="156"/>
      <c r="W784" s="156"/>
      <c r="X784" s="156"/>
      <c r="Y784" s="156"/>
      <c r="Z784" s="156"/>
      <c r="AA784" s="156"/>
      <c r="AB784" s="156"/>
    </row>
    <row r="785" spans="1:30" s="30" customFormat="1" ht="15" customHeight="1">
      <c r="A785" s="156" t="s">
        <v>3382</v>
      </c>
      <c r="B785" s="38" t="s">
        <v>1360</v>
      </c>
      <c r="C785" s="38" t="s">
        <v>25</v>
      </c>
      <c r="D785" s="38" t="s">
        <v>215</v>
      </c>
      <c r="E785" s="39" t="s">
        <v>216</v>
      </c>
      <c r="F785" s="122" t="s">
        <v>2309</v>
      </c>
      <c r="G785" s="40" t="s">
        <v>26</v>
      </c>
      <c r="H785" s="41" t="s">
        <v>27</v>
      </c>
      <c r="I785" s="41">
        <v>24</v>
      </c>
      <c r="J785" s="180">
        <f t="shared" si="91"/>
        <v>1.3615157574026469</v>
      </c>
      <c r="K785" s="184">
        <v>143</v>
      </c>
      <c r="L785" s="136" t="s">
        <v>3219</v>
      </c>
      <c r="M785" s="121" t="s">
        <v>3221</v>
      </c>
      <c r="N785" s="65"/>
      <c r="O785" s="40" t="str">
        <f t="shared" si="88"/>
        <v>-</v>
      </c>
      <c r="P785" s="42">
        <f t="shared" si="89"/>
        <v>0</v>
      </c>
      <c r="Q785" s="43">
        <f t="shared" si="90"/>
        <v>0</v>
      </c>
      <c r="R785" s="206"/>
      <c r="S785" s="216"/>
      <c r="T785" s="156"/>
      <c r="U785" s="156"/>
      <c r="V785" s="156"/>
      <c r="W785" s="156"/>
      <c r="X785" s="156"/>
      <c r="Y785" s="156"/>
      <c r="Z785" s="156"/>
      <c r="AA785" s="156"/>
      <c r="AB785" s="156"/>
    </row>
    <row r="786" spans="1:30" s="30" customFormat="1" ht="15" customHeight="1">
      <c r="A786" s="156" t="s">
        <v>3382</v>
      </c>
      <c r="B786" s="38" t="s">
        <v>1362</v>
      </c>
      <c r="C786" s="38" t="s">
        <v>25</v>
      </c>
      <c r="D786" s="38" t="s">
        <v>215</v>
      </c>
      <c r="E786" s="39" t="s">
        <v>216</v>
      </c>
      <c r="F786" s="122" t="s">
        <v>2310</v>
      </c>
      <c r="G786" s="40" t="s">
        <v>26</v>
      </c>
      <c r="H786" s="41" t="s">
        <v>27</v>
      </c>
      <c r="I786" s="41">
        <v>24</v>
      </c>
      <c r="J786" s="180">
        <f t="shared" si="91"/>
        <v>1.3615157574026469</v>
      </c>
      <c r="K786" s="184">
        <v>143</v>
      </c>
      <c r="L786" s="136" t="s">
        <v>3219</v>
      </c>
      <c r="M786" s="121" t="s">
        <v>3221</v>
      </c>
      <c r="N786" s="65"/>
      <c r="O786" s="40" t="str">
        <f t="shared" si="88"/>
        <v>-</v>
      </c>
      <c r="P786" s="42">
        <f t="shared" si="89"/>
        <v>0</v>
      </c>
      <c r="Q786" s="43">
        <f t="shared" si="90"/>
        <v>0</v>
      </c>
      <c r="R786" s="206"/>
      <c r="S786" s="216"/>
      <c r="T786" s="155"/>
      <c r="U786" s="156"/>
      <c r="V786" s="156"/>
      <c r="W786" s="156"/>
      <c r="X786" s="156"/>
      <c r="Y786" s="156"/>
      <c r="Z786" s="156"/>
      <c r="AA786" s="156"/>
      <c r="AB786" s="156"/>
    </row>
    <row r="787" spans="1:30" s="30" customFormat="1" ht="15" customHeight="1">
      <c r="A787" s="156" t="s">
        <v>3382</v>
      </c>
      <c r="B787" s="38" t="s">
        <v>1367</v>
      </c>
      <c r="C787" s="38" t="s">
        <v>25</v>
      </c>
      <c r="D787" s="38" t="s">
        <v>215</v>
      </c>
      <c r="E787" s="39" t="s">
        <v>216</v>
      </c>
      <c r="F787" s="39" t="s">
        <v>2312</v>
      </c>
      <c r="G787" s="40" t="s">
        <v>26</v>
      </c>
      <c r="H787" s="41" t="s">
        <v>27</v>
      </c>
      <c r="I787" s="41">
        <v>24</v>
      </c>
      <c r="J787" s="180">
        <f t="shared" si="91"/>
        <v>1.2663048652765876</v>
      </c>
      <c r="K787" s="184">
        <v>133</v>
      </c>
      <c r="L787" s="136" t="s">
        <v>3219</v>
      </c>
      <c r="M787" s="121" t="s">
        <v>3221</v>
      </c>
      <c r="N787" s="165"/>
      <c r="O787" s="162" t="str">
        <f t="shared" si="88"/>
        <v>-</v>
      </c>
      <c r="P787" s="166">
        <f t="shared" si="89"/>
        <v>0</v>
      </c>
      <c r="Q787" s="167">
        <f t="shared" si="90"/>
        <v>0</v>
      </c>
      <c r="R787" s="206"/>
      <c r="S787" s="216"/>
      <c r="T787" s="155"/>
      <c r="U787" s="156"/>
      <c r="V787" s="156"/>
      <c r="W787" s="156"/>
      <c r="X787" s="156"/>
      <c r="Y787" s="156"/>
      <c r="Z787" s="156"/>
      <c r="AA787" s="156"/>
      <c r="AB787" s="156"/>
    </row>
    <row r="788" spans="1:30" s="30" customFormat="1" ht="15" customHeight="1">
      <c r="A788" s="156" t="s">
        <v>3382</v>
      </c>
      <c r="B788" s="38" t="s">
        <v>1368</v>
      </c>
      <c r="C788" s="38" t="s">
        <v>25</v>
      </c>
      <c r="D788" s="38" t="s">
        <v>215</v>
      </c>
      <c r="E788" s="39" t="s">
        <v>216</v>
      </c>
      <c r="F788" s="122" t="s">
        <v>2312</v>
      </c>
      <c r="G788" s="40" t="s">
        <v>26</v>
      </c>
      <c r="H788" s="41" t="s">
        <v>27</v>
      </c>
      <c r="I788" s="41">
        <v>24</v>
      </c>
      <c r="J788" s="180">
        <f t="shared" si="91"/>
        <v>1.2663048652765876</v>
      </c>
      <c r="K788" s="184">
        <v>133</v>
      </c>
      <c r="L788" s="136" t="s">
        <v>3219</v>
      </c>
      <c r="M788" s="121" t="s">
        <v>3221</v>
      </c>
      <c r="N788" s="65"/>
      <c r="O788" s="40" t="str">
        <f t="shared" si="88"/>
        <v>-</v>
      </c>
      <c r="P788" s="42">
        <f t="shared" si="89"/>
        <v>0</v>
      </c>
      <c r="Q788" s="43">
        <f t="shared" si="90"/>
        <v>0</v>
      </c>
      <c r="R788" s="206"/>
      <c r="S788" s="216"/>
      <c r="T788" s="155"/>
      <c r="U788" s="156"/>
      <c r="V788" s="156"/>
      <c r="W788" s="156"/>
      <c r="X788" s="156"/>
      <c r="Y788" s="156"/>
      <c r="Z788" s="156"/>
      <c r="AA788" s="156"/>
      <c r="AB788" s="156"/>
    </row>
    <row r="789" spans="1:30" s="30" customFormat="1" ht="15" customHeight="1">
      <c r="A789" s="156" t="s">
        <v>3382</v>
      </c>
      <c r="B789" s="38" t="s">
        <v>1372</v>
      </c>
      <c r="C789" s="38" t="s">
        <v>25</v>
      </c>
      <c r="D789" s="38" t="s">
        <v>215</v>
      </c>
      <c r="E789" s="39" t="s">
        <v>216</v>
      </c>
      <c r="F789" s="122" t="s">
        <v>2314</v>
      </c>
      <c r="G789" s="40" t="s">
        <v>26</v>
      </c>
      <c r="H789" s="41" t="s">
        <v>27</v>
      </c>
      <c r="I789" s="41">
        <v>24</v>
      </c>
      <c r="J789" s="180">
        <f t="shared" si="91"/>
        <v>1.1901361515757403</v>
      </c>
      <c r="K789" s="184">
        <v>125</v>
      </c>
      <c r="L789" s="136" t="s">
        <v>3219</v>
      </c>
      <c r="M789" s="121" t="s">
        <v>3221</v>
      </c>
      <c r="N789" s="65"/>
      <c r="O789" s="40" t="str">
        <f t="shared" si="88"/>
        <v>-</v>
      </c>
      <c r="P789" s="42">
        <f t="shared" si="89"/>
        <v>0</v>
      </c>
      <c r="Q789" s="43">
        <f t="shared" si="90"/>
        <v>0</v>
      </c>
      <c r="R789" s="206"/>
      <c r="S789" s="216"/>
      <c r="T789" s="155"/>
      <c r="U789" s="156"/>
      <c r="V789" s="156"/>
      <c r="W789" s="156"/>
      <c r="X789" s="156"/>
      <c r="Y789" s="156"/>
      <c r="Z789" s="156"/>
      <c r="AA789" s="156"/>
      <c r="AB789" s="156"/>
    </row>
    <row r="790" spans="1:30" s="30" customFormat="1" ht="15" customHeight="1">
      <c r="A790" s="156" t="s">
        <v>3382</v>
      </c>
      <c r="B790" s="38" t="s">
        <v>1379</v>
      </c>
      <c r="C790" s="38" t="s">
        <v>25</v>
      </c>
      <c r="D790" s="38" t="s">
        <v>215</v>
      </c>
      <c r="E790" s="39" t="s">
        <v>216</v>
      </c>
      <c r="F790" s="122" t="s">
        <v>3024</v>
      </c>
      <c r="G790" s="40" t="s">
        <v>26</v>
      </c>
      <c r="H790" s="41" t="s">
        <v>27</v>
      </c>
      <c r="I790" s="41">
        <v>24</v>
      </c>
      <c r="J790" s="180">
        <f t="shared" si="91"/>
        <v>1.6090640769304008</v>
      </c>
      <c r="K790" s="184">
        <v>169</v>
      </c>
      <c r="L790" s="136" t="s">
        <v>3219</v>
      </c>
      <c r="M790" s="121" t="s">
        <v>3221</v>
      </c>
      <c r="N790" s="65"/>
      <c r="O790" s="40" t="str">
        <f t="shared" si="88"/>
        <v>-</v>
      </c>
      <c r="P790" s="42">
        <f t="shared" si="89"/>
        <v>0</v>
      </c>
      <c r="Q790" s="43">
        <f t="shared" si="90"/>
        <v>0</v>
      </c>
      <c r="R790" s="206"/>
      <c r="S790" s="216"/>
      <c r="T790" s="155"/>
      <c r="U790" s="156"/>
      <c r="V790" s="156"/>
      <c r="W790" s="156"/>
      <c r="X790" s="156"/>
      <c r="Y790" s="156"/>
      <c r="Z790" s="156"/>
      <c r="AA790" s="156"/>
      <c r="AB790" s="156"/>
    </row>
    <row r="791" spans="1:30" s="30" customFormat="1" ht="15" customHeight="1">
      <c r="A791" s="156" t="s">
        <v>3382</v>
      </c>
      <c r="B791" s="38" t="s">
        <v>1386</v>
      </c>
      <c r="C791" s="38" t="s">
        <v>25</v>
      </c>
      <c r="D791" s="38" t="s">
        <v>215</v>
      </c>
      <c r="E791" s="39" t="s">
        <v>216</v>
      </c>
      <c r="F791" s="122" t="s">
        <v>2321</v>
      </c>
      <c r="G791" s="40" t="s">
        <v>26</v>
      </c>
      <c r="H791" s="41" t="s">
        <v>27</v>
      </c>
      <c r="I791" s="41">
        <v>24</v>
      </c>
      <c r="J791" s="180">
        <f t="shared" si="91"/>
        <v>1.3615157574026469</v>
      </c>
      <c r="K791" s="184">
        <v>143</v>
      </c>
      <c r="L791" s="136" t="s">
        <v>3219</v>
      </c>
      <c r="M791" s="121" t="s">
        <v>3221</v>
      </c>
      <c r="N791" s="65"/>
      <c r="O791" s="40" t="str">
        <f t="shared" si="88"/>
        <v>-</v>
      </c>
      <c r="P791" s="42">
        <f t="shared" si="89"/>
        <v>0</v>
      </c>
      <c r="Q791" s="43">
        <f t="shared" si="90"/>
        <v>0</v>
      </c>
      <c r="R791" s="206"/>
      <c r="S791" s="216"/>
      <c r="T791" s="155"/>
      <c r="U791" s="156"/>
      <c r="V791" s="156"/>
      <c r="W791" s="156"/>
      <c r="X791" s="156"/>
      <c r="Y791" s="156"/>
      <c r="Z791" s="156"/>
      <c r="AA791" s="156"/>
      <c r="AB791" s="156"/>
    </row>
    <row r="792" spans="1:30" s="30" customFormat="1" ht="15" customHeight="1">
      <c r="A792" s="156" t="s">
        <v>3382</v>
      </c>
      <c r="B792" s="38" t="s">
        <v>1393</v>
      </c>
      <c r="C792" s="38" t="s">
        <v>25</v>
      </c>
      <c r="D792" s="38" t="s">
        <v>215</v>
      </c>
      <c r="E792" s="39" t="s">
        <v>216</v>
      </c>
      <c r="F792" s="122" t="s">
        <v>219</v>
      </c>
      <c r="G792" s="40" t="s">
        <v>26</v>
      </c>
      <c r="H792" s="41" t="s">
        <v>27</v>
      </c>
      <c r="I792" s="41">
        <v>24</v>
      </c>
      <c r="J792" s="180">
        <f t="shared" si="91"/>
        <v>1.5709797200799771</v>
      </c>
      <c r="K792" s="184">
        <v>165</v>
      </c>
      <c r="L792" s="136" t="s">
        <v>3368</v>
      </c>
      <c r="M792" s="121" t="s">
        <v>3221</v>
      </c>
      <c r="N792" s="65"/>
      <c r="O792" s="40" t="str">
        <f t="shared" si="88"/>
        <v>-</v>
      </c>
      <c r="P792" s="42">
        <f t="shared" si="89"/>
        <v>0</v>
      </c>
      <c r="Q792" s="43">
        <f t="shared" si="90"/>
        <v>0</v>
      </c>
      <c r="R792" s="206"/>
      <c r="S792" s="216"/>
      <c r="T792" s="155"/>
      <c r="U792" s="156"/>
      <c r="V792" s="156"/>
      <c r="W792" s="156"/>
      <c r="X792" s="156"/>
      <c r="Y792" s="156"/>
      <c r="Z792" s="156"/>
      <c r="AA792" s="156"/>
      <c r="AB792" s="156"/>
    </row>
    <row r="793" spans="1:30" s="30" customFormat="1" ht="15" customHeight="1">
      <c r="A793" s="156" t="s">
        <v>3382</v>
      </c>
      <c r="B793" s="38" t="s">
        <v>1397</v>
      </c>
      <c r="C793" s="38" t="s">
        <v>25</v>
      </c>
      <c r="D793" s="38" t="s">
        <v>215</v>
      </c>
      <c r="E793" s="39" t="s">
        <v>216</v>
      </c>
      <c r="F793" s="122" t="s">
        <v>2324</v>
      </c>
      <c r="G793" s="40" t="s">
        <v>26</v>
      </c>
      <c r="H793" s="41" t="s">
        <v>27</v>
      </c>
      <c r="I793" s="41">
        <v>24</v>
      </c>
      <c r="J793" s="180">
        <f t="shared" si="91"/>
        <v>1.6090640769304008</v>
      </c>
      <c r="K793" s="184">
        <v>169</v>
      </c>
      <c r="L793" s="136" t="s">
        <v>3219</v>
      </c>
      <c r="M793" s="121" t="s">
        <v>3221</v>
      </c>
      <c r="N793" s="65"/>
      <c r="O793" s="40" t="str">
        <f t="shared" si="88"/>
        <v>-</v>
      </c>
      <c r="P793" s="42">
        <f t="shared" si="89"/>
        <v>0</v>
      </c>
      <c r="Q793" s="43">
        <f t="shared" si="90"/>
        <v>0</v>
      </c>
      <c r="R793" s="206"/>
      <c r="S793" s="216"/>
      <c r="T793" s="155"/>
      <c r="U793" s="156"/>
      <c r="V793" s="156"/>
      <c r="W793" s="156"/>
      <c r="X793" s="156"/>
      <c r="Y793" s="156"/>
      <c r="Z793" s="156"/>
      <c r="AA793" s="156"/>
      <c r="AB793" s="156"/>
    </row>
    <row r="794" spans="1:30" s="30" customFormat="1" ht="15" customHeight="1">
      <c r="A794" s="156" t="s">
        <v>3382</v>
      </c>
      <c r="B794" s="38" t="s">
        <v>1400</v>
      </c>
      <c r="C794" s="38" t="s">
        <v>29</v>
      </c>
      <c r="D794" s="38" t="s">
        <v>2325</v>
      </c>
      <c r="E794" s="39" t="s">
        <v>2326</v>
      </c>
      <c r="F794" s="122" t="s">
        <v>3032</v>
      </c>
      <c r="G794" s="40" t="s">
        <v>26</v>
      </c>
      <c r="H794" s="41" t="s">
        <v>652</v>
      </c>
      <c r="I794" s="41">
        <v>40</v>
      </c>
      <c r="J794" s="186">
        <v>2.3699999999999997</v>
      </c>
      <c r="K794" s="185">
        <f>J794*курс</f>
        <v>248.92109999999997</v>
      </c>
      <c r="L794" s="136" t="s">
        <v>3219</v>
      </c>
      <c r="M794" s="121" t="s">
        <v>3385</v>
      </c>
      <c r="N794" s="65"/>
      <c r="O794" s="40" t="str">
        <f t="shared" si="88"/>
        <v>-</v>
      </c>
      <c r="P794" s="42">
        <f t="shared" si="89"/>
        <v>0</v>
      </c>
      <c r="Q794" s="43">
        <f t="shared" si="90"/>
        <v>0</v>
      </c>
      <c r="R794" s="206"/>
      <c r="S794" s="216"/>
      <c r="T794" s="155"/>
      <c r="U794" s="156"/>
      <c r="V794" s="156"/>
      <c r="W794" s="156"/>
      <c r="X794" s="156"/>
      <c r="Y794" s="156"/>
      <c r="Z794" s="156"/>
      <c r="AA794" s="156"/>
      <c r="AB794" s="156"/>
    </row>
    <row r="795" spans="1:30" s="30" customFormat="1" ht="15" hidden="1" customHeight="1">
      <c r="A795" s="156" t="s">
        <v>3382</v>
      </c>
      <c r="B795" s="160" t="s">
        <v>1401</v>
      </c>
      <c r="C795" s="160" t="s">
        <v>29</v>
      </c>
      <c r="D795" s="160" t="s">
        <v>2327</v>
      </c>
      <c r="E795" s="161" t="s">
        <v>2328</v>
      </c>
      <c r="F795" s="161" t="s">
        <v>3294</v>
      </c>
      <c r="G795" s="162" t="s">
        <v>2147</v>
      </c>
      <c r="H795" s="163" t="s">
        <v>652</v>
      </c>
      <c r="I795" s="163">
        <v>12</v>
      </c>
      <c r="J795" s="190">
        <v>9.879999999999999</v>
      </c>
      <c r="K795" s="191">
        <f>J795*курс</f>
        <v>1037.6963999999998</v>
      </c>
      <c r="L795" s="164" t="s">
        <v>3238</v>
      </c>
      <c r="M795" s="164" t="s">
        <v>3238</v>
      </c>
      <c r="N795" s="165"/>
      <c r="O795" s="162" t="str">
        <f t="shared" si="88"/>
        <v>-</v>
      </c>
      <c r="P795" s="166">
        <f t="shared" si="89"/>
        <v>0</v>
      </c>
      <c r="Q795" s="167">
        <f t="shared" si="90"/>
        <v>0</v>
      </c>
      <c r="R795" s="29"/>
      <c r="S795" s="182"/>
      <c r="T795" s="155"/>
      <c r="U795" s="156"/>
      <c r="V795" s="156"/>
      <c r="W795" s="156"/>
      <c r="X795" s="156"/>
      <c r="Y795" s="156"/>
    </row>
    <row r="796" spans="1:30" s="30" customFormat="1" ht="15" hidden="1" customHeight="1">
      <c r="A796" s="156" t="s">
        <v>3382</v>
      </c>
      <c r="B796" s="160" t="s">
        <v>1402</v>
      </c>
      <c r="C796" s="160" t="s">
        <v>29</v>
      </c>
      <c r="D796" s="160" t="s">
        <v>2327</v>
      </c>
      <c r="E796" s="161" t="s">
        <v>2328</v>
      </c>
      <c r="F796" s="161" t="s">
        <v>3251</v>
      </c>
      <c r="G796" s="162" t="s">
        <v>2147</v>
      </c>
      <c r="H796" s="163" t="s">
        <v>652</v>
      </c>
      <c r="I796" s="163">
        <v>12</v>
      </c>
      <c r="J796" s="190">
        <v>10.199999999999999</v>
      </c>
      <c r="K796" s="191">
        <f>J796*курс</f>
        <v>1071.306</v>
      </c>
      <c r="L796" s="164" t="s">
        <v>3238</v>
      </c>
      <c r="M796" s="164" t="s">
        <v>3238</v>
      </c>
      <c r="N796" s="165"/>
      <c r="O796" s="162" t="str">
        <f t="shared" si="88"/>
        <v>-</v>
      </c>
      <c r="P796" s="166">
        <f t="shared" si="89"/>
        <v>0</v>
      </c>
      <c r="Q796" s="167">
        <f t="shared" si="90"/>
        <v>0</v>
      </c>
      <c r="R796" s="29"/>
      <c r="S796" s="182"/>
      <c r="T796" s="155"/>
      <c r="U796" s="156"/>
      <c r="V796" s="156"/>
      <c r="W796" s="156"/>
      <c r="X796" s="156"/>
      <c r="Y796" s="156"/>
    </row>
    <row r="797" spans="1:30" s="30" customFormat="1" ht="15" customHeight="1">
      <c r="A797" s="156" t="s">
        <v>3382</v>
      </c>
      <c r="B797" s="38" t="s">
        <v>1403</v>
      </c>
      <c r="C797" s="38" t="s">
        <v>29</v>
      </c>
      <c r="D797" s="38" t="s">
        <v>2327</v>
      </c>
      <c r="E797" s="39" t="s">
        <v>2328</v>
      </c>
      <c r="F797" s="122" t="s">
        <v>3033</v>
      </c>
      <c r="G797" s="40" t="s">
        <v>2147</v>
      </c>
      <c r="H797" s="41" t="s">
        <v>652</v>
      </c>
      <c r="I797" s="41">
        <v>12</v>
      </c>
      <c r="J797" s="186">
        <v>10.199999999999999</v>
      </c>
      <c r="K797" s="185">
        <f>J797*курс</f>
        <v>1071.306</v>
      </c>
      <c r="L797" s="136" t="s">
        <v>3219</v>
      </c>
      <c r="M797" s="121" t="s">
        <v>3385</v>
      </c>
      <c r="N797" s="65"/>
      <c r="O797" s="40" t="str">
        <f t="shared" si="88"/>
        <v>-</v>
      </c>
      <c r="P797" s="42">
        <f t="shared" si="89"/>
        <v>0</v>
      </c>
      <c r="Q797" s="43">
        <f t="shared" si="90"/>
        <v>0</v>
      </c>
      <c r="R797" s="206"/>
      <c r="S797" s="216"/>
      <c r="T797" s="155"/>
      <c r="U797" s="156"/>
      <c r="V797" s="156"/>
      <c r="W797" s="156"/>
      <c r="X797" s="156"/>
      <c r="Y797" s="156"/>
      <c r="Z797" s="156"/>
      <c r="AA797" s="156"/>
      <c r="AB797" s="156"/>
      <c r="AC797" s="156"/>
      <c r="AD797" s="156"/>
    </row>
    <row r="798" spans="1:30" s="30" customFormat="1" ht="15" customHeight="1">
      <c r="A798" s="156" t="s">
        <v>3382</v>
      </c>
      <c r="B798" s="38" t="s">
        <v>3235</v>
      </c>
      <c r="C798" s="38" t="s">
        <v>25</v>
      </c>
      <c r="D798" s="38" t="s">
        <v>3234</v>
      </c>
      <c r="E798" s="39" t="s">
        <v>3233</v>
      </c>
      <c r="F798" s="132" t="s">
        <v>3239</v>
      </c>
      <c r="G798" s="40" t="s">
        <v>26</v>
      </c>
      <c r="H798" s="41" t="s">
        <v>27</v>
      </c>
      <c r="I798" s="41">
        <v>24</v>
      </c>
      <c r="J798" s="180">
        <f>K798/курс</f>
        <v>2.3517090355136627</v>
      </c>
      <c r="K798" s="184">
        <v>247</v>
      </c>
      <c r="L798" s="136" t="s">
        <v>3219</v>
      </c>
      <c r="M798" s="121" t="s">
        <v>3221</v>
      </c>
      <c r="N798" s="65"/>
      <c r="O798" s="40" t="str">
        <f t="shared" si="88"/>
        <v>-</v>
      </c>
      <c r="P798" s="42">
        <f t="shared" si="89"/>
        <v>0</v>
      </c>
      <c r="Q798" s="43">
        <f t="shared" si="90"/>
        <v>0</v>
      </c>
      <c r="R798" s="206"/>
      <c r="S798" s="216"/>
      <c r="T798" s="155"/>
      <c r="U798" s="156"/>
      <c r="V798" s="156"/>
      <c r="W798" s="156"/>
      <c r="X798" s="156"/>
      <c r="Y798" s="156"/>
      <c r="Z798" s="156"/>
      <c r="AA798" s="156"/>
      <c r="AB798" s="156"/>
      <c r="AC798" s="156"/>
      <c r="AD798" s="156"/>
    </row>
    <row r="799" spans="1:30" s="30" customFormat="1" ht="15" customHeight="1">
      <c r="A799" s="156" t="s">
        <v>3382</v>
      </c>
      <c r="B799" s="38" t="s">
        <v>1404</v>
      </c>
      <c r="C799" s="38" t="s">
        <v>29</v>
      </c>
      <c r="D799" s="38" t="s">
        <v>2329</v>
      </c>
      <c r="E799" s="39" t="s">
        <v>2330</v>
      </c>
      <c r="F799" s="122" t="s">
        <v>3034</v>
      </c>
      <c r="G799" s="40" t="s">
        <v>26</v>
      </c>
      <c r="H799" s="41" t="s">
        <v>652</v>
      </c>
      <c r="I799" s="41">
        <v>40</v>
      </c>
      <c r="J799" s="186">
        <v>3.9699999999999998</v>
      </c>
      <c r="K799" s="185">
        <f t="shared" ref="K799:K830" si="92">J799*курс</f>
        <v>416.96909999999997</v>
      </c>
      <c r="L799" s="136" t="s">
        <v>3219</v>
      </c>
      <c r="M799" s="121" t="s">
        <v>3385</v>
      </c>
      <c r="N799" s="65"/>
      <c r="O799" s="40" t="str">
        <f t="shared" si="88"/>
        <v>-</v>
      </c>
      <c r="P799" s="42">
        <f t="shared" si="89"/>
        <v>0</v>
      </c>
      <c r="Q799" s="43">
        <f t="shared" si="90"/>
        <v>0</v>
      </c>
      <c r="R799" s="206"/>
      <c r="S799" s="216"/>
      <c r="T799" s="155"/>
      <c r="U799" s="156"/>
      <c r="V799" s="156"/>
      <c r="W799" s="156"/>
      <c r="X799" s="156"/>
      <c r="Y799" s="156"/>
      <c r="Z799" s="156"/>
      <c r="AA799" s="156"/>
      <c r="AB799" s="156"/>
    </row>
    <row r="800" spans="1:30" s="30" customFormat="1" ht="15" hidden="1" customHeight="1">
      <c r="A800" s="156" t="s">
        <v>3382</v>
      </c>
      <c r="B800" s="160" t="s">
        <v>1406</v>
      </c>
      <c r="C800" s="160" t="s">
        <v>29</v>
      </c>
      <c r="D800" s="160" t="s">
        <v>2331</v>
      </c>
      <c r="E800" s="161" t="s">
        <v>2332</v>
      </c>
      <c r="F800" s="161" t="s">
        <v>2088</v>
      </c>
      <c r="G800" s="162" t="s">
        <v>26</v>
      </c>
      <c r="H800" s="163" t="s">
        <v>652</v>
      </c>
      <c r="I800" s="163">
        <v>40</v>
      </c>
      <c r="J800" s="190">
        <v>3.42</v>
      </c>
      <c r="K800" s="191">
        <f t="shared" si="92"/>
        <v>359.20260000000002</v>
      </c>
      <c r="L800" s="164" t="s">
        <v>3238</v>
      </c>
      <c r="M800" s="164" t="s">
        <v>3238</v>
      </c>
      <c r="N800" s="165"/>
      <c r="O800" s="162" t="str">
        <f t="shared" si="88"/>
        <v>-</v>
      </c>
      <c r="P800" s="166">
        <f t="shared" si="89"/>
        <v>0</v>
      </c>
      <c r="Q800" s="167">
        <f t="shared" si="90"/>
        <v>0</v>
      </c>
      <c r="R800" s="29"/>
      <c r="S800" s="123"/>
      <c r="T800" s="29"/>
      <c r="V800" s="156"/>
    </row>
    <row r="801" spans="1:28" s="30" customFormat="1" ht="15" hidden="1" customHeight="1">
      <c r="A801" s="156" t="s">
        <v>3382</v>
      </c>
      <c r="B801" s="160" t="s">
        <v>1405</v>
      </c>
      <c r="C801" s="160" t="s">
        <v>29</v>
      </c>
      <c r="D801" s="160" t="s">
        <v>2331</v>
      </c>
      <c r="E801" s="161" t="s">
        <v>2332</v>
      </c>
      <c r="F801" s="168" t="s">
        <v>2774</v>
      </c>
      <c r="G801" s="162" t="s">
        <v>26</v>
      </c>
      <c r="H801" s="163" t="s">
        <v>652</v>
      </c>
      <c r="I801" s="163">
        <v>40</v>
      </c>
      <c r="J801" s="190">
        <v>3.34</v>
      </c>
      <c r="K801" s="191">
        <f t="shared" si="92"/>
        <v>350.80019999999996</v>
      </c>
      <c r="L801" s="164" t="s">
        <v>3238</v>
      </c>
      <c r="M801" s="164" t="s">
        <v>3238</v>
      </c>
      <c r="N801" s="165"/>
      <c r="O801" s="162" t="str">
        <f t="shared" si="88"/>
        <v>-</v>
      </c>
      <c r="P801" s="166">
        <f t="shared" si="89"/>
        <v>0</v>
      </c>
      <c r="Q801" s="167">
        <f t="shared" si="90"/>
        <v>0</v>
      </c>
      <c r="R801" s="155"/>
      <c r="S801" s="182"/>
      <c r="T801" s="155"/>
      <c r="U801" s="156"/>
      <c r="V801" s="156"/>
      <c r="W801" s="156"/>
      <c r="X801" s="156"/>
      <c r="Y801" s="156"/>
    </row>
    <row r="802" spans="1:28" s="30" customFormat="1" ht="15" customHeight="1">
      <c r="A802" s="156" t="s">
        <v>3382</v>
      </c>
      <c r="B802" s="38" t="s">
        <v>1407</v>
      </c>
      <c r="C802" s="38" t="s">
        <v>29</v>
      </c>
      <c r="D802" s="38" t="s">
        <v>2331</v>
      </c>
      <c r="E802" s="39" t="s">
        <v>2332</v>
      </c>
      <c r="F802" s="122" t="s">
        <v>3035</v>
      </c>
      <c r="G802" s="40" t="s">
        <v>26</v>
      </c>
      <c r="H802" s="41" t="s">
        <v>652</v>
      </c>
      <c r="I802" s="41">
        <v>40</v>
      </c>
      <c r="J802" s="186">
        <v>3.94</v>
      </c>
      <c r="K802" s="185">
        <f t="shared" si="92"/>
        <v>413.81819999999999</v>
      </c>
      <c r="L802" s="136" t="s">
        <v>3219</v>
      </c>
      <c r="M802" s="121" t="s">
        <v>3385</v>
      </c>
      <c r="N802" s="65"/>
      <c r="O802" s="40" t="str">
        <f t="shared" si="88"/>
        <v>-</v>
      </c>
      <c r="P802" s="42">
        <f t="shared" si="89"/>
        <v>0</v>
      </c>
      <c r="Q802" s="43">
        <f t="shared" si="90"/>
        <v>0</v>
      </c>
      <c r="R802" s="206"/>
      <c r="S802" s="216"/>
      <c r="T802" s="156"/>
      <c r="U802" s="156"/>
      <c r="V802" s="156"/>
      <c r="W802" s="156"/>
      <c r="X802" s="156"/>
      <c r="Y802" s="156"/>
      <c r="Z802" s="156"/>
      <c r="AA802" s="156"/>
      <c r="AB802" s="156"/>
    </row>
    <row r="803" spans="1:28" s="30" customFormat="1" ht="15" customHeight="1">
      <c r="A803" s="156" t="s">
        <v>3382</v>
      </c>
      <c r="B803" s="38" t="s">
        <v>1408</v>
      </c>
      <c r="C803" s="38" t="s">
        <v>29</v>
      </c>
      <c r="D803" s="38" t="s">
        <v>2331</v>
      </c>
      <c r="E803" s="39" t="s">
        <v>2332</v>
      </c>
      <c r="F803" s="122" t="s">
        <v>3036</v>
      </c>
      <c r="G803" s="40" t="s">
        <v>26</v>
      </c>
      <c r="H803" s="41" t="s">
        <v>652</v>
      </c>
      <c r="I803" s="41">
        <v>40</v>
      </c>
      <c r="J803" s="186">
        <v>3.94</v>
      </c>
      <c r="K803" s="185">
        <f t="shared" si="92"/>
        <v>413.81819999999999</v>
      </c>
      <c r="L803" s="136" t="s">
        <v>3219</v>
      </c>
      <c r="M803" s="121" t="s">
        <v>3385</v>
      </c>
      <c r="N803" s="65"/>
      <c r="O803" s="40" t="str">
        <f t="shared" si="88"/>
        <v>-</v>
      </c>
      <c r="P803" s="42">
        <f t="shared" si="89"/>
        <v>0</v>
      </c>
      <c r="Q803" s="43">
        <f t="shared" si="90"/>
        <v>0</v>
      </c>
      <c r="R803" s="206"/>
      <c r="S803" s="216"/>
      <c r="T803" s="155"/>
      <c r="U803" s="156"/>
      <c r="V803" s="156"/>
      <c r="W803" s="156"/>
      <c r="X803" s="156"/>
      <c r="Y803" s="156"/>
      <c r="Z803" s="156"/>
      <c r="AA803" s="156"/>
      <c r="AB803" s="156"/>
    </row>
    <row r="804" spans="1:28" s="30" customFormat="1" ht="15" hidden="1" customHeight="1">
      <c r="A804" s="156" t="s">
        <v>3382</v>
      </c>
      <c r="B804" s="160" t="s">
        <v>1409</v>
      </c>
      <c r="C804" s="160" t="s">
        <v>29</v>
      </c>
      <c r="D804" s="160" t="s">
        <v>2333</v>
      </c>
      <c r="E804" s="161" t="s">
        <v>2334</v>
      </c>
      <c r="F804" s="161" t="s">
        <v>3352</v>
      </c>
      <c r="G804" s="162" t="s">
        <v>26</v>
      </c>
      <c r="H804" s="163" t="s">
        <v>652</v>
      </c>
      <c r="I804" s="163">
        <v>40</v>
      </c>
      <c r="J804" s="190">
        <v>4.0199999999999996</v>
      </c>
      <c r="K804" s="191">
        <f t="shared" si="92"/>
        <v>422.22059999999993</v>
      </c>
      <c r="L804" s="164" t="s">
        <v>3238</v>
      </c>
      <c r="M804" s="164" t="s">
        <v>3238</v>
      </c>
      <c r="N804" s="165"/>
      <c r="O804" s="162" t="str">
        <f t="shared" si="88"/>
        <v>-</v>
      </c>
      <c r="P804" s="166">
        <f t="shared" si="89"/>
        <v>0</v>
      </c>
      <c r="Q804" s="167">
        <f t="shared" si="90"/>
        <v>0</v>
      </c>
      <c r="R804" s="155"/>
      <c r="S804" s="182"/>
      <c r="T804" s="155"/>
      <c r="U804" s="156"/>
      <c r="V804" s="156"/>
      <c r="W804" s="156"/>
      <c r="X804" s="156"/>
      <c r="Y804" s="156"/>
    </row>
    <row r="805" spans="1:28" s="30" customFormat="1" ht="15" customHeight="1">
      <c r="A805" s="156" t="s">
        <v>3382</v>
      </c>
      <c r="B805" s="38" t="s">
        <v>1410</v>
      </c>
      <c r="C805" s="38" t="s">
        <v>29</v>
      </c>
      <c r="D805" s="38" t="s">
        <v>2333</v>
      </c>
      <c r="E805" s="39" t="s">
        <v>2334</v>
      </c>
      <c r="F805" s="122" t="s">
        <v>3037</v>
      </c>
      <c r="G805" s="40" t="s">
        <v>718</v>
      </c>
      <c r="H805" s="41" t="s">
        <v>652</v>
      </c>
      <c r="I805" s="41">
        <v>6</v>
      </c>
      <c r="J805" s="186">
        <v>18.23</v>
      </c>
      <c r="K805" s="185">
        <f t="shared" si="92"/>
        <v>1914.6969000000001</v>
      </c>
      <c r="L805" s="136" t="s">
        <v>3219</v>
      </c>
      <c r="M805" s="121" t="s">
        <v>3385</v>
      </c>
      <c r="N805" s="65"/>
      <c r="O805" s="40" t="str">
        <f t="shared" si="88"/>
        <v>-</v>
      </c>
      <c r="P805" s="42">
        <f t="shared" si="89"/>
        <v>0</v>
      </c>
      <c r="Q805" s="43">
        <f t="shared" si="90"/>
        <v>0</v>
      </c>
      <c r="R805" s="206"/>
      <c r="S805" s="216"/>
      <c r="T805" s="155"/>
      <c r="U805" s="156"/>
      <c r="V805" s="156"/>
      <c r="W805" s="156"/>
      <c r="X805" s="156"/>
      <c r="Y805" s="156"/>
      <c r="Z805" s="156"/>
      <c r="AA805" s="156"/>
      <c r="AB805" s="156"/>
    </row>
    <row r="806" spans="1:28" s="30" customFormat="1" ht="15" customHeight="1">
      <c r="A806" s="156" t="s">
        <v>3382</v>
      </c>
      <c r="B806" s="38" t="s">
        <v>1411</v>
      </c>
      <c r="C806" s="38" t="s">
        <v>29</v>
      </c>
      <c r="D806" s="38" t="s">
        <v>2333</v>
      </c>
      <c r="E806" s="39" t="s">
        <v>2334</v>
      </c>
      <c r="F806" s="122" t="s">
        <v>3038</v>
      </c>
      <c r="G806" s="40" t="s">
        <v>718</v>
      </c>
      <c r="H806" s="41" t="s">
        <v>652</v>
      </c>
      <c r="I806" s="41">
        <v>6</v>
      </c>
      <c r="J806" s="186">
        <v>18.23</v>
      </c>
      <c r="K806" s="185">
        <f t="shared" si="92"/>
        <v>1914.6969000000001</v>
      </c>
      <c r="L806" s="136" t="s">
        <v>3219</v>
      </c>
      <c r="M806" s="121" t="s">
        <v>3385</v>
      </c>
      <c r="N806" s="65"/>
      <c r="O806" s="40" t="str">
        <f t="shared" si="88"/>
        <v>-</v>
      </c>
      <c r="P806" s="42">
        <f t="shared" si="89"/>
        <v>0</v>
      </c>
      <c r="Q806" s="43">
        <f t="shared" si="90"/>
        <v>0</v>
      </c>
      <c r="R806" s="206"/>
      <c r="S806" s="216"/>
      <c r="T806" s="155"/>
      <c r="U806" s="156"/>
      <c r="V806" s="156"/>
      <c r="W806" s="156"/>
      <c r="X806" s="156"/>
      <c r="Y806" s="156"/>
      <c r="Z806" s="156"/>
      <c r="AA806" s="156"/>
      <c r="AB806" s="156"/>
    </row>
    <row r="807" spans="1:28" s="30" customFormat="1" ht="15" customHeight="1">
      <c r="A807" s="156" t="s">
        <v>3382</v>
      </c>
      <c r="B807" s="38" t="s">
        <v>1412</v>
      </c>
      <c r="C807" s="38" t="s">
        <v>29</v>
      </c>
      <c r="D807" s="38" t="s">
        <v>2335</v>
      </c>
      <c r="E807" s="39" t="s">
        <v>2336</v>
      </c>
      <c r="F807" s="122" t="s">
        <v>3039</v>
      </c>
      <c r="G807" s="40" t="s">
        <v>718</v>
      </c>
      <c r="H807" s="41" t="s">
        <v>652</v>
      </c>
      <c r="I807" s="41">
        <v>6</v>
      </c>
      <c r="J807" s="186">
        <v>18.23</v>
      </c>
      <c r="K807" s="185">
        <f t="shared" si="92"/>
        <v>1914.6969000000001</v>
      </c>
      <c r="L807" s="136" t="s">
        <v>3219</v>
      </c>
      <c r="M807" s="121" t="s">
        <v>3385</v>
      </c>
      <c r="N807" s="65"/>
      <c r="O807" s="40" t="str">
        <f t="shared" si="88"/>
        <v>-</v>
      </c>
      <c r="P807" s="42">
        <f t="shared" si="89"/>
        <v>0</v>
      </c>
      <c r="Q807" s="43">
        <f t="shared" si="90"/>
        <v>0</v>
      </c>
      <c r="R807" s="206"/>
      <c r="S807" s="216"/>
      <c r="T807" s="155"/>
      <c r="U807" s="156"/>
      <c r="V807" s="156"/>
      <c r="W807" s="156"/>
      <c r="X807" s="156"/>
      <c r="Y807" s="156"/>
      <c r="Z807" s="156"/>
      <c r="AA807" s="156"/>
      <c r="AB807" s="156"/>
    </row>
    <row r="808" spans="1:28" s="30" customFormat="1" ht="15" hidden="1" customHeight="1">
      <c r="A808" s="156" t="s">
        <v>3382</v>
      </c>
      <c r="B808" s="160" t="s">
        <v>1413</v>
      </c>
      <c r="C808" s="160" t="s">
        <v>29</v>
      </c>
      <c r="D808" s="160" t="s">
        <v>2337</v>
      </c>
      <c r="E808" s="161" t="s">
        <v>2338</v>
      </c>
      <c r="F808" s="161" t="s">
        <v>3346</v>
      </c>
      <c r="G808" s="162" t="s">
        <v>718</v>
      </c>
      <c r="H808" s="163" t="s">
        <v>652</v>
      </c>
      <c r="I808" s="163">
        <v>6</v>
      </c>
      <c r="J808" s="190">
        <v>18.23</v>
      </c>
      <c r="K808" s="191">
        <f t="shared" si="92"/>
        <v>1914.6969000000001</v>
      </c>
      <c r="L808" s="164" t="s">
        <v>3238</v>
      </c>
      <c r="M808" s="164" t="s">
        <v>3238</v>
      </c>
      <c r="N808" s="165"/>
      <c r="O808" s="162" t="str">
        <f t="shared" si="88"/>
        <v>-</v>
      </c>
      <c r="P808" s="166">
        <f t="shared" si="89"/>
        <v>0</v>
      </c>
      <c r="Q808" s="167">
        <f t="shared" si="90"/>
        <v>0</v>
      </c>
      <c r="R808" s="155"/>
      <c r="S808" s="182"/>
      <c r="T808" s="155"/>
      <c r="U808" s="156"/>
      <c r="V808" s="156"/>
      <c r="W808" s="156"/>
      <c r="X808" s="156"/>
      <c r="Y808" s="156"/>
    </row>
    <row r="809" spans="1:28" s="30" customFormat="1" ht="15" hidden="1" customHeight="1">
      <c r="A809" s="156" t="s">
        <v>3382</v>
      </c>
      <c r="B809" s="160" t="s">
        <v>1414</v>
      </c>
      <c r="C809" s="160" t="s">
        <v>29</v>
      </c>
      <c r="D809" s="160" t="s">
        <v>2337</v>
      </c>
      <c r="E809" s="161" t="s">
        <v>2338</v>
      </c>
      <c r="F809" s="161" t="s">
        <v>3353</v>
      </c>
      <c r="G809" s="162" t="s">
        <v>26</v>
      </c>
      <c r="H809" s="163" t="s">
        <v>652</v>
      </c>
      <c r="I809" s="163">
        <v>40</v>
      </c>
      <c r="J809" s="190">
        <v>4.0199999999999996</v>
      </c>
      <c r="K809" s="191">
        <f t="shared" si="92"/>
        <v>422.22059999999993</v>
      </c>
      <c r="L809" s="164" t="s">
        <v>3238</v>
      </c>
      <c r="M809" s="164" t="s">
        <v>3238</v>
      </c>
      <c r="N809" s="165"/>
      <c r="O809" s="162" t="str">
        <f t="shared" si="88"/>
        <v>-</v>
      </c>
      <c r="P809" s="166">
        <f t="shared" si="89"/>
        <v>0</v>
      </c>
      <c r="Q809" s="167">
        <f t="shared" si="90"/>
        <v>0</v>
      </c>
      <c r="R809" s="155"/>
      <c r="S809" s="182"/>
      <c r="T809" s="155"/>
      <c r="U809" s="156"/>
      <c r="V809" s="156"/>
      <c r="W809" s="156"/>
      <c r="X809" s="156"/>
      <c r="Y809" s="156"/>
    </row>
    <row r="810" spans="1:28" s="30" customFormat="1" ht="15" customHeight="1">
      <c r="A810" s="156" t="s">
        <v>3382</v>
      </c>
      <c r="B810" s="38" t="s">
        <v>1415</v>
      </c>
      <c r="C810" s="38" t="s">
        <v>29</v>
      </c>
      <c r="D810" s="38" t="s">
        <v>2337</v>
      </c>
      <c r="E810" s="39" t="s">
        <v>2338</v>
      </c>
      <c r="F810" s="122" t="s">
        <v>3023</v>
      </c>
      <c r="G810" s="40" t="s">
        <v>718</v>
      </c>
      <c r="H810" s="41" t="s">
        <v>652</v>
      </c>
      <c r="I810" s="41">
        <v>6</v>
      </c>
      <c r="J810" s="186">
        <v>2.84</v>
      </c>
      <c r="K810" s="185">
        <f t="shared" si="92"/>
        <v>298.28519999999997</v>
      </c>
      <c r="L810" s="136" t="s">
        <v>3219</v>
      </c>
      <c r="M810" s="121" t="s">
        <v>3385</v>
      </c>
      <c r="N810" s="65"/>
      <c r="O810" s="40" t="str">
        <f t="shared" si="88"/>
        <v>-</v>
      </c>
      <c r="P810" s="42">
        <f t="shared" si="89"/>
        <v>0</v>
      </c>
      <c r="Q810" s="43">
        <f t="shared" si="90"/>
        <v>0</v>
      </c>
      <c r="R810" s="206"/>
      <c r="S810" s="216"/>
      <c r="T810" s="155"/>
      <c r="U810" s="156"/>
      <c r="V810" s="156"/>
      <c r="W810" s="156"/>
      <c r="X810" s="156"/>
      <c r="Y810" s="156"/>
      <c r="Z810" s="156"/>
      <c r="AA810" s="156"/>
      <c r="AB810" s="156"/>
    </row>
    <row r="811" spans="1:28" s="30" customFormat="1" ht="15" hidden="1" customHeight="1">
      <c r="A811" s="156" t="s">
        <v>3382</v>
      </c>
      <c r="B811" s="160" t="s">
        <v>1416</v>
      </c>
      <c r="C811" s="160" t="s">
        <v>29</v>
      </c>
      <c r="D811" s="160" t="s">
        <v>2337</v>
      </c>
      <c r="E811" s="161" t="s">
        <v>2338</v>
      </c>
      <c r="F811" s="161" t="s">
        <v>3354</v>
      </c>
      <c r="G811" s="162" t="s">
        <v>26</v>
      </c>
      <c r="H811" s="163" t="s">
        <v>652</v>
      </c>
      <c r="I811" s="163">
        <v>40</v>
      </c>
      <c r="J811" s="190">
        <v>3.92</v>
      </c>
      <c r="K811" s="191">
        <f t="shared" si="92"/>
        <v>411.7176</v>
      </c>
      <c r="L811" s="164" t="s">
        <v>3238</v>
      </c>
      <c r="M811" s="164" t="s">
        <v>3238</v>
      </c>
      <c r="N811" s="165"/>
      <c r="O811" s="162" t="str">
        <f t="shared" si="88"/>
        <v>-</v>
      </c>
      <c r="P811" s="166">
        <f t="shared" si="89"/>
        <v>0</v>
      </c>
      <c r="Q811" s="167">
        <f t="shared" si="90"/>
        <v>0</v>
      </c>
      <c r="R811" s="155"/>
      <c r="S811" s="182"/>
      <c r="T811" s="155"/>
      <c r="U811" s="156"/>
      <c r="V811" s="156"/>
      <c r="W811" s="156"/>
      <c r="X811" s="156"/>
      <c r="Y811" s="156"/>
    </row>
    <row r="812" spans="1:28" s="30" customFormat="1" ht="15" customHeight="1">
      <c r="A812" s="156" t="s">
        <v>3382</v>
      </c>
      <c r="B812" s="38" t="s">
        <v>1417</v>
      </c>
      <c r="C812" s="38" t="s">
        <v>29</v>
      </c>
      <c r="D812" s="38" t="s">
        <v>2337</v>
      </c>
      <c r="E812" s="39" t="s">
        <v>2338</v>
      </c>
      <c r="F812" s="122" t="s">
        <v>3040</v>
      </c>
      <c r="G812" s="40" t="s">
        <v>718</v>
      </c>
      <c r="H812" s="41" t="s">
        <v>652</v>
      </c>
      <c r="I812" s="41">
        <v>6</v>
      </c>
      <c r="J812" s="186">
        <v>2.84</v>
      </c>
      <c r="K812" s="185">
        <f t="shared" si="92"/>
        <v>298.28519999999997</v>
      </c>
      <c r="L812" s="136" t="s">
        <v>3219</v>
      </c>
      <c r="M812" s="121" t="s">
        <v>3385</v>
      </c>
      <c r="N812" s="65"/>
      <c r="O812" s="40" t="str">
        <f t="shared" si="88"/>
        <v>-</v>
      </c>
      <c r="P812" s="42">
        <f t="shared" si="89"/>
        <v>0</v>
      </c>
      <c r="Q812" s="43">
        <f t="shared" si="90"/>
        <v>0</v>
      </c>
      <c r="R812" s="206"/>
      <c r="S812" s="216"/>
      <c r="T812" s="155"/>
      <c r="U812" s="156"/>
      <c r="V812" s="156"/>
      <c r="W812" s="156"/>
      <c r="X812" s="156"/>
      <c r="Y812" s="156"/>
      <c r="Z812" s="156"/>
      <c r="AA812" s="156"/>
      <c r="AB812" s="156"/>
    </row>
    <row r="813" spans="1:28" s="30" customFormat="1" ht="15" hidden="1" customHeight="1">
      <c r="A813" s="156" t="s">
        <v>3382</v>
      </c>
      <c r="B813" s="160" t="s">
        <v>1418</v>
      </c>
      <c r="C813" s="160" t="s">
        <v>29</v>
      </c>
      <c r="D813" s="160" t="s">
        <v>2339</v>
      </c>
      <c r="E813" s="161" t="s">
        <v>2340</v>
      </c>
      <c r="F813" s="168" t="s">
        <v>2774</v>
      </c>
      <c r="G813" s="162" t="s">
        <v>26</v>
      </c>
      <c r="H813" s="163" t="s">
        <v>652</v>
      </c>
      <c r="I813" s="163">
        <v>40</v>
      </c>
      <c r="J813" s="190">
        <v>3.8899999999999997</v>
      </c>
      <c r="K813" s="191">
        <f t="shared" si="92"/>
        <v>408.56669999999997</v>
      </c>
      <c r="L813" s="164" t="s">
        <v>3238</v>
      </c>
      <c r="M813" s="164" t="s">
        <v>3238</v>
      </c>
      <c r="N813" s="165"/>
      <c r="O813" s="162" t="str">
        <f t="shared" si="88"/>
        <v>-</v>
      </c>
      <c r="P813" s="166">
        <f t="shared" si="89"/>
        <v>0</v>
      </c>
      <c r="Q813" s="167">
        <f t="shared" si="90"/>
        <v>0</v>
      </c>
      <c r="R813" s="155"/>
      <c r="S813" s="182"/>
      <c r="T813" s="156"/>
      <c r="U813" s="156"/>
      <c r="V813" s="156"/>
      <c r="W813" s="156"/>
      <c r="X813" s="156"/>
      <c r="Y813" s="156"/>
    </row>
    <row r="814" spans="1:28" s="30" customFormat="1" ht="15" hidden="1" customHeight="1">
      <c r="A814" s="156" t="s">
        <v>3382</v>
      </c>
      <c r="B814" s="160" t="s">
        <v>1419</v>
      </c>
      <c r="C814" s="160" t="s">
        <v>29</v>
      </c>
      <c r="D814" s="160" t="s">
        <v>2339</v>
      </c>
      <c r="E814" s="161" t="s">
        <v>2340</v>
      </c>
      <c r="F814" s="161" t="s">
        <v>3355</v>
      </c>
      <c r="G814" s="162" t="s">
        <v>26</v>
      </c>
      <c r="H814" s="163" t="s">
        <v>652</v>
      </c>
      <c r="I814" s="163">
        <v>40</v>
      </c>
      <c r="J814" s="190">
        <v>3.9</v>
      </c>
      <c r="K814" s="191">
        <f t="shared" si="92"/>
        <v>409.61700000000002</v>
      </c>
      <c r="L814" s="164" t="s">
        <v>3238</v>
      </c>
      <c r="M814" s="164" t="s">
        <v>3238</v>
      </c>
      <c r="N814" s="165"/>
      <c r="O814" s="162" t="str">
        <f t="shared" si="88"/>
        <v>-</v>
      </c>
      <c r="P814" s="166">
        <f t="shared" si="89"/>
        <v>0</v>
      </c>
      <c r="Q814" s="167">
        <f t="shared" si="90"/>
        <v>0</v>
      </c>
      <c r="R814" s="155"/>
      <c r="S814" s="182"/>
      <c r="T814" s="156"/>
      <c r="U814" s="156"/>
      <c r="V814" s="156"/>
      <c r="W814" s="156"/>
      <c r="X814" s="156"/>
      <c r="Y814" s="156"/>
    </row>
    <row r="815" spans="1:28" s="30" customFormat="1" ht="15" hidden="1" customHeight="1">
      <c r="A815" s="156" t="s">
        <v>3382</v>
      </c>
      <c r="B815" s="160" t="s">
        <v>1420</v>
      </c>
      <c r="C815" s="160" t="s">
        <v>29</v>
      </c>
      <c r="D815" s="160" t="s">
        <v>2339</v>
      </c>
      <c r="E815" s="161" t="s">
        <v>2340</v>
      </c>
      <c r="F815" s="161" t="s">
        <v>3356</v>
      </c>
      <c r="G815" s="162" t="s">
        <v>26</v>
      </c>
      <c r="H815" s="163" t="s">
        <v>652</v>
      </c>
      <c r="I815" s="163">
        <v>40</v>
      </c>
      <c r="J815" s="190">
        <v>4.0699999999999994</v>
      </c>
      <c r="K815" s="191">
        <f t="shared" si="92"/>
        <v>427.47209999999995</v>
      </c>
      <c r="L815" s="164" t="s">
        <v>3238</v>
      </c>
      <c r="M815" s="164" t="s">
        <v>3238</v>
      </c>
      <c r="N815" s="165"/>
      <c r="O815" s="162" t="str">
        <f t="shared" si="88"/>
        <v>-</v>
      </c>
      <c r="P815" s="166">
        <f t="shared" si="89"/>
        <v>0</v>
      </c>
      <c r="Q815" s="167">
        <f t="shared" si="90"/>
        <v>0</v>
      </c>
      <c r="R815" s="155"/>
      <c r="S815" s="182"/>
      <c r="T815" s="156"/>
      <c r="U815" s="156"/>
      <c r="V815" s="156"/>
      <c r="W815" s="156"/>
      <c r="X815" s="156"/>
      <c r="Y815" s="156"/>
    </row>
    <row r="816" spans="1:28" s="30" customFormat="1" ht="15" hidden="1" customHeight="1">
      <c r="A816" s="156" t="s">
        <v>3382</v>
      </c>
      <c r="B816" s="160" t="s">
        <v>1421</v>
      </c>
      <c r="C816" s="160" t="s">
        <v>29</v>
      </c>
      <c r="D816" s="160" t="s">
        <v>2341</v>
      </c>
      <c r="E816" s="161" t="s">
        <v>2342</v>
      </c>
      <c r="F816" s="161"/>
      <c r="G816" s="162" t="s">
        <v>156</v>
      </c>
      <c r="H816" s="163" t="s">
        <v>652</v>
      </c>
      <c r="I816" s="163">
        <v>25</v>
      </c>
      <c r="J816" s="190">
        <v>4.6499999999999995</v>
      </c>
      <c r="K816" s="191">
        <f t="shared" si="92"/>
        <v>488.38949999999994</v>
      </c>
      <c r="L816" s="164" t="s">
        <v>3238</v>
      </c>
      <c r="M816" s="164" t="s">
        <v>3238</v>
      </c>
      <c r="N816" s="165"/>
      <c r="O816" s="162" t="str">
        <f t="shared" si="88"/>
        <v>-</v>
      </c>
      <c r="P816" s="166">
        <f t="shared" si="89"/>
        <v>0</v>
      </c>
      <c r="Q816" s="167">
        <f t="shared" si="90"/>
        <v>0</v>
      </c>
      <c r="R816" s="29"/>
      <c r="S816" s="182"/>
      <c r="T816" s="155"/>
      <c r="U816" s="156"/>
      <c r="V816" s="156"/>
      <c r="W816" s="156"/>
      <c r="X816" s="156"/>
      <c r="Y816" s="156"/>
    </row>
    <row r="817" spans="1:28" s="30" customFormat="1" ht="15" hidden="1" customHeight="1">
      <c r="A817" s="156" t="s">
        <v>3382</v>
      </c>
      <c r="B817" s="160" t="s">
        <v>1422</v>
      </c>
      <c r="C817" s="160" t="s">
        <v>29</v>
      </c>
      <c r="D817" s="160" t="s">
        <v>2343</v>
      </c>
      <c r="E817" s="161" t="s">
        <v>2344</v>
      </c>
      <c r="F817" s="161" t="s">
        <v>3357</v>
      </c>
      <c r="G817" s="162" t="s">
        <v>26</v>
      </c>
      <c r="H817" s="163" t="s">
        <v>652</v>
      </c>
      <c r="I817" s="163">
        <v>40</v>
      </c>
      <c r="J817" s="190">
        <v>4.0699999999999994</v>
      </c>
      <c r="K817" s="191">
        <f t="shared" si="92"/>
        <v>427.47209999999995</v>
      </c>
      <c r="L817" s="164" t="s">
        <v>3238</v>
      </c>
      <c r="M817" s="164" t="s">
        <v>3238</v>
      </c>
      <c r="N817" s="165"/>
      <c r="O817" s="162" t="str">
        <f t="shared" si="88"/>
        <v>-</v>
      </c>
      <c r="P817" s="166">
        <f t="shared" si="89"/>
        <v>0</v>
      </c>
      <c r="Q817" s="167">
        <f t="shared" si="90"/>
        <v>0</v>
      </c>
      <c r="R817" s="155"/>
      <c r="S817" s="182"/>
      <c r="T817" s="155"/>
      <c r="U817" s="156"/>
      <c r="V817" s="156"/>
      <c r="W817" s="156"/>
      <c r="X817" s="156"/>
      <c r="Y817" s="156"/>
    </row>
    <row r="818" spans="1:28" s="30" customFormat="1" ht="15" hidden="1" customHeight="1">
      <c r="A818" s="156" t="s">
        <v>3382</v>
      </c>
      <c r="B818" s="160" t="s">
        <v>1423</v>
      </c>
      <c r="C818" s="160" t="s">
        <v>29</v>
      </c>
      <c r="D818" s="160" t="s">
        <v>2345</v>
      </c>
      <c r="E818" s="161" t="s">
        <v>2346</v>
      </c>
      <c r="F818" s="161" t="s">
        <v>3358</v>
      </c>
      <c r="G818" s="162" t="s">
        <v>26</v>
      </c>
      <c r="H818" s="163" t="s">
        <v>652</v>
      </c>
      <c r="I818" s="163">
        <v>40</v>
      </c>
      <c r="J818" s="190">
        <v>3.76</v>
      </c>
      <c r="K818" s="191">
        <f t="shared" si="92"/>
        <v>394.9128</v>
      </c>
      <c r="L818" s="164" t="s">
        <v>3238</v>
      </c>
      <c r="M818" s="164" t="s">
        <v>3238</v>
      </c>
      <c r="N818" s="165"/>
      <c r="O818" s="162" t="str">
        <f t="shared" si="88"/>
        <v>-</v>
      </c>
      <c r="P818" s="166">
        <f t="shared" si="89"/>
        <v>0</v>
      </c>
      <c r="Q818" s="167">
        <f t="shared" si="90"/>
        <v>0</v>
      </c>
      <c r="R818" s="155"/>
      <c r="S818" s="182"/>
      <c r="T818" s="155"/>
      <c r="U818" s="156"/>
      <c r="V818" s="156"/>
      <c r="W818" s="156"/>
      <c r="X818" s="156"/>
      <c r="Y818" s="156"/>
    </row>
    <row r="819" spans="1:28" s="30" customFormat="1" ht="15" customHeight="1">
      <c r="A819" s="156" t="s">
        <v>3382</v>
      </c>
      <c r="B819" s="38" t="s">
        <v>1424</v>
      </c>
      <c r="C819" s="38" t="s">
        <v>29</v>
      </c>
      <c r="D819" s="38" t="s">
        <v>2347</v>
      </c>
      <c r="E819" s="39" t="s">
        <v>2348</v>
      </c>
      <c r="F819" s="39" t="s">
        <v>3395</v>
      </c>
      <c r="G819" s="40" t="s">
        <v>718</v>
      </c>
      <c r="H819" s="41" t="s">
        <v>652</v>
      </c>
      <c r="I819" s="41">
        <v>6</v>
      </c>
      <c r="J819" s="186">
        <v>16.66</v>
      </c>
      <c r="K819" s="185">
        <f t="shared" si="92"/>
        <v>1749.7998</v>
      </c>
      <c r="L819" s="136" t="s">
        <v>3219</v>
      </c>
      <c r="M819" s="121" t="s">
        <v>3385</v>
      </c>
      <c r="N819" s="65"/>
      <c r="O819" s="40" t="str">
        <f t="shared" si="88"/>
        <v>-</v>
      </c>
      <c r="P819" s="42">
        <f t="shared" si="89"/>
        <v>0</v>
      </c>
      <c r="Q819" s="43">
        <f t="shared" si="90"/>
        <v>0</v>
      </c>
      <c r="R819" s="206"/>
      <c r="S819" s="216"/>
      <c r="T819" s="155"/>
      <c r="U819" s="156"/>
      <c r="V819" s="156"/>
      <c r="W819" s="156"/>
      <c r="X819" s="156"/>
      <c r="Y819" s="156"/>
      <c r="Z819" s="156"/>
      <c r="AA819" s="156"/>
      <c r="AB819" s="156"/>
    </row>
    <row r="820" spans="1:28" s="30" customFormat="1" ht="15" hidden="1" customHeight="1">
      <c r="A820" s="156" t="s">
        <v>3382</v>
      </c>
      <c r="B820" s="160" t="s">
        <v>1425</v>
      </c>
      <c r="C820" s="160" t="s">
        <v>29</v>
      </c>
      <c r="D820" s="160" t="s">
        <v>2349</v>
      </c>
      <c r="E820" s="161" t="s">
        <v>2350</v>
      </c>
      <c r="F820" s="168" t="s">
        <v>2774</v>
      </c>
      <c r="G820" s="162" t="s">
        <v>26</v>
      </c>
      <c r="H820" s="163" t="s">
        <v>652</v>
      </c>
      <c r="I820" s="163">
        <v>40</v>
      </c>
      <c r="J820" s="190">
        <v>3.5199999999999996</v>
      </c>
      <c r="K820" s="191">
        <f t="shared" si="92"/>
        <v>369.70559999999995</v>
      </c>
      <c r="L820" s="164" t="s">
        <v>3238</v>
      </c>
      <c r="M820" s="164" t="s">
        <v>3238</v>
      </c>
      <c r="N820" s="165"/>
      <c r="O820" s="162" t="str">
        <f t="shared" si="88"/>
        <v>-</v>
      </c>
      <c r="P820" s="166">
        <f t="shared" si="89"/>
        <v>0</v>
      </c>
      <c r="Q820" s="167">
        <f t="shared" si="90"/>
        <v>0</v>
      </c>
      <c r="R820" s="155"/>
      <c r="S820" s="182"/>
      <c r="T820" s="155"/>
      <c r="U820" s="156"/>
      <c r="V820" s="156"/>
      <c r="W820" s="156"/>
      <c r="X820" s="156"/>
      <c r="Y820" s="156"/>
    </row>
    <row r="821" spans="1:28" s="30" customFormat="1" ht="15" hidden="1" customHeight="1">
      <c r="A821" s="156" t="s">
        <v>3382</v>
      </c>
      <c r="B821" s="160" t="s">
        <v>1426</v>
      </c>
      <c r="C821" s="160" t="s">
        <v>29</v>
      </c>
      <c r="D821" s="160" t="s">
        <v>2349</v>
      </c>
      <c r="E821" s="161" t="s">
        <v>2350</v>
      </c>
      <c r="F821" s="161" t="s">
        <v>3359</v>
      </c>
      <c r="G821" s="162" t="s">
        <v>718</v>
      </c>
      <c r="H821" s="163" t="s">
        <v>652</v>
      </c>
      <c r="I821" s="163">
        <v>6</v>
      </c>
      <c r="J821" s="190">
        <v>16.66</v>
      </c>
      <c r="K821" s="191">
        <f t="shared" si="92"/>
        <v>1749.7998</v>
      </c>
      <c r="L821" s="164" t="s">
        <v>3238</v>
      </c>
      <c r="M821" s="164" t="s">
        <v>3238</v>
      </c>
      <c r="N821" s="165"/>
      <c r="O821" s="162" t="str">
        <f t="shared" si="88"/>
        <v>-</v>
      </c>
      <c r="P821" s="166">
        <f t="shared" si="89"/>
        <v>0</v>
      </c>
      <c r="Q821" s="167">
        <f t="shared" si="90"/>
        <v>0</v>
      </c>
      <c r="R821" s="155"/>
      <c r="S821" s="123"/>
      <c r="T821" s="29"/>
      <c r="V821" s="156"/>
    </row>
    <row r="822" spans="1:28" s="30" customFormat="1" ht="15" customHeight="1">
      <c r="A822" s="156" t="s">
        <v>3382</v>
      </c>
      <c r="B822" s="38" t="s">
        <v>1427</v>
      </c>
      <c r="C822" s="38" t="s">
        <v>29</v>
      </c>
      <c r="D822" s="38" t="s">
        <v>2351</v>
      </c>
      <c r="E822" s="39" t="s">
        <v>2352</v>
      </c>
      <c r="F822" s="39"/>
      <c r="G822" s="40" t="s">
        <v>26</v>
      </c>
      <c r="H822" s="41" t="s">
        <v>652</v>
      </c>
      <c r="I822" s="41">
        <v>40</v>
      </c>
      <c r="J822" s="186">
        <v>2.63</v>
      </c>
      <c r="K822" s="185">
        <f t="shared" si="92"/>
        <v>276.22890000000001</v>
      </c>
      <c r="L822" s="136" t="s">
        <v>3219</v>
      </c>
      <c r="M822" s="121" t="s">
        <v>3385</v>
      </c>
      <c r="N822" s="65"/>
      <c r="O822" s="40" t="str">
        <f t="shared" si="88"/>
        <v>-</v>
      </c>
      <c r="P822" s="42">
        <f t="shared" si="89"/>
        <v>0</v>
      </c>
      <c r="Q822" s="43">
        <f t="shared" si="90"/>
        <v>0</v>
      </c>
      <c r="R822" s="206"/>
      <c r="S822" s="216"/>
      <c r="T822" s="155"/>
      <c r="U822" s="156"/>
      <c r="V822" s="156"/>
      <c r="W822" s="156"/>
      <c r="X822" s="156"/>
      <c r="Y822" s="156"/>
      <c r="Z822" s="156"/>
      <c r="AA822" s="156"/>
      <c r="AB822" s="156"/>
    </row>
    <row r="823" spans="1:28" s="30" customFormat="1" ht="15" hidden="1" customHeight="1">
      <c r="A823" s="156" t="s">
        <v>3382</v>
      </c>
      <c r="B823" s="160" t="s">
        <v>1428</v>
      </c>
      <c r="C823" s="160" t="s">
        <v>29</v>
      </c>
      <c r="D823" s="160" t="s">
        <v>220</v>
      </c>
      <c r="E823" s="161" t="s">
        <v>221</v>
      </c>
      <c r="F823" s="161" t="s">
        <v>2353</v>
      </c>
      <c r="G823" s="162" t="s">
        <v>156</v>
      </c>
      <c r="H823" s="163" t="s">
        <v>652</v>
      </c>
      <c r="I823" s="163">
        <v>25</v>
      </c>
      <c r="J823" s="190">
        <v>5.4399999999999995</v>
      </c>
      <c r="K823" s="191">
        <f t="shared" si="92"/>
        <v>571.36320000000001</v>
      </c>
      <c r="L823" s="164" t="s">
        <v>3238</v>
      </c>
      <c r="M823" s="164" t="s">
        <v>3238</v>
      </c>
      <c r="N823" s="165"/>
      <c r="O823" s="162" t="str">
        <f t="shared" si="88"/>
        <v>-</v>
      </c>
      <c r="P823" s="166">
        <f t="shared" si="89"/>
        <v>0</v>
      </c>
      <c r="Q823" s="167">
        <f t="shared" si="90"/>
        <v>0</v>
      </c>
      <c r="R823" s="29"/>
      <c r="S823" s="182"/>
      <c r="T823" s="155"/>
      <c r="U823" s="156"/>
      <c r="V823" s="156"/>
      <c r="W823" s="156"/>
      <c r="X823" s="156"/>
      <c r="Y823" s="156"/>
    </row>
    <row r="824" spans="1:28" s="30" customFormat="1" ht="15" hidden="1" customHeight="1">
      <c r="A824" s="156" t="s">
        <v>3382</v>
      </c>
      <c r="B824" s="160" t="s">
        <v>1429</v>
      </c>
      <c r="C824" s="160" t="s">
        <v>29</v>
      </c>
      <c r="D824" s="160" t="s">
        <v>220</v>
      </c>
      <c r="E824" s="161" t="s">
        <v>221</v>
      </c>
      <c r="F824" s="161" t="s">
        <v>3295</v>
      </c>
      <c r="G824" s="162" t="s">
        <v>156</v>
      </c>
      <c r="H824" s="163" t="s">
        <v>652</v>
      </c>
      <c r="I824" s="163">
        <v>25</v>
      </c>
      <c r="J824" s="190">
        <v>4.0699999999999994</v>
      </c>
      <c r="K824" s="191">
        <f t="shared" si="92"/>
        <v>427.47209999999995</v>
      </c>
      <c r="L824" s="164" t="s">
        <v>3238</v>
      </c>
      <c r="M824" s="164" t="s">
        <v>3238</v>
      </c>
      <c r="N824" s="165"/>
      <c r="O824" s="162" t="str">
        <f t="shared" si="88"/>
        <v>-</v>
      </c>
      <c r="P824" s="166">
        <f t="shared" si="89"/>
        <v>0</v>
      </c>
      <c r="Q824" s="167">
        <f t="shared" si="90"/>
        <v>0</v>
      </c>
      <c r="R824" s="29"/>
      <c r="S824" s="182"/>
      <c r="T824" s="155"/>
      <c r="U824" s="156"/>
      <c r="V824" s="156"/>
      <c r="W824" s="156"/>
      <c r="X824" s="156"/>
      <c r="Y824" s="156"/>
    </row>
    <row r="825" spans="1:28" s="30" customFormat="1" ht="15" hidden="1" customHeight="1">
      <c r="A825" s="156" t="s">
        <v>3382</v>
      </c>
      <c r="B825" s="160" t="s">
        <v>1435</v>
      </c>
      <c r="C825" s="160" t="s">
        <v>29</v>
      </c>
      <c r="D825" s="160" t="s">
        <v>220</v>
      </c>
      <c r="E825" s="161" t="s">
        <v>221</v>
      </c>
      <c r="F825" s="161" t="s">
        <v>3296</v>
      </c>
      <c r="G825" s="162" t="s">
        <v>156</v>
      </c>
      <c r="H825" s="163" t="s">
        <v>652</v>
      </c>
      <c r="I825" s="163">
        <v>25</v>
      </c>
      <c r="J825" s="190">
        <v>3.86</v>
      </c>
      <c r="K825" s="191">
        <f t="shared" si="92"/>
        <v>405.41579999999999</v>
      </c>
      <c r="L825" s="164" t="s">
        <v>3238</v>
      </c>
      <c r="M825" s="164" t="s">
        <v>3238</v>
      </c>
      <c r="N825" s="165"/>
      <c r="O825" s="162" t="str">
        <f t="shared" si="88"/>
        <v>-</v>
      </c>
      <c r="P825" s="166">
        <f t="shared" si="89"/>
        <v>0</v>
      </c>
      <c r="Q825" s="167">
        <f t="shared" si="90"/>
        <v>0</v>
      </c>
      <c r="R825" s="29"/>
      <c r="S825" s="182"/>
      <c r="T825" s="155"/>
      <c r="U825" s="156"/>
      <c r="V825" s="156"/>
      <c r="W825" s="156"/>
      <c r="X825" s="156"/>
      <c r="Y825" s="156"/>
    </row>
    <row r="826" spans="1:28" s="30" customFormat="1" ht="15" customHeight="1">
      <c r="A826" s="156" t="s">
        <v>3382</v>
      </c>
      <c r="B826" s="38" t="s">
        <v>1430</v>
      </c>
      <c r="C826" s="38" t="s">
        <v>29</v>
      </c>
      <c r="D826" s="38" t="s">
        <v>220</v>
      </c>
      <c r="E826" s="39" t="s">
        <v>221</v>
      </c>
      <c r="F826" s="122" t="s">
        <v>3041</v>
      </c>
      <c r="G826" s="40" t="s">
        <v>156</v>
      </c>
      <c r="H826" s="41" t="s">
        <v>652</v>
      </c>
      <c r="I826" s="41">
        <v>25</v>
      </c>
      <c r="J826" s="186">
        <v>4.7</v>
      </c>
      <c r="K826" s="185">
        <f t="shared" si="92"/>
        <v>493.64100000000002</v>
      </c>
      <c r="L826" s="136" t="s">
        <v>3219</v>
      </c>
      <c r="M826" s="121" t="s">
        <v>3385</v>
      </c>
      <c r="N826" s="65"/>
      <c r="O826" s="40" t="str">
        <f t="shared" si="88"/>
        <v>-</v>
      </c>
      <c r="P826" s="42">
        <f t="shared" si="89"/>
        <v>0</v>
      </c>
      <c r="Q826" s="43">
        <f t="shared" si="90"/>
        <v>0</v>
      </c>
      <c r="R826" s="206"/>
      <c r="S826" s="216"/>
      <c r="T826" s="155"/>
      <c r="U826" s="156"/>
      <c r="V826" s="156"/>
      <c r="W826" s="156"/>
      <c r="X826" s="156"/>
      <c r="Y826" s="156"/>
      <c r="Z826" s="156"/>
      <c r="AA826" s="156"/>
      <c r="AB826" s="156"/>
    </row>
    <row r="827" spans="1:28" s="30" customFormat="1" ht="15" customHeight="1">
      <c r="A827" s="156" t="s">
        <v>3382</v>
      </c>
      <c r="B827" s="38" t="s">
        <v>1431</v>
      </c>
      <c r="C827" s="38" t="s">
        <v>29</v>
      </c>
      <c r="D827" s="38" t="s">
        <v>220</v>
      </c>
      <c r="E827" s="39" t="s">
        <v>221</v>
      </c>
      <c r="F827" s="122" t="s">
        <v>3042</v>
      </c>
      <c r="G827" s="40" t="s">
        <v>156</v>
      </c>
      <c r="H827" s="41" t="s">
        <v>652</v>
      </c>
      <c r="I827" s="41">
        <v>25</v>
      </c>
      <c r="J827" s="186">
        <v>4.26</v>
      </c>
      <c r="K827" s="185">
        <f t="shared" si="92"/>
        <v>447.42779999999999</v>
      </c>
      <c r="L827" s="136" t="s">
        <v>3219</v>
      </c>
      <c r="M827" s="121" t="s">
        <v>3385</v>
      </c>
      <c r="N827" s="65"/>
      <c r="O827" s="40" t="str">
        <f t="shared" si="88"/>
        <v>-</v>
      </c>
      <c r="P827" s="42">
        <f t="shared" si="89"/>
        <v>0</v>
      </c>
      <c r="Q827" s="43">
        <f t="shared" si="90"/>
        <v>0</v>
      </c>
      <c r="R827" s="206"/>
      <c r="S827" s="216"/>
      <c r="T827" s="155"/>
      <c r="U827" s="156"/>
      <c r="V827" s="156"/>
      <c r="W827" s="156"/>
      <c r="X827" s="156"/>
      <c r="Y827" s="156"/>
      <c r="Z827" s="156"/>
      <c r="AA827" s="156"/>
      <c r="AB827" s="156"/>
    </row>
    <row r="828" spans="1:28" s="30" customFormat="1" ht="15" customHeight="1">
      <c r="A828" s="156" t="s">
        <v>3382</v>
      </c>
      <c r="B828" s="38" t="s">
        <v>1432</v>
      </c>
      <c r="C828" s="38" t="s">
        <v>29</v>
      </c>
      <c r="D828" s="38" t="s">
        <v>220</v>
      </c>
      <c r="E828" s="39" t="s">
        <v>221</v>
      </c>
      <c r="F828" s="122" t="s">
        <v>3043</v>
      </c>
      <c r="G828" s="40" t="s">
        <v>156</v>
      </c>
      <c r="H828" s="41" t="s">
        <v>652</v>
      </c>
      <c r="I828" s="41">
        <v>25</v>
      </c>
      <c r="J828" s="186">
        <v>3.86</v>
      </c>
      <c r="K828" s="185">
        <f t="shared" si="92"/>
        <v>405.41579999999999</v>
      </c>
      <c r="L828" s="136" t="s">
        <v>3219</v>
      </c>
      <c r="M828" s="121" t="s">
        <v>3385</v>
      </c>
      <c r="N828" s="65"/>
      <c r="O828" s="40" t="str">
        <f t="shared" si="88"/>
        <v>-</v>
      </c>
      <c r="P828" s="42">
        <f t="shared" si="89"/>
        <v>0</v>
      </c>
      <c r="Q828" s="43">
        <f t="shared" si="90"/>
        <v>0</v>
      </c>
      <c r="R828" s="206"/>
      <c r="S828" s="216"/>
      <c r="T828" s="155"/>
      <c r="U828" s="156"/>
      <c r="V828" s="156"/>
      <c r="W828" s="156"/>
      <c r="X828" s="156"/>
      <c r="Y828" s="156"/>
      <c r="Z828" s="156"/>
      <c r="AA828" s="156"/>
      <c r="AB828" s="156"/>
    </row>
    <row r="829" spans="1:28" s="30" customFormat="1" ht="15" customHeight="1">
      <c r="A829" s="156" t="s">
        <v>3382</v>
      </c>
      <c r="B829" s="38" t="s">
        <v>1433</v>
      </c>
      <c r="C829" s="38" t="s">
        <v>29</v>
      </c>
      <c r="D829" s="38" t="s">
        <v>220</v>
      </c>
      <c r="E829" s="39" t="s">
        <v>221</v>
      </c>
      <c r="F829" s="122" t="s">
        <v>3044</v>
      </c>
      <c r="G829" s="40" t="s">
        <v>156</v>
      </c>
      <c r="H829" s="41" t="s">
        <v>652</v>
      </c>
      <c r="I829" s="41">
        <v>25</v>
      </c>
      <c r="J829" s="193">
        <v>5.4399999999999995</v>
      </c>
      <c r="K829" s="185">
        <f t="shared" si="92"/>
        <v>571.36320000000001</v>
      </c>
      <c r="L829" s="136" t="s">
        <v>3219</v>
      </c>
      <c r="M829" s="121" t="s">
        <v>3385</v>
      </c>
      <c r="N829" s="65"/>
      <c r="O829" s="40" t="str">
        <f t="shared" si="88"/>
        <v>-</v>
      </c>
      <c r="P829" s="42">
        <f t="shared" si="89"/>
        <v>0</v>
      </c>
      <c r="Q829" s="43">
        <f t="shared" si="90"/>
        <v>0</v>
      </c>
      <c r="R829" s="206"/>
      <c r="S829" s="216"/>
      <c r="T829" s="155"/>
      <c r="U829" s="156"/>
      <c r="V829" s="156"/>
      <c r="W829" s="156"/>
      <c r="X829" s="156"/>
      <c r="Y829" s="156"/>
      <c r="Z829" s="156"/>
      <c r="AA829" s="156"/>
      <c r="AB829" s="156"/>
    </row>
    <row r="830" spans="1:28" s="30" customFormat="1" ht="15" hidden="1" customHeight="1">
      <c r="A830" s="156" t="s">
        <v>3382</v>
      </c>
      <c r="B830" s="160" t="s">
        <v>1434</v>
      </c>
      <c r="C830" s="160" t="s">
        <v>29</v>
      </c>
      <c r="D830" s="160" t="s">
        <v>220</v>
      </c>
      <c r="E830" s="161" t="s">
        <v>221</v>
      </c>
      <c r="F830" s="161" t="s">
        <v>3342</v>
      </c>
      <c r="G830" s="162" t="s">
        <v>156</v>
      </c>
      <c r="H830" s="163" t="s">
        <v>652</v>
      </c>
      <c r="I830" s="163">
        <v>25</v>
      </c>
      <c r="J830" s="194">
        <v>3.86</v>
      </c>
      <c r="K830" s="191">
        <f t="shared" si="92"/>
        <v>405.41579999999999</v>
      </c>
      <c r="L830" s="164" t="s">
        <v>3238</v>
      </c>
      <c r="M830" s="164" t="s">
        <v>3238</v>
      </c>
      <c r="N830" s="65"/>
      <c r="O830" s="40" t="str">
        <f t="shared" si="88"/>
        <v>-</v>
      </c>
      <c r="P830" s="42">
        <f t="shared" si="89"/>
        <v>0</v>
      </c>
      <c r="Q830" s="43">
        <f t="shared" si="90"/>
        <v>0</v>
      </c>
      <c r="R830" s="155"/>
      <c r="S830" s="182"/>
      <c r="T830" s="155"/>
      <c r="U830" s="156"/>
      <c r="V830" s="156"/>
      <c r="W830" s="156"/>
      <c r="X830" s="156"/>
      <c r="Y830" s="156"/>
    </row>
    <row r="831" spans="1:28" s="30" customFormat="1" ht="15" customHeight="1">
      <c r="A831" s="156" t="s">
        <v>3382</v>
      </c>
      <c r="B831" s="38" t="s">
        <v>1436</v>
      </c>
      <c r="C831" s="38" t="s">
        <v>25</v>
      </c>
      <c r="D831" s="38" t="s">
        <v>2354</v>
      </c>
      <c r="E831" s="39" t="s">
        <v>2355</v>
      </c>
      <c r="F831" s="122" t="s">
        <v>3045</v>
      </c>
      <c r="G831" s="40" t="s">
        <v>26</v>
      </c>
      <c r="H831" s="41" t="s">
        <v>27</v>
      </c>
      <c r="I831" s="41">
        <v>24</v>
      </c>
      <c r="J831" s="42">
        <f>K831/курс</f>
        <v>3.7417880605541272</v>
      </c>
      <c r="K831" s="184">
        <v>393</v>
      </c>
      <c r="L831" s="136" t="s">
        <v>3219</v>
      </c>
      <c r="M831" s="121" t="s">
        <v>3221</v>
      </c>
      <c r="N831" s="65"/>
      <c r="O831" s="40" t="str">
        <f t="shared" si="88"/>
        <v>-</v>
      </c>
      <c r="P831" s="42">
        <f t="shared" si="89"/>
        <v>0</v>
      </c>
      <c r="Q831" s="43">
        <f t="shared" si="90"/>
        <v>0</v>
      </c>
      <c r="R831" s="206"/>
      <c r="S831" s="216"/>
      <c r="T831" s="156"/>
      <c r="U831" s="156"/>
      <c r="V831" s="156"/>
      <c r="W831" s="156"/>
      <c r="X831" s="156"/>
      <c r="Y831" s="156"/>
      <c r="Z831" s="156"/>
      <c r="AA831" s="156"/>
      <c r="AB831" s="156"/>
    </row>
    <row r="832" spans="1:28" s="30" customFormat="1" ht="15" customHeight="1">
      <c r="A832" s="156" t="s">
        <v>3382</v>
      </c>
      <c r="B832" s="38" t="s">
        <v>1437</v>
      </c>
      <c r="C832" s="38" t="s">
        <v>25</v>
      </c>
      <c r="D832" s="38" t="s">
        <v>2356</v>
      </c>
      <c r="E832" s="39" t="s">
        <v>2357</v>
      </c>
      <c r="F832" s="122" t="s">
        <v>3046</v>
      </c>
      <c r="G832" s="40" t="s">
        <v>26</v>
      </c>
      <c r="H832" s="41" t="s">
        <v>27</v>
      </c>
      <c r="I832" s="41">
        <v>24</v>
      </c>
      <c r="J832" s="42">
        <f>K832/курс</f>
        <v>2.2374559649623915</v>
      </c>
      <c r="K832" s="184">
        <v>235</v>
      </c>
      <c r="L832" s="136" t="s">
        <v>3219</v>
      </c>
      <c r="M832" s="121" t="s">
        <v>3221</v>
      </c>
      <c r="N832" s="65"/>
      <c r="O832" s="40" t="str">
        <f t="shared" ref="O832:O895" si="93">IF(N832="","-",N832/I832)</f>
        <v>-</v>
      </c>
      <c r="P832" s="42">
        <f t="shared" ref="P832:P895" si="94">J832*N832</f>
        <v>0</v>
      </c>
      <c r="Q832" s="43">
        <f t="shared" ref="Q832:Q895" si="95">K832*N832</f>
        <v>0</v>
      </c>
      <c r="R832" s="206"/>
      <c r="S832" s="216"/>
      <c r="T832" s="156"/>
      <c r="U832" s="156"/>
      <c r="V832" s="156"/>
      <c r="W832" s="156"/>
      <c r="X832" s="156"/>
      <c r="Y832" s="156"/>
      <c r="Z832" s="156"/>
      <c r="AA832" s="156"/>
      <c r="AB832" s="156"/>
    </row>
    <row r="833" spans="1:249" s="30" customFormat="1" ht="15" customHeight="1">
      <c r="A833" s="156" t="s">
        <v>3382</v>
      </c>
      <c r="B833" s="38" t="s">
        <v>1438</v>
      </c>
      <c r="C833" s="38" t="s">
        <v>25</v>
      </c>
      <c r="D833" s="38" t="s">
        <v>2356</v>
      </c>
      <c r="E833" s="39" t="s">
        <v>2357</v>
      </c>
      <c r="F833" s="122" t="s">
        <v>3047</v>
      </c>
      <c r="G833" s="40" t="s">
        <v>26</v>
      </c>
      <c r="H833" s="41" t="s">
        <v>27</v>
      </c>
      <c r="I833" s="41">
        <v>24</v>
      </c>
      <c r="J833" s="42">
        <f>K833/курс</f>
        <v>2.2374559649623915</v>
      </c>
      <c r="K833" s="184">
        <v>235</v>
      </c>
      <c r="L833" s="136" t="s">
        <v>3219</v>
      </c>
      <c r="M833" s="121" t="s">
        <v>3221</v>
      </c>
      <c r="N833" s="65"/>
      <c r="O833" s="40" t="str">
        <f t="shared" si="93"/>
        <v>-</v>
      </c>
      <c r="P833" s="42">
        <f t="shared" si="94"/>
        <v>0</v>
      </c>
      <c r="Q833" s="43">
        <f t="shared" si="95"/>
        <v>0</v>
      </c>
      <c r="R833" s="206"/>
      <c r="S833" s="216"/>
      <c r="T833" s="156"/>
      <c r="U833" s="156"/>
      <c r="V833" s="156"/>
      <c r="W833" s="156"/>
      <c r="X833" s="156"/>
      <c r="Y833" s="156"/>
      <c r="Z833" s="156"/>
      <c r="AA833" s="156"/>
      <c r="AB833" s="156"/>
    </row>
    <row r="834" spans="1:249" s="30" customFormat="1" ht="15" customHeight="1">
      <c r="A834" s="156" t="s">
        <v>3382</v>
      </c>
      <c r="B834" s="38" t="s">
        <v>1439</v>
      </c>
      <c r="C834" s="38" t="s">
        <v>25</v>
      </c>
      <c r="D834" s="38" t="s">
        <v>2356</v>
      </c>
      <c r="E834" s="39" t="s">
        <v>2357</v>
      </c>
      <c r="F834" s="122" t="s">
        <v>3048</v>
      </c>
      <c r="G834" s="40" t="s">
        <v>26</v>
      </c>
      <c r="H834" s="41" t="s">
        <v>27</v>
      </c>
      <c r="I834" s="41">
        <v>24</v>
      </c>
      <c r="J834" s="42">
        <f>K834/курс</f>
        <v>2.2374559649623915</v>
      </c>
      <c r="K834" s="184">
        <v>235</v>
      </c>
      <c r="L834" s="136" t="s">
        <v>3219</v>
      </c>
      <c r="M834" s="121" t="s">
        <v>3221</v>
      </c>
      <c r="N834" s="65"/>
      <c r="O834" s="40" t="str">
        <f t="shared" si="93"/>
        <v>-</v>
      </c>
      <c r="P834" s="42">
        <f t="shared" si="94"/>
        <v>0</v>
      </c>
      <c r="Q834" s="43">
        <f t="shared" si="95"/>
        <v>0</v>
      </c>
      <c r="R834" s="206"/>
      <c r="S834" s="216"/>
      <c r="T834" s="155"/>
      <c r="U834" s="156"/>
      <c r="V834" s="156"/>
      <c r="W834" s="156"/>
      <c r="X834" s="156"/>
      <c r="Y834" s="156"/>
      <c r="Z834" s="156"/>
      <c r="AA834" s="156"/>
      <c r="AB834" s="156"/>
    </row>
    <row r="835" spans="1:249" s="30" customFormat="1" ht="15" customHeight="1">
      <c r="A835" s="156" t="s">
        <v>3382</v>
      </c>
      <c r="B835" s="38" t="s">
        <v>1440</v>
      </c>
      <c r="C835" s="38" t="s">
        <v>29</v>
      </c>
      <c r="D835" s="38" t="s">
        <v>2358</v>
      </c>
      <c r="E835" s="39" t="s">
        <v>2359</v>
      </c>
      <c r="F835" s="122" t="s">
        <v>3049</v>
      </c>
      <c r="G835" s="40" t="s">
        <v>26</v>
      </c>
      <c r="H835" s="41" t="s">
        <v>652</v>
      </c>
      <c r="I835" s="41">
        <v>40</v>
      </c>
      <c r="J835" s="193">
        <v>3.8699999999999997</v>
      </c>
      <c r="K835" s="185">
        <f>J835*курс</f>
        <v>406.46609999999998</v>
      </c>
      <c r="L835" s="136" t="s">
        <v>3219</v>
      </c>
      <c r="M835" s="121" t="s">
        <v>3385</v>
      </c>
      <c r="N835" s="65"/>
      <c r="O835" s="40" t="str">
        <f t="shared" si="93"/>
        <v>-</v>
      </c>
      <c r="P835" s="42">
        <f t="shared" si="94"/>
        <v>0</v>
      </c>
      <c r="Q835" s="43">
        <f t="shared" si="95"/>
        <v>0</v>
      </c>
      <c r="R835" s="206"/>
      <c r="S835" s="216"/>
      <c r="T835" s="155"/>
      <c r="U835" s="156"/>
      <c r="V835" s="156"/>
      <c r="W835" s="156"/>
      <c r="X835" s="156"/>
      <c r="Y835" s="156"/>
      <c r="Z835" s="156"/>
      <c r="AA835" s="156"/>
      <c r="AB835" s="156"/>
    </row>
    <row r="836" spans="1:249" s="30" customFormat="1" ht="15" customHeight="1">
      <c r="A836" s="156" t="s">
        <v>3382</v>
      </c>
      <c r="B836" s="38" t="s">
        <v>1441</v>
      </c>
      <c r="C836" s="38" t="s">
        <v>29</v>
      </c>
      <c r="D836" s="38" t="s">
        <v>2358</v>
      </c>
      <c r="E836" s="39" t="s">
        <v>2359</v>
      </c>
      <c r="F836" s="122" t="s">
        <v>3050</v>
      </c>
      <c r="G836" s="40" t="s">
        <v>26</v>
      </c>
      <c r="H836" s="41" t="s">
        <v>652</v>
      </c>
      <c r="I836" s="41">
        <v>40</v>
      </c>
      <c r="J836" s="193">
        <v>5.14</v>
      </c>
      <c r="K836" s="185">
        <f>J836*курс</f>
        <v>539.85419999999999</v>
      </c>
      <c r="L836" s="136" t="s">
        <v>3219</v>
      </c>
      <c r="M836" s="121" t="s">
        <v>3385</v>
      </c>
      <c r="N836" s="65"/>
      <c r="O836" s="40" t="str">
        <f t="shared" si="93"/>
        <v>-</v>
      </c>
      <c r="P836" s="42">
        <f t="shared" si="94"/>
        <v>0</v>
      </c>
      <c r="Q836" s="43">
        <f t="shared" si="95"/>
        <v>0</v>
      </c>
      <c r="R836" s="206"/>
      <c r="S836" s="216"/>
      <c r="T836" s="155"/>
      <c r="U836" s="156"/>
      <c r="V836" s="156"/>
      <c r="W836" s="156"/>
      <c r="X836" s="156"/>
      <c r="Y836" s="156"/>
      <c r="Z836" s="156"/>
      <c r="AA836" s="156"/>
      <c r="AB836" s="156"/>
    </row>
    <row r="837" spans="1:249" s="30" customFormat="1" ht="15" customHeight="1">
      <c r="A837" s="156" t="s">
        <v>3382</v>
      </c>
      <c r="B837" s="38" t="s">
        <v>1442</v>
      </c>
      <c r="C837" s="38" t="s">
        <v>29</v>
      </c>
      <c r="D837" s="38" t="s">
        <v>2360</v>
      </c>
      <c r="E837" s="39" t="s">
        <v>2361</v>
      </c>
      <c r="F837" s="122" t="s">
        <v>2362</v>
      </c>
      <c r="G837" s="40" t="s">
        <v>2147</v>
      </c>
      <c r="H837" s="41" t="s">
        <v>652</v>
      </c>
      <c r="I837" s="41">
        <v>12</v>
      </c>
      <c r="J837" s="193">
        <v>8.86</v>
      </c>
      <c r="K837" s="185">
        <f>J837*курс</f>
        <v>930.56579999999997</v>
      </c>
      <c r="L837" s="136" t="s">
        <v>3219</v>
      </c>
      <c r="M837" s="121" t="s">
        <v>3385</v>
      </c>
      <c r="N837" s="65"/>
      <c r="O837" s="40" t="str">
        <f t="shared" si="93"/>
        <v>-</v>
      </c>
      <c r="P837" s="42">
        <f t="shared" si="94"/>
        <v>0</v>
      </c>
      <c r="Q837" s="43">
        <f t="shared" si="95"/>
        <v>0</v>
      </c>
      <c r="R837" s="206"/>
      <c r="S837" s="216"/>
      <c r="T837" s="155"/>
      <c r="U837" s="156"/>
      <c r="V837" s="156"/>
      <c r="W837" s="156"/>
      <c r="X837" s="156"/>
      <c r="Y837" s="156"/>
      <c r="Z837" s="156"/>
      <c r="AA837" s="156"/>
      <c r="AB837" s="156"/>
    </row>
    <row r="838" spans="1:249" s="30" customFormat="1" ht="15" customHeight="1">
      <c r="A838" s="156" t="s">
        <v>3382</v>
      </c>
      <c r="B838" s="38" t="s">
        <v>1443</v>
      </c>
      <c r="C838" s="38" t="s">
        <v>29</v>
      </c>
      <c r="D838" s="38" t="s">
        <v>2360</v>
      </c>
      <c r="E838" s="39" t="s">
        <v>2361</v>
      </c>
      <c r="F838" s="122" t="s">
        <v>2362</v>
      </c>
      <c r="G838" s="40" t="s">
        <v>26</v>
      </c>
      <c r="H838" s="41" t="s">
        <v>652</v>
      </c>
      <c r="I838" s="41">
        <v>40</v>
      </c>
      <c r="J838" s="193">
        <v>4.33</v>
      </c>
      <c r="K838" s="185">
        <f>J838*курс</f>
        <v>454.7799</v>
      </c>
      <c r="L838" s="136" t="s">
        <v>3219</v>
      </c>
      <c r="M838" s="121" t="s">
        <v>3385</v>
      </c>
      <c r="N838" s="65"/>
      <c r="O838" s="40" t="str">
        <f t="shared" si="93"/>
        <v>-</v>
      </c>
      <c r="P838" s="42">
        <f t="shared" si="94"/>
        <v>0</v>
      </c>
      <c r="Q838" s="43">
        <f t="shared" si="95"/>
        <v>0</v>
      </c>
      <c r="R838" s="206"/>
      <c r="S838" s="216"/>
      <c r="T838" s="155"/>
      <c r="U838" s="156"/>
      <c r="V838" s="156"/>
      <c r="W838" s="156"/>
      <c r="X838" s="156"/>
      <c r="Y838" s="156"/>
      <c r="Z838" s="156"/>
      <c r="AA838" s="156"/>
      <c r="AB838" s="156"/>
    </row>
    <row r="839" spans="1:249" s="30" customFormat="1" ht="15" hidden="1" customHeight="1">
      <c r="A839" s="156" t="s">
        <v>3382</v>
      </c>
      <c r="B839" s="160" t="s">
        <v>1444</v>
      </c>
      <c r="C839" s="160" t="s">
        <v>29</v>
      </c>
      <c r="D839" s="160" t="s">
        <v>2363</v>
      </c>
      <c r="E839" s="161" t="s">
        <v>2364</v>
      </c>
      <c r="F839" s="161"/>
      <c r="G839" s="162" t="s">
        <v>26</v>
      </c>
      <c r="H839" s="163" t="s">
        <v>652</v>
      </c>
      <c r="I839" s="163">
        <v>40</v>
      </c>
      <c r="J839" s="194">
        <v>3.19</v>
      </c>
      <c r="K839" s="191">
        <f>J839*курс</f>
        <v>335.04570000000001</v>
      </c>
      <c r="L839" s="164" t="s">
        <v>3238</v>
      </c>
      <c r="M839" s="164" t="s">
        <v>3238</v>
      </c>
      <c r="N839" s="165"/>
      <c r="O839" s="162" t="str">
        <f t="shared" si="93"/>
        <v>-</v>
      </c>
      <c r="P839" s="166">
        <f t="shared" si="94"/>
        <v>0</v>
      </c>
      <c r="Q839" s="167">
        <f t="shared" si="95"/>
        <v>0</v>
      </c>
      <c r="R839" s="29"/>
      <c r="S839" s="182"/>
      <c r="T839" s="155"/>
      <c r="U839" s="156"/>
      <c r="V839" s="156"/>
      <c r="W839" s="156"/>
      <c r="X839" s="156"/>
      <c r="Y839" s="156"/>
    </row>
    <row r="840" spans="1:249" s="30" customFormat="1" ht="15" hidden="1" customHeight="1">
      <c r="A840" s="156" t="s">
        <v>3382</v>
      </c>
      <c r="B840" s="160" t="s">
        <v>1445</v>
      </c>
      <c r="C840" s="160" t="s">
        <v>25</v>
      </c>
      <c r="D840" s="160" t="s">
        <v>2365</v>
      </c>
      <c r="E840" s="161" t="s">
        <v>2366</v>
      </c>
      <c r="F840" s="161" t="s">
        <v>3327</v>
      </c>
      <c r="G840" s="162" t="s">
        <v>26</v>
      </c>
      <c r="H840" s="163" t="s">
        <v>27</v>
      </c>
      <c r="I840" s="163">
        <v>24</v>
      </c>
      <c r="J840" s="166">
        <f>K840/курс</f>
        <v>2.1993716081119681</v>
      </c>
      <c r="K840" s="189">
        <v>231</v>
      </c>
      <c r="L840" s="164" t="s">
        <v>3238</v>
      </c>
      <c r="M840" s="164" t="s">
        <v>3238</v>
      </c>
      <c r="N840" s="165"/>
      <c r="O840" s="162" t="str">
        <f t="shared" si="93"/>
        <v>-</v>
      </c>
      <c r="P840" s="166">
        <f t="shared" si="94"/>
        <v>0</v>
      </c>
      <c r="Q840" s="167">
        <f t="shared" si="95"/>
        <v>0</v>
      </c>
      <c r="R840" s="29"/>
      <c r="S840" s="182"/>
      <c r="T840" s="156"/>
      <c r="U840" s="156"/>
      <c r="V840" s="156"/>
      <c r="W840" s="156"/>
      <c r="X840" s="156"/>
      <c r="Y840" s="156"/>
    </row>
    <row r="841" spans="1:249" s="30" customFormat="1" ht="15" hidden="1" customHeight="1">
      <c r="A841" s="156" t="s">
        <v>3382</v>
      </c>
      <c r="B841" s="160" t="s">
        <v>1446</v>
      </c>
      <c r="C841" s="160" t="s">
        <v>25</v>
      </c>
      <c r="D841" s="160" t="s">
        <v>2367</v>
      </c>
      <c r="E841" s="161" t="s">
        <v>2368</v>
      </c>
      <c r="F841" s="161" t="s">
        <v>3328</v>
      </c>
      <c r="G841" s="162" t="s">
        <v>26</v>
      </c>
      <c r="H841" s="163" t="s">
        <v>27</v>
      </c>
      <c r="I841" s="163">
        <v>24</v>
      </c>
      <c r="J841" s="166">
        <f>K841/курс</f>
        <v>2.4850042844901457</v>
      </c>
      <c r="K841" s="189">
        <v>261</v>
      </c>
      <c r="L841" s="164" t="s">
        <v>3238</v>
      </c>
      <c r="M841" s="164" t="s">
        <v>3238</v>
      </c>
      <c r="N841" s="165"/>
      <c r="O841" s="162" t="str">
        <f t="shared" si="93"/>
        <v>-</v>
      </c>
      <c r="P841" s="166">
        <f t="shared" si="94"/>
        <v>0</v>
      </c>
      <c r="Q841" s="167">
        <f t="shared" si="95"/>
        <v>0</v>
      </c>
      <c r="R841" s="29"/>
      <c r="S841" s="182"/>
      <c r="T841" s="155"/>
      <c r="U841" s="156"/>
      <c r="V841" s="156"/>
      <c r="W841" s="156"/>
      <c r="X841" s="156"/>
      <c r="Y841" s="156"/>
    </row>
    <row r="842" spans="1:249" s="30" customFormat="1" ht="15" customHeight="1">
      <c r="A842" s="156" t="s">
        <v>3382</v>
      </c>
      <c r="B842" s="38" t="s">
        <v>1447</v>
      </c>
      <c r="C842" s="38" t="s">
        <v>29</v>
      </c>
      <c r="D842" s="38" t="s">
        <v>2370</v>
      </c>
      <c r="E842" s="39" t="s">
        <v>2371</v>
      </c>
      <c r="F842" s="122" t="s">
        <v>3051</v>
      </c>
      <c r="G842" s="40" t="s">
        <v>26</v>
      </c>
      <c r="H842" s="41" t="s">
        <v>652</v>
      </c>
      <c r="I842" s="41">
        <v>40</v>
      </c>
      <c r="J842" s="193">
        <v>2.9</v>
      </c>
      <c r="K842" s="185">
        <f t="shared" ref="K842:K882" si="96">J842*курс</f>
        <v>304.58699999999999</v>
      </c>
      <c r="L842" s="136" t="s">
        <v>3219</v>
      </c>
      <c r="M842" s="121" t="s">
        <v>3385</v>
      </c>
      <c r="N842" s="65"/>
      <c r="O842" s="40" t="str">
        <f t="shared" si="93"/>
        <v>-</v>
      </c>
      <c r="P842" s="42">
        <f t="shared" si="94"/>
        <v>0</v>
      </c>
      <c r="Q842" s="43">
        <f t="shared" si="95"/>
        <v>0</v>
      </c>
      <c r="R842" s="206"/>
      <c r="S842" s="216"/>
      <c r="T842" s="155"/>
      <c r="U842" s="156"/>
      <c r="V842" s="156"/>
      <c r="W842" s="156"/>
      <c r="X842" s="156"/>
      <c r="Y842" s="156"/>
      <c r="Z842" s="156"/>
      <c r="AA842" s="156"/>
      <c r="AB842" s="156"/>
    </row>
    <row r="843" spans="1:249" s="30" customFormat="1" ht="15" customHeight="1">
      <c r="A843" s="156" t="s">
        <v>3382</v>
      </c>
      <c r="B843" s="38" t="s">
        <v>1448</v>
      </c>
      <c r="C843" s="38" t="s">
        <v>29</v>
      </c>
      <c r="D843" s="38" t="s">
        <v>2372</v>
      </c>
      <c r="E843" s="39" t="s">
        <v>2373</v>
      </c>
      <c r="F843" s="122" t="s">
        <v>2374</v>
      </c>
      <c r="G843" s="40" t="s">
        <v>26</v>
      </c>
      <c r="H843" s="41" t="s">
        <v>652</v>
      </c>
      <c r="I843" s="41">
        <v>40</v>
      </c>
      <c r="J843" s="193">
        <v>2.73</v>
      </c>
      <c r="K843" s="185">
        <f t="shared" si="96"/>
        <v>286.7319</v>
      </c>
      <c r="L843" s="136" t="s">
        <v>3219</v>
      </c>
      <c r="M843" s="121" t="s">
        <v>3385</v>
      </c>
      <c r="N843" s="65"/>
      <c r="O843" s="40" t="str">
        <f t="shared" si="93"/>
        <v>-</v>
      </c>
      <c r="P843" s="42">
        <f t="shared" si="94"/>
        <v>0</v>
      </c>
      <c r="Q843" s="43">
        <f t="shared" si="95"/>
        <v>0</v>
      </c>
      <c r="R843" s="206"/>
      <c r="S843" s="216"/>
      <c r="T843" s="156"/>
      <c r="U843" s="156"/>
      <c r="V843" s="156"/>
      <c r="W843" s="156"/>
      <c r="X843" s="156"/>
      <c r="Y843" s="156"/>
      <c r="Z843" s="156"/>
      <c r="AA843" s="156"/>
      <c r="AB843" s="156"/>
    </row>
    <row r="844" spans="1:249" s="30" customFormat="1" ht="15" customHeight="1">
      <c r="A844" s="156" t="s">
        <v>3382</v>
      </c>
      <c r="B844" s="38" t="s">
        <v>1449</v>
      </c>
      <c r="C844" s="38" t="s">
        <v>29</v>
      </c>
      <c r="D844" s="38" t="s">
        <v>2372</v>
      </c>
      <c r="E844" s="39" t="s">
        <v>2373</v>
      </c>
      <c r="F844" s="122" t="s">
        <v>3052</v>
      </c>
      <c r="G844" s="40" t="s">
        <v>26</v>
      </c>
      <c r="H844" s="41" t="s">
        <v>652</v>
      </c>
      <c r="I844" s="41">
        <v>40</v>
      </c>
      <c r="J844" s="193">
        <v>2.57</v>
      </c>
      <c r="K844" s="185">
        <f t="shared" si="96"/>
        <v>269.9271</v>
      </c>
      <c r="L844" s="136" t="s">
        <v>3219</v>
      </c>
      <c r="M844" s="121" t="s">
        <v>3385</v>
      </c>
      <c r="N844" s="65"/>
      <c r="O844" s="40" t="str">
        <f t="shared" si="93"/>
        <v>-</v>
      </c>
      <c r="P844" s="42">
        <f t="shared" si="94"/>
        <v>0</v>
      </c>
      <c r="Q844" s="43">
        <f t="shared" si="95"/>
        <v>0</v>
      </c>
      <c r="R844" s="206"/>
      <c r="S844" s="216"/>
      <c r="T844" s="156"/>
      <c r="U844" s="156"/>
      <c r="V844" s="156"/>
      <c r="W844" s="156"/>
      <c r="X844" s="156"/>
      <c r="Y844" s="156"/>
      <c r="Z844" s="156"/>
      <c r="AA844" s="156"/>
      <c r="AB844" s="156"/>
    </row>
    <row r="845" spans="1:249" s="30" customFormat="1" ht="15" customHeight="1">
      <c r="A845" s="156" t="s">
        <v>3382</v>
      </c>
      <c r="B845" s="38" t="s">
        <v>1450</v>
      </c>
      <c r="C845" s="38" t="s">
        <v>29</v>
      </c>
      <c r="D845" s="38" t="s">
        <v>2372</v>
      </c>
      <c r="E845" s="39" t="s">
        <v>2373</v>
      </c>
      <c r="F845" s="122" t="s">
        <v>3053</v>
      </c>
      <c r="G845" s="40" t="s">
        <v>26</v>
      </c>
      <c r="H845" s="41" t="s">
        <v>652</v>
      </c>
      <c r="I845" s="41">
        <v>40</v>
      </c>
      <c r="J845" s="193">
        <v>2.57</v>
      </c>
      <c r="K845" s="185">
        <f t="shared" si="96"/>
        <v>269.9271</v>
      </c>
      <c r="L845" s="136" t="s">
        <v>3219</v>
      </c>
      <c r="M845" s="121" t="s">
        <v>3385</v>
      </c>
      <c r="N845" s="65"/>
      <c r="O845" s="40" t="str">
        <f t="shared" si="93"/>
        <v>-</v>
      </c>
      <c r="P845" s="42">
        <f t="shared" si="94"/>
        <v>0</v>
      </c>
      <c r="Q845" s="43">
        <f t="shared" si="95"/>
        <v>0</v>
      </c>
      <c r="R845" s="206"/>
      <c r="S845" s="216"/>
      <c r="T845" s="156"/>
      <c r="U845" s="156"/>
      <c r="V845" s="156"/>
      <c r="W845" s="156"/>
      <c r="X845" s="156"/>
      <c r="Y845" s="156"/>
      <c r="Z845" s="156"/>
      <c r="AA845" s="156"/>
      <c r="AB845" s="156"/>
    </row>
    <row r="846" spans="1:249" s="30" customFormat="1" ht="15" customHeight="1">
      <c r="A846" s="156" t="s">
        <v>3382</v>
      </c>
      <c r="B846" s="38" t="s">
        <v>1451</v>
      </c>
      <c r="C846" s="38" t="s">
        <v>29</v>
      </c>
      <c r="D846" s="38" t="s">
        <v>2372</v>
      </c>
      <c r="E846" s="39" t="s">
        <v>2373</v>
      </c>
      <c r="F846" s="122" t="s">
        <v>3054</v>
      </c>
      <c r="G846" s="40" t="s">
        <v>26</v>
      </c>
      <c r="H846" s="41" t="s">
        <v>652</v>
      </c>
      <c r="I846" s="41">
        <v>40</v>
      </c>
      <c r="J846" s="193">
        <v>2.57</v>
      </c>
      <c r="K846" s="185">
        <f t="shared" si="96"/>
        <v>269.9271</v>
      </c>
      <c r="L846" s="136" t="s">
        <v>3219</v>
      </c>
      <c r="M846" s="121" t="s">
        <v>3385</v>
      </c>
      <c r="N846" s="65"/>
      <c r="O846" s="40" t="str">
        <f t="shared" si="93"/>
        <v>-</v>
      </c>
      <c r="P846" s="42">
        <f t="shared" si="94"/>
        <v>0</v>
      </c>
      <c r="Q846" s="43">
        <f t="shared" si="95"/>
        <v>0</v>
      </c>
      <c r="R846" s="206"/>
      <c r="S846" s="216"/>
      <c r="T846" s="156"/>
      <c r="U846" s="156"/>
      <c r="V846" s="156"/>
      <c r="W846" s="156"/>
      <c r="X846" s="156"/>
      <c r="Y846" s="156"/>
      <c r="Z846" s="156"/>
      <c r="AA846" s="156"/>
      <c r="AB846" s="156"/>
    </row>
    <row r="847" spans="1:249" s="30" customFormat="1" ht="15" customHeight="1">
      <c r="A847" s="156" t="s">
        <v>3382</v>
      </c>
      <c r="B847" s="38" t="s">
        <v>1452</v>
      </c>
      <c r="C847" s="38" t="s">
        <v>29</v>
      </c>
      <c r="D847" s="38" t="s">
        <v>2372</v>
      </c>
      <c r="E847" s="39" t="s">
        <v>2373</v>
      </c>
      <c r="F847" s="122" t="s">
        <v>3055</v>
      </c>
      <c r="G847" s="40" t="s">
        <v>26</v>
      </c>
      <c r="H847" s="41" t="s">
        <v>652</v>
      </c>
      <c r="I847" s="41">
        <v>40</v>
      </c>
      <c r="J847" s="193">
        <v>2.6599999999999997</v>
      </c>
      <c r="K847" s="185">
        <f t="shared" si="96"/>
        <v>279.37979999999999</v>
      </c>
      <c r="L847" s="136" t="s">
        <v>3219</v>
      </c>
      <c r="M847" s="121" t="s">
        <v>3385</v>
      </c>
      <c r="N847" s="65"/>
      <c r="O847" s="40" t="str">
        <f t="shared" si="93"/>
        <v>-</v>
      </c>
      <c r="P847" s="42">
        <f t="shared" si="94"/>
        <v>0</v>
      </c>
      <c r="Q847" s="43">
        <f t="shared" si="95"/>
        <v>0</v>
      </c>
      <c r="R847" s="206"/>
      <c r="S847" s="206"/>
      <c r="T847" s="156"/>
      <c r="U847" s="156"/>
      <c r="V847" s="156"/>
      <c r="W847" s="156"/>
      <c r="X847" s="156"/>
      <c r="Y847" s="156"/>
      <c r="Z847" s="156"/>
      <c r="AA847" s="156"/>
      <c r="AB847" s="156"/>
      <c r="AC847" s="156"/>
      <c r="AD847" s="156"/>
      <c r="BI847" s="29"/>
      <c r="BJ847" s="29"/>
      <c r="BK847" s="29"/>
      <c r="BL847" s="29"/>
      <c r="BM847" s="29"/>
      <c r="BN847" s="29"/>
      <c r="BO847" s="29"/>
      <c r="BP847" s="29"/>
      <c r="BQ847" s="29"/>
      <c r="BR847" s="29"/>
      <c r="BS847" s="29"/>
      <c r="BT847" s="29"/>
      <c r="BU847" s="29"/>
      <c r="BV847" s="29"/>
      <c r="BW847" s="29"/>
      <c r="BX847" s="29"/>
      <c r="BY847" s="29"/>
      <c r="BZ847" s="29"/>
      <c r="CA847" s="29"/>
      <c r="CB847" s="29"/>
      <c r="CC847" s="29"/>
      <c r="CD847" s="29"/>
      <c r="CE847" s="29"/>
      <c r="CF847" s="29"/>
      <c r="CG847" s="29"/>
      <c r="CH847" s="29"/>
      <c r="CI847" s="29"/>
      <c r="CJ847" s="29"/>
      <c r="CK847" s="29"/>
      <c r="CL847" s="29"/>
      <c r="CM847" s="29"/>
      <c r="CN847" s="29"/>
      <c r="CO847" s="29"/>
      <c r="CP847" s="29"/>
      <c r="CQ847" s="29"/>
      <c r="CR847" s="29"/>
      <c r="CS847" s="29"/>
      <c r="CT847" s="29"/>
      <c r="CU847" s="29"/>
      <c r="CV847" s="29"/>
      <c r="CW847" s="29"/>
      <c r="CX847" s="29"/>
      <c r="CY847" s="29"/>
      <c r="CZ847" s="29"/>
      <c r="DA847" s="29"/>
      <c r="DB847" s="29"/>
      <c r="DC847" s="29"/>
      <c r="DD847" s="29"/>
      <c r="DE847" s="29"/>
      <c r="DF847" s="29"/>
      <c r="DG847" s="29"/>
      <c r="DH847" s="29"/>
      <c r="DI847" s="29"/>
      <c r="DJ847" s="29"/>
      <c r="DK847" s="29"/>
      <c r="DL847" s="29"/>
      <c r="DM847" s="29"/>
      <c r="DN847" s="29"/>
      <c r="DO847" s="29"/>
      <c r="DP847" s="29"/>
      <c r="DQ847" s="29"/>
      <c r="DR847" s="29"/>
      <c r="DS847" s="29"/>
      <c r="DT847" s="29"/>
      <c r="DU847" s="29"/>
      <c r="DV847" s="29"/>
      <c r="DW847" s="29"/>
      <c r="DX847" s="29"/>
      <c r="DY847" s="29"/>
      <c r="DZ847" s="29"/>
      <c r="EA847" s="29"/>
      <c r="EB847" s="29"/>
      <c r="EC847" s="29"/>
      <c r="ED847" s="29"/>
      <c r="EE847" s="29"/>
      <c r="EF847" s="29"/>
      <c r="EG847" s="29"/>
      <c r="EH847" s="29"/>
      <c r="EI847" s="29"/>
      <c r="EJ847" s="29"/>
      <c r="EK847" s="29"/>
      <c r="EL847" s="29"/>
      <c r="EM847" s="29"/>
      <c r="EN847" s="29"/>
      <c r="EO847" s="29"/>
      <c r="EP847" s="29"/>
      <c r="EQ847" s="29"/>
      <c r="ER847" s="29"/>
      <c r="ES847" s="29"/>
      <c r="ET847" s="29"/>
      <c r="EU847" s="29"/>
      <c r="EV847" s="29"/>
      <c r="EW847" s="29"/>
      <c r="EX847" s="29"/>
      <c r="EY847" s="29"/>
      <c r="EZ847" s="29"/>
      <c r="FA847" s="29"/>
      <c r="FB847" s="29"/>
      <c r="FC847" s="29"/>
      <c r="FD847" s="29"/>
      <c r="FE847" s="29"/>
      <c r="FF847" s="29"/>
      <c r="FG847" s="29"/>
      <c r="FH847" s="29"/>
      <c r="FI847" s="29"/>
      <c r="FJ847" s="29"/>
      <c r="FK847" s="29"/>
      <c r="FL847" s="29"/>
      <c r="FM847" s="29"/>
      <c r="FN847" s="29"/>
      <c r="FO847" s="29"/>
      <c r="FP847" s="29"/>
      <c r="FQ847" s="29"/>
      <c r="FR847" s="29"/>
      <c r="FS847" s="29"/>
      <c r="FT847" s="29"/>
      <c r="FU847" s="29"/>
      <c r="FV847" s="29"/>
      <c r="FW847" s="29"/>
      <c r="FX847" s="29"/>
      <c r="FY847" s="29"/>
      <c r="FZ847" s="29"/>
      <c r="GA847" s="29"/>
      <c r="GB847" s="29"/>
      <c r="GC847" s="29"/>
      <c r="GD847" s="29"/>
      <c r="GE847" s="29"/>
      <c r="GF847" s="29"/>
      <c r="GG847" s="29"/>
      <c r="GH847" s="29"/>
      <c r="GI847" s="29"/>
      <c r="GJ847" s="29"/>
      <c r="GK847" s="29"/>
      <c r="GL847" s="29"/>
      <c r="GM847" s="29"/>
      <c r="GN847" s="29"/>
      <c r="GO847" s="29"/>
      <c r="GP847" s="29"/>
      <c r="GQ847" s="29"/>
      <c r="GR847" s="29"/>
      <c r="GS847" s="29"/>
      <c r="GT847" s="29"/>
      <c r="GU847" s="29"/>
      <c r="GV847" s="29"/>
      <c r="GW847" s="29"/>
      <c r="GX847" s="29"/>
      <c r="GY847" s="29"/>
      <c r="GZ847" s="29"/>
      <c r="HA847" s="29"/>
      <c r="HB847" s="29"/>
      <c r="HC847" s="29"/>
      <c r="HD847" s="29"/>
      <c r="HE847" s="29"/>
      <c r="HF847" s="29"/>
      <c r="HG847" s="29"/>
      <c r="HH847" s="29"/>
      <c r="HI847" s="29"/>
      <c r="HJ847" s="29"/>
      <c r="HK847" s="29"/>
      <c r="HL847" s="29"/>
      <c r="HM847" s="29"/>
      <c r="HN847" s="29"/>
      <c r="HO847" s="29"/>
      <c r="HP847" s="29"/>
      <c r="HQ847" s="29"/>
      <c r="HR847" s="29"/>
      <c r="HS847" s="29"/>
      <c r="HT847" s="29"/>
      <c r="HU847" s="29"/>
      <c r="HV847" s="29"/>
      <c r="HW847" s="29"/>
      <c r="HX847" s="29"/>
      <c r="HY847" s="29"/>
      <c r="HZ847" s="29"/>
      <c r="IA847" s="29"/>
      <c r="IB847" s="29"/>
      <c r="IC847" s="29"/>
      <c r="ID847" s="29"/>
      <c r="IE847" s="29"/>
      <c r="IF847" s="29"/>
      <c r="IG847" s="29"/>
      <c r="IH847" s="29"/>
      <c r="II847" s="29"/>
      <c r="IJ847" s="29"/>
      <c r="IK847" s="29"/>
      <c r="IL847" s="29"/>
      <c r="IM847" s="29"/>
      <c r="IN847" s="29"/>
      <c r="IO847" s="29"/>
    </row>
    <row r="848" spans="1:249" s="30" customFormat="1" ht="15" customHeight="1">
      <c r="A848" s="156" t="s">
        <v>3382</v>
      </c>
      <c r="B848" s="38" t="s">
        <v>1453</v>
      </c>
      <c r="C848" s="38" t="s">
        <v>29</v>
      </c>
      <c r="D848" s="38" t="s">
        <v>2372</v>
      </c>
      <c r="E848" s="39" t="s">
        <v>2373</v>
      </c>
      <c r="F848" s="122" t="s">
        <v>3056</v>
      </c>
      <c r="G848" s="40" t="s">
        <v>26</v>
      </c>
      <c r="H848" s="41" t="s">
        <v>652</v>
      </c>
      <c r="I848" s="41">
        <v>40</v>
      </c>
      <c r="J848" s="193">
        <v>2.57</v>
      </c>
      <c r="K848" s="185">
        <f t="shared" si="96"/>
        <v>269.9271</v>
      </c>
      <c r="L848" s="136" t="s">
        <v>3219</v>
      </c>
      <c r="M848" s="121" t="s">
        <v>3385</v>
      </c>
      <c r="N848" s="65"/>
      <c r="O848" s="40" t="str">
        <f t="shared" si="93"/>
        <v>-</v>
      </c>
      <c r="P848" s="42">
        <f t="shared" si="94"/>
        <v>0</v>
      </c>
      <c r="Q848" s="43">
        <f t="shared" si="95"/>
        <v>0</v>
      </c>
      <c r="R848" s="206"/>
      <c r="S848" s="206"/>
      <c r="T848" s="156"/>
      <c r="U848" s="156"/>
      <c r="V848" s="156"/>
      <c r="W848" s="156"/>
      <c r="X848" s="156"/>
      <c r="Y848" s="156"/>
      <c r="Z848" s="156"/>
      <c r="AA848" s="156"/>
      <c r="AB848" s="156"/>
    </row>
    <row r="849" spans="1:30" s="30" customFormat="1" ht="15" customHeight="1">
      <c r="A849" s="156" t="s">
        <v>3382</v>
      </c>
      <c r="B849" s="38" t="s">
        <v>1454</v>
      </c>
      <c r="C849" s="38" t="s">
        <v>29</v>
      </c>
      <c r="D849" s="38" t="s">
        <v>2372</v>
      </c>
      <c r="E849" s="39" t="s">
        <v>2373</v>
      </c>
      <c r="F849" s="122" t="s">
        <v>3057</v>
      </c>
      <c r="G849" s="40" t="s">
        <v>26</v>
      </c>
      <c r="H849" s="41" t="s">
        <v>652</v>
      </c>
      <c r="I849" s="41">
        <v>40</v>
      </c>
      <c r="J849" s="193">
        <v>2.75</v>
      </c>
      <c r="K849" s="185">
        <f t="shared" si="96"/>
        <v>288.83249999999998</v>
      </c>
      <c r="L849" s="136" t="s">
        <v>3219</v>
      </c>
      <c r="M849" s="121" t="s">
        <v>3385</v>
      </c>
      <c r="N849" s="65"/>
      <c r="O849" s="40" t="str">
        <f t="shared" si="93"/>
        <v>-</v>
      </c>
      <c r="P849" s="42">
        <f t="shared" si="94"/>
        <v>0</v>
      </c>
      <c r="Q849" s="43">
        <f t="shared" si="95"/>
        <v>0</v>
      </c>
      <c r="R849" s="206"/>
      <c r="S849" s="216"/>
      <c r="T849" s="155"/>
      <c r="U849" s="156"/>
      <c r="V849" s="156"/>
      <c r="W849" s="156"/>
      <c r="X849" s="156"/>
      <c r="Y849" s="156"/>
      <c r="Z849" s="156"/>
      <c r="AA849" s="156"/>
      <c r="AB849" s="156"/>
    </row>
    <row r="850" spans="1:30" s="30" customFormat="1" ht="15" customHeight="1">
      <c r="A850" s="156" t="s">
        <v>3382</v>
      </c>
      <c r="B850" s="38" t="s">
        <v>1455</v>
      </c>
      <c r="C850" s="38" t="s">
        <v>29</v>
      </c>
      <c r="D850" s="38" t="s">
        <v>2372</v>
      </c>
      <c r="E850" s="39" t="s">
        <v>2373</v>
      </c>
      <c r="F850" s="122" t="s">
        <v>3058</v>
      </c>
      <c r="G850" s="40" t="s">
        <v>26</v>
      </c>
      <c r="H850" s="41" t="s">
        <v>652</v>
      </c>
      <c r="I850" s="41">
        <v>40</v>
      </c>
      <c r="J850" s="193">
        <v>2.57</v>
      </c>
      <c r="K850" s="185">
        <f t="shared" si="96"/>
        <v>269.9271</v>
      </c>
      <c r="L850" s="136" t="s">
        <v>3219</v>
      </c>
      <c r="M850" s="121" t="s">
        <v>3385</v>
      </c>
      <c r="N850" s="65"/>
      <c r="O850" s="40" t="str">
        <f t="shared" si="93"/>
        <v>-</v>
      </c>
      <c r="P850" s="42">
        <f t="shared" si="94"/>
        <v>0</v>
      </c>
      <c r="Q850" s="43">
        <f t="shared" si="95"/>
        <v>0</v>
      </c>
      <c r="R850" s="206"/>
      <c r="S850" s="216"/>
      <c r="T850" s="155"/>
      <c r="U850" s="156"/>
      <c r="V850" s="156"/>
      <c r="W850" s="156"/>
      <c r="X850" s="156"/>
      <c r="Y850" s="156"/>
      <c r="Z850" s="156"/>
      <c r="AA850" s="156"/>
      <c r="AB850" s="156"/>
      <c r="AC850" s="156"/>
      <c r="AD850" s="156"/>
    </row>
    <row r="851" spans="1:30" s="30" customFormat="1" ht="15" customHeight="1">
      <c r="A851" s="156" t="s">
        <v>3382</v>
      </c>
      <c r="B851" s="38" t="s">
        <v>1456</v>
      </c>
      <c r="C851" s="38" t="s">
        <v>29</v>
      </c>
      <c r="D851" s="38" t="s">
        <v>2375</v>
      </c>
      <c r="E851" s="39" t="s">
        <v>2376</v>
      </c>
      <c r="F851" s="122" t="s">
        <v>3059</v>
      </c>
      <c r="G851" s="40" t="s">
        <v>26</v>
      </c>
      <c r="H851" s="41" t="s">
        <v>652</v>
      </c>
      <c r="I851" s="41">
        <v>40</v>
      </c>
      <c r="J851" s="193">
        <v>3.1199999999999997</v>
      </c>
      <c r="K851" s="185">
        <f t="shared" si="96"/>
        <v>327.69359999999995</v>
      </c>
      <c r="L851" s="136" t="s">
        <v>3219</v>
      </c>
      <c r="M851" s="121" t="s">
        <v>3385</v>
      </c>
      <c r="N851" s="65"/>
      <c r="O851" s="40" t="str">
        <f t="shared" si="93"/>
        <v>-</v>
      </c>
      <c r="P851" s="42">
        <f t="shared" si="94"/>
        <v>0</v>
      </c>
      <c r="Q851" s="43">
        <f t="shared" si="95"/>
        <v>0</v>
      </c>
      <c r="R851" s="206"/>
      <c r="S851" s="216"/>
      <c r="T851" s="155"/>
      <c r="U851" s="156"/>
      <c r="V851" s="156"/>
      <c r="W851" s="156"/>
      <c r="X851" s="156"/>
      <c r="Y851" s="156"/>
      <c r="Z851" s="156"/>
      <c r="AA851" s="156"/>
      <c r="AB851" s="156"/>
    </row>
    <row r="852" spans="1:30" s="30" customFormat="1" ht="15" customHeight="1">
      <c r="A852" s="156" t="s">
        <v>3382</v>
      </c>
      <c r="B852" s="38" t="s">
        <v>1457</v>
      </c>
      <c r="C852" s="38" t="s">
        <v>29</v>
      </c>
      <c r="D852" s="38" t="s">
        <v>2377</v>
      </c>
      <c r="E852" s="39" t="s">
        <v>2378</v>
      </c>
      <c r="F852" s="122" t="s">
        <v>3060</v>
      </c>
      <c r="G852" s="40" t="s">
        <v>26</v>
      </c>
      <c r="H852" s="41" t="s">
        <v>652</v>
      </c>
      <c r="I852" s="41">
        <v>40</v>
      </c>
      <c r="J852" s="193">
        <v>3.3099999999999996</v>
      </c>
      <c r="K852" s="185">
        <f t="shared" si="96"/>
        <v>347.64929999999998</v>
      </c>
      <c r="L852" s="136" t="s">
        <v>3219</v>
      </c>
      <c r="M852" s="121" t="s">
        <v>3385</v>
      </c>
      <c r="N852" s="65"/>
      <c r="O852" s="40" t="str">
        <f t="shared" si="93"/>
        <v>-</v>
      </c>
      <c r="P852" s="42">
        <f t="shared" si="94"/>
        <v>0</v>
      </c>
      <c r="Q852" s="43">
        <f t="shared" si="95"/>
        <v>0</v>
      </c>
      <c r="R852" s="206"/>
      <c r="S852" s="216"/>
      <c r="T852" s="155"/>
      <c r="U852" s="156"/>
      <c r="V852" s="156"/>
      <c r="W852" s="156"/>
      <c r="X852" s="156"/>
      <c r="Y852" s="156"/>
      <c r="Z852" s="156"/>
      <c r="AA852" s="156"/>
      <c r="AB852" s="156"/>
      <c r="AC852" s="156"/>
      <c r="AD852" s="156"/>
    </row>
    <row r="853" spans="1:30" s="30" customFormat="1" ht="15" customHeight="1">
      <c r="A853" s="156" t="s">
        <v>3382</v>
      </c>
      <c r="B853" s="38" t="s">
        <v>1458</v>
      </c>
      <c r="C853" s="38" t="s">
        <v>29</v>
      </c>
      <c r="D853" s="38" t="s">
        <v>2377</v>
      </c>
      <c r="E853" s="39" t="s">
        <v>2378</v>
      </c>
      <c r="F853" s="122" t="s">
        <v>3061</v>
      </c>
      <c r="G853" s="40" t="s">
        <v>26</v>
      </c>
      <c r="H853" s="41" t="s">
        <v>652</v>
      </c>
      <c r="I853" s="41">
        <v>40</v>
      </c>
      <c r="J853" s="193">
        <v>2.69</v>
      </c>
      <c r="K853" s="185">
        <f t="shared" si="96"/>
        <v>282.53070000000002</v>
      </c>
      <c r="L853" s="136" t="s">
        <v>3219</v>
      </c>
      <c r="M853" s="121" t="s">
        <v>3385</v>
      </c>
      <c r="N853" s="65"/>
      <c r="O853" s="40" t="str">
        <f t="shared" si="93"/>
        <v>-</v>
      </c>
      <c r="P853" s="42">
        <f t="shared" si="94"/>
        <v>0</v>
      </c>
      <c r="Q853" s="43">
        <f t="shared" si="95"/>
        <v>0</v>
      </c>
      <c r="R853" s="206"/>
      <c r="S853" s="216"/>
      <c r="T853" s="155"/>
      <c r="U853" s="156"/>
      <c r="V853" s="156"/>
      <c r="W853" s="156"/>
      <c r="X853" s="156"/>
      <c r="Y853" s="156"/>
      <c r="Z853" s="156"/>
      <c r="AA853" s="156"/>
      <c r="AB853" s="156"/>
      <c r="AC853" s="156"/>
      <c r="AD853" s="156"/>
    </row>
    <row r="854" spans="1:30" s="30" customFormat="1" ht="15" customHeight="1">
      <c r="A854" s="156" t="s">
        <v>3382</v>
      </c>
      <c r="B854" s="38" t="s">
        <v>1459</v>
      </c>
      <c r="C854" s="38" t="s">
        <v>29</v>
      </c>
      <c r="D854" s="38" t="s">
        <v>2377</v>
      </c>
      <c r="E854" s="39" t="s">
        <v>2378</v>
      </c>
      <c r="F854" s="122" t="s">
        <v>2379</v>
      </c>
      <c r="G854" s="40" t="s">
        <v>26</v>
      </c>
      <c r="H854" s="41" t="s">
        <v>652</v>
      </c>
      <c r="I854" s="41">
        <v>40</v>
      </c>
      <c r="J854" s="193">
        <v>2.69</v>
      </c>
      <c r="K854" s="185">
        <f t="shared" si="96"/>
        <v>282.53070000000002</v>
      </c>
      <c r="L854" s="136" t="s">
        <v>3219</v>
      </c>
      <c r="M854" s="121" t="s">
        <v>3385</v>
      </c>
      <c r="N854" s="65"/>
      <c r="O854" s="40" t="str">
        <f t="shared" si="93"/>
        <v>-</v>
      </c>
      <c r="P854" s="42">
        <f t="shared" si="94"/>
        <v>0</v>
      </c>
      <c r="Q854" s="43">
        <f t="shared" si="95"/>
        <v>0</v>
      </c>
      <c r="R854" s="206"/>
      <c r="S854" s="216"/>
      <c r="T854" s="156"/>
      <c r="U854" s="156"/>
      <c r="V854" s="156"/>
      <c r="W854" s="156"/>
      <c r="X854" s="156"/>
      <c r="Y854" s="156"/>
      <c r="Z854" s="156"/>
      <c r="AA854" s="156"/>
      <c r="AB854" s="156"/>
    </row>
    <row r="855" spans="1:30" s="30" customFormat="1" ht="15" customHeight="1">
      <c r="A855" s="156" t="s">
        <v>3382</v>
      </c>
      <c r="B855" s="38" t="s">
        <v>1460</v>
      </c>
      <c r="C855" s="38" t="s">
        <v>29</v>
      </c>
      <c r="D855" s="38" t="s">
        <v>2377</v>
      </c>
      <c r="E855" s="39" t="s">
        <v>2378</v>
      </c>
      <c r="F855" s="122" t="s">
        <v>2380</v>
      </c>
      <c r="G855" s="40" t="s">
        <v>26</v>
      </c>
      <c r="H855" s="41" t="s">
        <v>652</v>
      </c>
      <c r="I855" s="41">
        <v>40</v>
      </c>
      <c r="J855" s="193">
        <v>2.73</v>
      </c>
      <c r="K855" s="185">
        <f t="shared" si="96"/>
        <v>286.7319</v>
      </c>
      <c r="L855" s="136" t="s">
        <v>3219</v>
      </c>
      <c r="M855" s="121" t="s">
        <v>3385</v>
      </c>
      <c r="N855" s="65"/>
      <c r="O855" s="40" t="str">
        <f t="shared" si="93"/>
        <v>-</v>
      </c>
      <c r="P855" s="42">
        <f t="shared" si="94"/>
        <v>0</v>
      </c>
      <c r="Q855" s="43">
        <f t="shared" si="95"/>
        <v>0</v>
      </c>
      <c r="R855" s="206"/>
      <c r="S855" s="216"/>
      <c r="T855" s="155"/>
      <c r="U855" s="156"/>
      <c r="V855" s="156"/>
      <c r="W855" s="156"/>
      <c r="X855" s="156"/>
      <c r="Y855" s="156"/>
      <c r="Z855" s="156"/>
      <c r="AA855" s="156"/>
      <c r="AB855" s="156"/>
    </row>
    <row r="856" spans="1:30" s="30" customFormat="1" ht="15" hidden="1" customHeight="1">
      <c r="A856" s="156" t="s">
        <v>3382</v>
      </c>
      <c r="B856" s="160" t="s">
        <v>1461</v>
      </c>
      <c r="C856" s="160" t="s">
        <v>29</v>
      </c>
      <c r="D856" s="160" t="s">
        <v>2377</v>
      </c>
      <c r="E856" s="161" t="s">
        <v>2378</v>
      </c>
      <c r="F856" s="161" t="s">
        <v>2381</v>
      </c>
      <c r="G856" s="162" t="s">
        <v>26</v>
      </c>
      <c r="H856" s="163" t="s">
        <v>652</v>
      </c>
      <c r="I856" s="163">
        <v>40</v>
      </c>
      <c r="J856" s="194">
        <v>2.92</v>
      </c>
      <c r="K856" s="191">
        <f t="shared" si="96"/>
        <v>306.68759999999997</v>
      </c>
      <c r="L856" s="164" t="s">
        <v>3238</v>
      </c>
      <c r="M856" s="164" t="s">
        <v>3238</v>
      </c>
      <c r="N856" s="165"/>
      <c r="O856" s="162" t="str">
        <f t="shared" si="93"/>
        <v>-</v>
      </c>
      <c r="P856" s="166">
        <f t="shared" si="94"/>
        <v>0</v>
      </c>
      <c r="Q856" s="167">
        <f t="shared" si="95"/>
        <v>0</v>
      </c>
      <c r="R856" s="155"/>
      <c r="S856" s="182"/>
      <c r="T856" s="156"/>
      <c r="U856" s="156"/>
      <c r="V856" s="156"/>
      <c r="W856" s="156"/>
      <c r="X856" s="156"/>
      <c r="Y856" s="156"/>
    </row>
    <row r="857" spans="1:30" s="30" customFormat="1" ht="15" customHeight="1">
      <c r="A857" s="156" t="s">
        <v>3382</v>
      </c>
      <c r="B857" s="38" t="s">
        <v>1462</v>
      </c>
      <c r="C857" s="38" t="s">
        <v>29</v>
      </c>
      <c r="D857" s="38" t="s">
        <v>2377</v>
      </c>
      <c r="E857" s="39" t="s">
        <v>2378</v>
      </c>
      <c r="F857" s="122" t="s">
        <v>3062</v>
      </c>
      <c r="G857" s="40" t="s">
        <v>26</v>
      </c>
      <c r="H857" s="41" t="s">
        <v>652</v>
      </c>
      <c r="I857" s="41">
        <v>40</v>
      </c>
      <c r="J857" s="193">
        <v>3.5799999999999996</v>
      </c>
      <c r="K857" s="185">
        <f t="shared" si="96"/>
        <v>376.00739999999996</v>
      </c>
      <c r="L857" s="136" t="s">
        <v>3219</v>
      </c>
      <c r="M857" s="121" t="s">
        <v>3385</v>
      </c>
      <c r="N857" s="65"/>
      <c r="O857" s="40" t="str">
        <f t="shared" si="93"/>
        <v>-</v>
      </c>
      <c r="P857" s="42">
        <f t="shared" si="94"/>
        <v>0</v>
      </c>
      <c r="Q857" s="43">
        <f t="shared" si="95"/>
        <v>0</v>
      </c>
      <c r="R857" s="206"/>
      <c r="S857" s="216"/>
      <c r="T857" s="156"/>
      <c r="U857" s="156"/>
      <c r="V857" s="156"/>
      <c r="W857" s="156"/>
      <c r="X857" s="156"/>
      <c r="Y857" s="156"/>
      <c r="Z857" s="156"/>
      <c r="AA857" s="156"/>
      <c r="AB857" s="156"/>
    </row>
    <row r="858" spans="1:30" s="30" customFormat="1" ht="15" customHeight="1">
      <c r="A858" s="156" t="s">
        <v>3382</v>
      </c>
      <c r="B858" s="38" t="s">
        <v>1463</v>
      </c>
      <c r="C858" s="38" t="s">
        <v>29</v>
      </c>
      <c r="D858" s="38" t="s">
        <v>2377</v>
      </c>
      <c r="E858" s="39" t="s">
        <v>2378</v>
      </c>
      <c r="F858" s="122" t="s">
        <v>3063</v>
      </c>
      <c r="G858" s="40" t="s">
        <v>26</v>
      </c>
      <c r="H858" s="41" t="s">
        <v>652</v>
      </c>
      <c r="I858" s="41">
        <v>40</v>
      </c>
      <c r="J858" s="193">
        <v>3.36</v>
      </c>
      <c r="K858" s="185">
        <f t="shared" si="96"/>
        <v>352.9008</v>
      </c>
      <c r="L858" s="136" t="s">
        <v>3219</v>
      </c>
      <c r="M858" s="121" t="s">
        <v>3385</v>
      </c>
      <c r="N858" s="65"/>
      <c r="O858" s="40" t="str">
        <f t="shared" si="93"/>
        <v>-</v>
      </c>
      <c r="P858" s="42">
        <f t="shared" si="94"/>
        <v>0</v>
      </c>
      <c r="Q858" s="43">
        <f t="shared" si="95"/>
        <v>0</v>
      </c>
      <c r="R858" s="206"/>
      <c r="S858" s="216"/>
      <c r="T858" s="156"/>
      <c r="U858" s="156"/>
      <c r="V858" s="156"/>
      <c r="W858" s="156"/>
      <c r="X858" s="156"/>
      <c r="Y858" s="156"/>
      <c r="Z858" s="156"/>
      <c r="AA858" s="156"/>
      <c r="AB858" s="156"/>
    </row>
    <row r="859" spans="1:30" s="30" customFormat="1" ht="15" customHeight="1">
      <c r="A859" s="156" t="s">
        <v>3382</v>
      </c>
      <c r="B859" s="38" t="s">
        <v>1464</v>
      </c>
      <c r="C859" s="38" t="s">
        <v>29</v>
      </c>
      <c r="D859" s="38" t="s">
        <v>2377</v>
      </c>
      <c r="E859" s="39" t="s">
        <v>2378</v>
      </c>
      <c r="F859" s="122" t="s">
        <v>3064</v>
      </c>
      <c r="G859" s="40" t="s">
        <v>26</v>
      </c>
      <c r="H859" s="41" t="s">
        <v>652</v>
      </c>
      <c r="I859" s="41">
        <v>40</v>
      </c>
      <c r="J859" s="193">
        <v>3.55</v>
      </c>
      <c r="K859" s="185">
        <f t="shared" si="96"/>
        <v>372.85649999999998</v>
      </c>
      <c r="L859" s="136" t="s">
        <v>3219</v>
      </c>
      <c r="M859" s="121" t="s">
        <v>3385</v>
      </c>
      <c r="N859" s="65"/>
      <c r="O859" s="40" t="str">
        <f t="shared" si="93"/>
        <v>-</v>
      </c>
      <c r="P859" s="42">
        <f t="shared" si="94"/>
        <v>0</v>
      </c>
      <c r="Q859" s="43">
        <f t="shared" si="95"/>
        <v>0</v>
      </c>
      <c r="R859" s="206"/>
      <c r="S859" s="216"/>
      <c r="T859" s="156"/>
      <c r="U859" s="156"/>
      <c r="V859" s="156"/>
      <c r="W859" s="156"/>
      <c r="X859" s="156"/>
      <c r="Y859" s="156"/>
      <c r="Z859" s="156"/>
      <c r="AA859" s="156"/>
      <c r="AB859" s="156"/>
    </row>
    <row r="860" spans="1:30" s="30" customFormat="1" ht="15" hidden="1" customHeight="1">
      <c r="A860" s="156" t="s">
        <v>3382</v>
      </c>
      <c r="B860" s="160" t="s">
        <v>1467</v>
      </c>
      <c r="C860" s="160" t="s">
        <v>29</v>
      </c>
      <c r="D860" s="160" t="s">
        <v>2382</v>
      </c>
      <c r="E860" s="161" t="s">
        <v>2383</v>
      </c>
      <c r="F860" s="161" t="s">
        <v>3321</v>
      </c>
      <c r="G860" s="162" t="s">
        <v>26</v>
      </c>
      <c r="H860" s="163" t="s">
        <v>652</v>
      </c>
      <c r="I860" s="163">
        <v>40</v>
      </c>
      <c r="J860" s="194">
        <v>2.7899999999999996</v>
      </c>
      <c r="K860" s="191">
        <f t="shared" si="96"/>
        <v>293.03369999999995</v>
      </c>
      <c r="L860" s="164" t="s">
        <v>3238</v>
      </c>
      <c r="M860" s="164" t="s">
        <v>3238</v>
      </c>
      <c r="N860" s="165"/>
      <c r="O860" s="162" t="str">
        <f t="shared" si="93"/>
        <v>-</v>
      </c>
      <c r="P860" s="166">
        <f t="shared" si="94"/>
        <v>0</v>
      </c>
      <c r="Q860" s="167">
        <f t="shared" si="95"/>
        <v>0</v>
      </c>
      <c r="R860" s="29"/>
      <c r="S860" s="182"/>
      <c r="T860" s="156"/>
      <c r="U860" s="156"/>
      <c r="V860" s="156"/>
      <c r="W860" s="156"/>
      <c r="X860" s="156"/>
      <c r="Y860" s="156"/>
    </row>
    <row r="861" spans="1:30" s="30" customFormat="1" ht="15" customHeight="1">
      <c r="A861" s="156" t="s">
        <v>3382</v>
      </c>
      <c r="B861" s="38" t="s">
        <v>1465</v>
      </c>
      <c r="C861" s="38" t="s">
        <v>29</v>
      </c>
      <c r="D861" s="38" t="s">
        <v>2382</v>
      </c>
      <c r="E861" s="39" t="s">
        <v>2383</v>
      </c>
      <c r="F861" s="132" t="s">
        <v>2774</v>
      </c>
      <c r="G861" s="40" t="s">
        <v>26</v>
      </c>
      <c r="H861" s="41" t="s">
        <v>652</v>
      </c>
      <c r="I861" s="41">
        <v>40</v>
      </c>
      <c r="J861" s="193">
        <v>2.5399999999999996</v>
      </c>
      <c r="K861" s="185">
        <f t="shared" si="96"/>
        <v>266.77619999999996</v>
      </c>
      <c r="L861" s="136" t="s">
        <v>3219</v>
      </c>
      <c r="M861" s="121" t="s">
        <v>3385</v>
      </c>
      <c r="N861" s="65"/>
      <c r="O861" s="40" t="str">
        <f t="shared" si="93"/>
        <v>-</v>
      </c>
      <c r="P861" s="42">
        <f t="shared" si="94"/>
        <v>0</v>
      </c>
      <c r="Q861" s="43">
        <f t="shared" si="95"/>
        <v>0</v>
      </c>
      <c r="R861" s="206"/>
      <c r="S861" s="216"/>
      <c r="T861" s="155"/>
      <c r="U861" s="156"/>
      <c r="V861" s="156"/>
      <c r="W861" s="156"/>
      <c r="X861" s="156"/>
      <c r="Y861" s="156"/>
      <c r="Z861" s="156"/>
      <c r="AA861" s="156"/>
      <c r="AB861" s="156"/>
    </row>
    <row r="862" spans="1:30" s="30" customFormat="1" ht="15" customHeight="1">
      <c r="A862" s="156" t="s">
        <v>3382</v>
      </c>
      <c r="B862" s="38" t="s">
        <v>1466</v>
      </c>
      <c r="C862" s="38" t="s">
        <v>29</v>
      </c>
      <c r="D862" s="38" t="s">
        <v>2382</v>
      </c>
      <c r="E862" s="39" t="s">
        <v>2383</v>
      </c>
      <c r="F862" s="122" t="s">
        <v>3065</v>
      </c>
      <c r="G862" s="40" t="s">
        <v>26</v>
      </c>
      <c r="H862" s="41" t="s">
        <v>652</v>
      </c>
      <c r="I862" s="41">
        <v>40</v>
      </c>
      <c r="J862" s="193">
        <v>2.6599999999999997</v>
      </c>
      <c r="K862" s="185">
        <f t="shared" si="96"/>
        <v>279.37979999999999</v>
      </c>
      <c r="L862" s="136" t="s">
        <v>3219</v>
      </c>
      <c r="M862" s="121" t="s">
        <v>3385</v>
      </c>
      <c r="N862" s="65"/>
      <c r="O862" s="40" t="str">
        <f t="shared" si="93"/>
        <v>-</v>
      </c>
      <c r="P862" s="42">
        <f t="shared" si="94"/>
        <v>0</v>
      </c>
      <c r="Q862" s="43">
        <f t="shared" si="95"/>
        <v>0</v>
      </c>
      <c r="R862" s="206"/>
      <c r="S862" s="216"/>
      <c r="T862" s="156"/>
      <c r="U862" s="156"/>
      <c r="V862" s="156"/>
      <c r="W862" s="156"/>
      <c r="X862" s="156"/>
      <c r="Y862" s="156"/>
      <c r="Z862" s="156"/>
      <c r="AA862" s="156"/>
      <c r="AB862" s="156"/>
      <c r="AC862" s="156"/>
      <c r="AD862" s="156"/>
    </row>
    <row r="863" spans="1:30" s="30" customFormat="1" ht="15" customHeight="1">
      <c r="A863" s="156" t="s">
        <v>3382</v>
      </c>
      <c r="B863" s="38" t="s">
        <v>1468</v>
      </c>
      <c r="C863" s="38" t="s">
        <v>29</v>
      </c>
      <c r="D863" s="38" t="s">
        <v>2382</v>
      </c>
      <c r="E863" s="39" t="s">
        <v>2383</v>
      </c>
      <c r="F863" s="122" t="s">
        <v>3066</v>
      </c>
      <c r="G863" s="40" t="s">
        <v>26</v>
      </c>
      <c r="H863" s="41" t="s">
        <v>652</v>
      </c>
      <c r="I863" s="41">
        <v>40</v>
      </c>
      <c r="J863" s="193">
        <v>3.4899999999999998</v>
      </c>
      <c r="K863" s="185">
        <f t="shared" si="96"/>
        <v>366.55469999999997</v>
      </c>
      <c r="L863" s="136" t="s">
        <v>3219</v>
      </c>
      <c r="M863" s="121" t="s">
        <v>3385</v>
      </c>
      <c r="N863" s="65"/>
      <c r="O863" s="40" t="str">
        <f t="shared" si="93"/>
        <v>-</v>
      </c>
      <c r="P863" s="42">
        <f t="shared" si="94"/>
        <v>0</v>
      </c>
      <c r="Q863" s="43">
        <f t="shared" si="95"/>
        <v>0</v>
      </c>
      <c r="R863" s="206"/>
      <c r="S863" s="216"/>
      <c r="T863" s="156"/>
      <c r="U863" s="156"/>
      <c r="V863" s="156"/>
      <c r="W863" s="156"/>
      <c r="X863" s="156"/>
      <c r="Y863" s="156"/>
      <c r="Z863" s="156"/>
      <c r="AA863" s="156"/>
      <c r="AB863" s="156"/>
      <c r="AC863" s="156"/>
      <c r="AD863" s="156"/>
    </row>
    <row r="864" spans="1:30" s="30" customFormat="1" ht="15" customHeight="1">
      <c r="A864" s="156" t="s">
        <v>3382</v>
      </c>
      <c r="B864" s="38" t="s">
        <v>1469</v>
      </c>
      <c r="C864" s="38" t="s">
        <v>29</v>
      </c>
      <c r="D864" s="38" t="s">
        <v>2382</v>
      </c>
      <c r="E864" s="39" t="s">
        <v>2383</v>
      </c>
      <c r="F864" s="122" t="s">
        <v>3067</v>
      </c>
      <c r="G864" s="40" t="s">
        <v>26</v>
      </c>
      <c r="H864" s="41" t="s">
        <v>652</v>
      </c>
      <c r="I864" s="41">
        <v>40</v>
      </c>
      <c r="J864" s="193">
        <v>2.6799999999999997</v>
      </c>
      <c r="K864" s="185">
        <f t="shared" si="96"/>
        <v>281.48039999999997</v>
      </c>
      <c r="L864" s="136" t="s">
        <v>3219</v>
      </c>
      <c r="M864" s="121" t="s">
        <v>3385</v>
      </c>
      <c r="N864" s="65"/>
      <c r="O864" s="40" t="str">
        <f t="shared" si="93"/>
        <v>-</v>
      </c>
      <c r="P864" s="42">
        <f t="shared" si="94"/>
        <v>0</v>
      </c>
      <c r="Q864" s="43">
        <f t="shared" si="95"/>
        <v>0</v>
      </c>
      <c r="R864" s="206"/>
      <c r="S864" s="216"/>
      <c r="T864" s="156"/>
      <c r="U864" s="156"/>
      <c r="V864" s="156"/>
      <c r="W864" s="156"/>
      <c r="X864" s="156"/>
      <c r="Y864" s="156"/>
      <c r="Z864" s="156"/>
      <c r="AA864" s="156"/>
      <c r="AB864" s="156"/>
    </row>
    <row r="865" spans="1:30" s="30" customFormat="1" ht="15" customHeight="1">
      <c r="A865" s="156" t="s">
        <v>3382</v>
      </c>
      <c r="B865" s="38" t="s">
        <v>1470</v>
      </c>
      <c r="C865" s="38" t="s">
        <v>29</v>
      </c>
      <c r="D865" s="38" t="s">
        <v>2382</v>
      </c>
      <c r="E865" s="39" t="s">
        <v>2383</v>
      </c>
      <c r="F865" s="122" t="s">
        <v>3068</v>
      </c>
      <c r="G865" s="40" t="s">
        <v>26</v>
      </c>
      <c r="H865" s="41" t="s">
        <v>652</v>
      </c>
      <c r="I865" s="41">
        <v>40</v>
      </c>
      <c r="J865" s="193">
        <v>2.86</v>
      </c>
      <c r="K865" s="185">
        <f t="shared" si="96"/>
        <v>300.38580000000002</v>
      </c>
      <c r="L865" s="136" t="s">
        <v>3219</v>
      </c>
      <c r="M865" s="121" t="s">
        <v>3385</v>
      </c>
      <c r="N865" s="65"/>
      <c r="O865" s="40" t="str">
        <f t="shared" si="93"/>
        <v>-</v>
      </c>
      <c r="P865" s="42">
        <f t="shared" si="94"/>
        <v>0</v>
      </c>
      <c r="Q865" s="43">
        <f t="shared" si="95"/>
        <v>0</v>
      </c>
      <c r="R865" s="206"/>
      <c r="S865" s="216"/>
      <c r="T865" s="156"/>
      <c r="U865" s="156"/>
      <c r="V865" s="156"/>
      <c r="W865" s="156"/>
      <c r="X865" s="156"/>
      <c r="Y865" s="156"/>
      <c r="Z865" s="156"/>
      <c r="AA865" s="156"/>
      <c r="AB865" s="156"/>
    </row>
    <row r="866" spans="1:30" s="30" customFormat="1" ht="15" customHeight="1">
      <c r="A866" s="156" t="s">
        <v>3382</v>
      </c>
      <c r="B866" s="38" t="s">
        <v>1471</v>
      </c>
      <c r="C866" s="38" t="s">
        <v>29</v>
      </c>
      <c r="D866" s="38" t="s">
        <v>2382</v>
      </c>
      <c r="E866" s="39" t="s">
        <v>2383</v>
      </c>
      <c r="F866" s="122" t="s">
        <v>3069</v>
      </c>
      <c r="G866" s="40" t="s">
        <v>26</v>
      </c>
      <c r="H866" s="41" t="s">
        <v>652</v>
      </c>
      <c r="I866" s="41">
        <v>40</v>
      </c>
      <c r="J866" s="193">
        <v>2.94</v>
      </c>
      <c r="K866" s="185">
        <f t="shared" si="96"/>
        <v>308.78820000000002</v>
      </c>
      <c r="L866" s="136" t="s">
        <v>3219</v>
      </c>
      <c r="M866" s="121" t="s">
        <v>3385</v>
      </c>
      <c r="N866" s="65"/>
      <c r="O866" s="40" t="str">
        <f t="shared" si="93"/>
        <v>-</v>
      </c>
      <c r="P866" s="42">
        <f t="shared" si="94"/>
        <v>0</v>
      </c>
      <c r="Q866" s="43">
        <f t="shared" si="95"/>
        <v>0</v>
      </c>
      <c r="R866" s="206"/>
      <c r="S866" s="216"/>
      <c r="T866" s="156"/>
      <c r="U866" s="156"/>
      <c r="V866" s="156"/>
      <c r="W866" s="156"/>
      <c r="X866" s="156"/>
      <c r="Y866" s="156"/>
      <c r="Z866" s="156"/>
      <c r="AA866" s="156"/>
      <c r="AB866" s="156"/>
    </row>
    <row r="867" spans="1:30" s="30" customFormat="1" ht="15" customHeight="1">
      <c r="A867" s="156" t="s">
        <v>3382</v>
      </c>
      <c r="B867" s="38" t="s">
        <v>1472</v>
      </c>
      <c r="C867" s="38" t="s">
        <v>29</v>
      </c>
      <c r="D867" s="38" t="s">
        <v>2382</v>
      </c>
      <c r="E867" s="39" t="s">
        <v>2383</v>
      </c>
      <c r="F867" s="122" t="s">
        <v>3070</v>
      </c>
      <c r="G867" s="40" t="s">
        <v>26</v>
      </c>
      <c r="H867" s="41" t="s">
        <v>652</v>
      </c>
      <c r="I867" s="41">
        <v>40</v>
      </c>
      <c r="J867" s="193">
        <v>3.4899999999999998</v>
      </c>
      <c r="K867" s="185">
        <f t="shared" si="96"/>
        <v>366.55469999999997</v>
      </c>
      <c r="L867" s="136" t="s">
        <v>3219</v>
      </c>
      <c r="M867" s="121" t="s">
        <v>3385</v>
      </c>
      <c r="N867" s="65"/>
      <c r="O867" s="40" t="str">
        <f t="shared" si="93"/>
        <v>-</v>
      </c>
      <c r="P867" s="42">
        <f t="shared" si="94"/>
        <v>0</v>
      </c>
      <c r="Q867" s="43">
        <f t="shared" si="95"/>
        <v>0</v>
      </c>
      <c r="R867" s="206"/>
      <c r="S867" s="216"/>
      <c r="T867" s="156"/>
      <c r="U867" s="156"/>
      <c r="V867" s="156"/>
      <c r="W867" s="156"/>
      <c r="X867" s="156"/>
      <c r="Y867" s="156"/>
      <c r="Z867" s="156"/>
      <c r="AA867" s="156"/>
      <c r="AB867" s="156"/>
    </row>
    <row r="868" spans="1:30" s="30" customFormat="1" ht="15" hidden="1" customHeight="1">
      <c r="A868" s="156" t="s">
        <v>3382</v>
      </c>
      <c r="B868" s="160" t="s">
        <v>1475</v>
      </c>
      <c r="C868" s="160" t="s">
        <v>29</v>
      </c>
      <c r="D868" s="160" t="s">
        <v>2384</v>
      </c>
      <c r="E868" s="161" t="s">
        <v>2385</v>
      </c>
      <c r="F868" s="161" t="s">
        <v>3322</v>
      </c>
      <c r="G868" s="162" t="s">
        <v>26</v>
      </c>
      <c r="H868" s="163" t="s">
        <v>652</v>
      </c>
      <c r="I868" s="163">
        <v>40</v>
      </c>
      <c r="J868" s="194">
        <v>5.95</v>
      </c>
      <c r="K868" s="191">
        <f t="shared" si="96"/>
        <v>624.92849999999999</v>
      </c>
      <c r="L868" s="164" t="s">
        <v>3238</v>
      </c>
      <c r="M868" s="164" t="s">
        <v>3238</v>
      </c>
      <c r="N868" s="165"/>
      <c r="O868" s="162" t="str">
        <f t="shared" si="93"/>
        <v>-</v>
      </c>
      <c r="P868" s="166">
        <f t="shared" si="94"/>
        <v>0</v>
      </c>
      <c r="Q868" s="167">
        <f t="shared" si="95"/>
        <v>0</v>
      </c>
      <c r="R868" s="29"/>
      <c r="S868" s="182"/>
      <c r="T868" s="156"/>
      <c r="U868" s="156"/>
      <c r="V868" s="156"/>
      <c r="W868" s="156"/>
      <c r="X868" s="156"/>
      <c r="Y868" s="156"/>
    </row>
    <row r="869" spans="1:30" s="30" customFormat="1" ht="15" customHeight="1">
      <c r="A869" s="156" t="s">
        <v>3382</v>
      </c>
      <c r="B869" s="38" t="s">
        <v>1473</v>
      </c>
      <c r="C869" s="38" t="s">
        <v>29</v>
      </c>
      <c r="D869" s="38" t="s">
        <v>2384</v>
      </c>
      <c r="E869" s="39" t="s">
        <v>2385</v>
      </c>
      <c r="F869" s="132" t="s">
        <v>2774</v>
      </c>
      <c r="G869" s="40" t="s">
        <v>26</v>
      </c>
      <c r="H869" s="41" t="s">
        <v>652</v>
      </c>
      <c r="I869" s="41">
        <v>40</v>
      </c>
      <c r="J869" s="193">
        <v>4.18</v>
      </c>
      <c r="K869" s="185">
        <f t="shared" si="96"/>
        <v>439.02539999999999</v>
      </c>
      <c r="L869" s="136" t="s">
        <v>3219</v>
      </c>
      <c r="M869" s="121" t="s">
        <v>3385</v>
      </c>
      <c r="N869" s="65"/>
      <c r="O869" s="40" t="str">
        <f t="shared" si="93"/>
        <v>-</v>
      </c>
      <c r="P869" s="42">
        <f t="shared" si="94"/>
        <v>0</v>
      </c>
      <c r="Q869" s="43">
        <f t="shared" si="95"/>
        <v>0</v>
      </c>
      <c r="R869" s="206"/>
      <c r="S869" s="216"/>
      <c r="T869" s="156"/>
      <c r="U869" s="156"/>
      <c r="V869" s="156"/>
      <c r="W869" s="156"/>
      <c r="X869" s="156"/>
      <c r="Y869" s="156"/>
      <c r="Z869" s="156"/>
      <c r="AA869" s="156"/>
      <c r="AB869" s="156"/>
    </row>
    <row r="870" spans="1:30" s="30" customFormat="1" ht="15" customHeight="1">
      <c r="A870" s="156" t="s">
        <v>3382</v>
      </c>
      <c r="B870" s="38" t="s">
        <v>1474</v>
      </c>
      <c r="C870" s="38" t="s">
        <v>29</v>
      </c>
      <c r="D870" s="38" t="s">
        <v>2384</v>
      </c>
      <c r="E870" s="39" t="s">
        <v>2385</v>
      </c>
      <c r="F870" s="122" t="s">
        <v>3071</v>
      </c>
      <c r="G870" s="40" t="s">
        <v>26</v>
      </c>
      <c r="H870" s="41" t="s">
        <v>652</v>
      </c>
      <c r="I870" s="41">
        <v>40</v>
      </c>
      <c r="J870" s="193">
        <v>5.2299999999999995</v>
      </c>
      <c r="K870" s="185">
        <f t="shared" si="96"/>
        <v>549.30689999999993</v>
      </c>
      <c r="L870" s="136" t="s">
        <v>3219</v>
      </c>
      <c r="M870" s="121" t="s">
        <v>3385</v>
      </c>
      <c r="N870" s="65"/>
      <c r="O870" s="40" t="str">
        <f t="shared" si="93"/>
        <v>-</v>
      </c>
      <c r="P870" s="42">
        <f t="shared" si="94"/>
        <v>0</v>
      </c>
      <c r="Q870" s="43">
        <f t="shared" si="95"/>
        <v>0</v>
      </c>
      <c r="R870" s="206"/>
      <c r="S870" s="216"/>
      <c r="T870" s="155"/>
      <c r="U870" s="156"/>
      <c r="V870" s="156"/>
      <c r="W870" s="156"/>
      <c r="X870" s="156"/>
      <c r="Y870" s="156"/>
      <c r="Z870" s="156"/>
      <c r="AA870" s="156"/>
      <c r="AB870" s="156"/>
    </row>
    <row r="871" spans="1:30" s="30" customFormat="1" ht="15" hidden="1" customHeight="1">
      <c r="A871" s="156" t="s">
        <v>3382</v>
      </c>
      <c r="B871" s="160" t="s">
        <v>1476</v>
      </c>
      <c r="C871" s="160" t="s">
        <v>29</v>
      </c>
      <c r="D871" s="160" t="s">
        <v>2384</v>
      </c>
      <c r="E871" s="161" t="s">
        <v>2385</v>
      </c>
      <c r="F871" s="161" t="s">
        <v>3372</v>
      </c>
      <c r="G871" s="162" t="s">
        <v>26</v>
      </c>
      <c r="H871" s="163" t="s">
        <v>652</v>
      </c>
      <c r="I871" s="163">
        <v>40</v>
      </c>
      <c r="J871" s="194">
        <v>5.2299999999999995</v>
      </c>
      <c r="K871" s="191">
        <f t="shared" si="96"/>
        <v>549.30689999999993</v>
      </c>
      <c r="L871" s="164" t="s">
        <v>3238</v>
      </c>
      <c r="M871" s="164" t="s">
        <v>3238</v>
      </c>
      <c r="N871" s="165"/>
      <c r="O871" s="162" t="str">
        <f t="shared" si="93"/>
        <v>-</v>
      </c>
      <c r="P871" s="166">
        <f t="shared" si="94"/>
        <v>0</v>
      </c>
      <c r="Q871" s="167">
        <f t="shared" si="95"/>
        <v>0</v>
      </c>
      <c r="R871" s="155"/>
      <c r="S871" s="182"/>
      <c r="T871" s="156"/>
      <c r="U871" s="156"/>
      <c r="V871" s="156"/>
      <c r="W871" s="156"/>
      <c r="X871" s="156"/>
      <c r="Y871" s="156"/>
    </row>
    <row r="872" spans="1:30" s="30" customFormat="1" ht="15" customHeight="1">
      <c r="A872" s="156" t="s">
        <v>3382</v>
      </c>
      <c r="B872" s="38" t="s">
        <v>1477</v>
      </c>
      <c r="C872" s="38" t="s">
        <v>29</v>
      </c>
      <c r="D872" s="38" t="s">
        <v>2386</v>
      </c>
      <c r="E872" s="39" t="s">
        <v>2387</v>
      </c>
      <c r="F872" s="122" t="s">
        <v>3072</v>
      </c>
      <c r="G872" s="40" t="s">
        <v>26</v>
      </c>
      <c r="H872" s="41" t="s">
        <v>652</v>
      </c>
      <c r="I872" s="41">
        <v>40</v>
      </c>
      <c r="J872" s="193">
        <v>4.33</v>
      </c>
      <c r="K872" s="185">
        <f t="shared" si="96"/>
        <v>454.7799</v>
      </c>
      <c r="L872" s="136" t="s">
        <v>3219</v>
      </c>
      <c r="M872" s="121" t="s">
        <v>3385</v>
      </c>
      <c r="N872" s="65"/>
      <c r="O872" s="40" t="str">
        <f t="shared" si="93"/>
        <v>-</v>
      </c>
      <c r="P872" s="42">
        <f t="shared" si="94"/>
        <v>0</v>
      </c>
      <c r="Q872" s="43">
        <f t="shared" si="95"/>
        <v>0</v>
      </c>
      <c r="R872" s="206"/>
      <c r="S872" s="216"/>
      <c r="T872" s="156"/>
      <c r="U872" s="156"/>
      <c r="V872" s="156"/>
      <c r="W872" s="156"/>
      <c r="X872" s="156"/>
      <c r="Y872" s="156"/>
      <c r="Z872" s="156"/>
      <c r="AA872" s="156"/>
      <c r="AB872" s="156"/>
    </row>
    <row r="873" spans="1:30" s="30" customFormat="1" ht="15" customHeight="1">
      <c r="A873" s="156" t="s">
        <v>3382</v>
      </c>
      <c r="B873" s="38" t="s">
        <v>1478</v>
      </c>
      <c r="C873" s="38" t="s">
        <v>29</v>
      </c>
      <c r="D873" s="38" t="s">
        <v>2386</v>
      </c>
      <c r="E873" s="39" t="s">
        <v>2387</v>
      </c>
      <c r="F873" s="122" t="s">
        <v>3073</v>
      </c>
      <c r="G873" s="40" t="s">
        <v>26</v>
      </c>
      <c r="H873" s="41" t="s">
        <v>652</v>
      </c>
      <c r="I873" s="41">
        <v>40</v>
      </c>
      <c r="J873" s="193">
        <v>2.5499999999999998</v>
      </c>
      <c r="K873" s="185">
        <f t="shared" si="96"/>
        <v>267.82650000000001</v>
      </c>
      <c r="L873" s="136" t="s">
        <v>3219</v>
      </c>
      <c r="M873" s="121" t="s">
        <v>3385</v>
      </c>
      <c r="N873" s="65"/>
      <c r="O873" s="40" t="str">
        <f t="shared" si="93"/>
        <v>-</v>
      </c>
      <c r="P873" s="42">
        <f t="shared" si="94"/>
        <v>0</v>
      </c>
      <c r="Q873" s="43">
        <f t="shared" si="95"/>
        <v>0</v>
      </c>
      <c r="R873" s="206"/>
      <c r="S873" s="216"/>
      <c r="T873" s="156"/>
      <c r="U873" s="156"/>
      <c r="V873" s="156"/>
      <c r="W873" s="156"/>
      <c r="X873" s="156"/>
      <c r="Y873" s="156"/>
      <c r="Z873" s="156"/>
      <c r="AA873" s="156"/>
      <c r="AB873" s="156"/>
      <c r="AC873" s="156"/>
      <c r="AD873" s="156"/>
    </row>
    <row r="874" spans="1:30" s="30" customFormat="1" ht="15" customHeight="1">
      <c r="A874" s="156" t="s">
        <v>3382</v>
      </c>
      <c r="B874" s="38" t="s">
        <v>1479</v>
      </c>
      <c r="C874" s="38" t="s">
        <v>29</v>
      </c>
      <c r="D874" s="38" t="s">
        <v>2386</v>
      </c>
      <c r="E874" s="39" t="s">
        <v>2387</v>
      </c>
      <c r="F874" s="122" t="s">
        <v>3074</v>
      </c>
      <c r="G874" s="40" t="s">
        <v>26</v>
      </c>
      <c r="H874" s="41" t="s">
        <v>652</v>
      </c>
      <c r="I874" s="41">
        <v>40</v>
      </c>
      <c r="J874" s="193">
        <v>2.5199999999999996</v>
      </c>
      <c r="K874" s="185">
        <f t="shared" si="96"/>
        <v>264.67559999999997</v>
      </c>
      <c r="L874" s="136" t="s">
        <v>3219</v>
      </c>
      <c r="M874" s="121" t="s">
        <v>3385</v>
      </c>
      <c r="N874" s="65"/>
      <c r="O874" s="40" t="str">
        <f t="shared" si="93"/>
        <v>-</v>
      </c>
      <c r="P874" s="42">
        <f t="shared" si="94"/>
        <v>0</v>
      </c>
      <c r="Q874" s="43">
        <f t="shared" si="95"/>
        <v>0</v>
      </c>
      <c r="R874" s="206"/>
      <c r="S874" s="216"/>
      <c r="T874" s="156"/>
      <c r="U874" s="156"/>
      <c r="V874" s="156"/>
      <c r="W874" s="156"/>
      <c r="X874" s="156"/>
      <c r="Y874" s="156"/>
      <c r="Z874" s="156"/>
      <c r="AA874" s="156"/>
      <c r="AB874" s="156"/>
      <c r="AC874" s="156"/>
      <c r="AD874" s="156"/>
    </row>
    <row r="875" spans="1:30" s="30" customFormat="1" ht="15" customHeight="1">
      <c r="A875" s="156" t="s">
        <v>3382</v>
      </c>
      <c r="B875" s="38" t="s">
        <v>1480</v>
      </c>
      <c r="C875" s="38" t="s">
        <v>29</v>
      </c>
      <c r="D875" s="38" t="s">
        <v>2386</v>
      </c>
      <c r="E875" s="39" t="s">
        <v>2387</v>
      </c>
      <c r="F875" s="122" t="s">
        <v>3075</v>
      </c>
      <c r="G875" s="40" t="s">
        <v>26</v>
      </c>
      <c r="H875" s="41" t="s">
        <v>652</v>
      </c>
      <c r="I875" s="41">
        <v>40</v>
      </c>
      <c r="J875" s="193">
        <v>2.5399999999999996</v>
      </c>
      <c r="K875" s="185">
        <f t="shared" si="96"/>
        <v>266.77619999999996</v>
      </c>
      <c r="L875" s="136" t="s">
        <v>3219</v>
      </c>
      <c r="M875" s="121" t="s">
        <v>3385</v>
      </c>
      <c r="N875" s="65"/>
      <c r="O875" s="40" t="str">
        <f t="shared" si="93"/>
        <v>-</v>
      </c>
      <c r="P875" s="42">
        <f t="shared" si="94"/>
        <v>0</v>
      </c>
      <c r="Q875" s="43">
        <f t="shared" si="95"/>
        <v>0</v>
      </c>
      <c r="R875" s="206"/>
      <c r="S875" s="216"/>
      <c r="T875" s="155"/>
      <c r="U875" s="156"/>
      <c r="V875" s="156"/>
      <c r="W875" s="156"/>
      <c r="X875" s="156"/>
      <c r="Y875" s="156"/>
      <c r="Z875" s="156"/>
      <c r="AA875" s="156"/>
      <c r="AB875" s="156"/>
      <c r="AC875" s="156"/>
      <c r="AD875" s="156"/>
    </row>
    <row r="876" spans="1:30" s="30" customFormat="1" ht="15" customHeight="1">
      <c r="A876" s="156" t="s">
        <v>3382</v>
      </c>
      <c r="B876" s="38" t="s">
        <v>1481</v>
      </c>
      <c r="C876" s="38" t="s">
        <v>29</v>
      </c>
      <c r="D876" s="38" t="s">
        <v>2388</v>
      </c>
      <c r="E876" s="39" t="s">
        <v>2389</v>
      </c>
      <c r="F876" s="122" t="s">
        <v>3076</v>
      </c>
      <c r="G876" s="40" t="s">
        <v>26</v>
      </c>
      <c r="H876" s="41" t="s">
        <v>652</v>
      </c>
      <c r="I876" s="41">
        <v>40</v>
      </c>
      <c r="J876" s="193">
        <v>2.48</v>
      </c>
      <c r="K876" s="185">
        <f t="shared" si="96"/>
        <v>260.4744</v>
      </c>
      <c r="L876" s="136" t="s">
        <v>3219</v>
      </c>
      <c r="M876" s="121" t="s">
        <v>3385</v>
      </c>
      <c r="N876" s="65"/>
      <c r="O876" s="40" t="str">
        <f t="shared" si="93"/>
        <v>-</v>
      </c>
      <c r="P876" s="42">
        <f t="shared" si="94"/>
        <v>0</v>
      </c>
      <c r="Q876" s="43">
        <f t="shared" si="95"/>
        <v>0</v>
      </c>
      <c r="R876" s="206"/>
      <c r="S876" s="216"/>
      <c r="T876" s="155"/>
      <c r="U876" s="156"/>
      <c r="V876" s="156"/>
      <c r="W876" s="156"/>
      <c r="X876" s="156"/>
      <c r="Y876" s="156"/>
      <c r="Z876" s="156"/>
      <c r="AA876" s="156"/>
      <c r="AB876" s="156"/>
    </row>
    <row r="877" spans="1:30" s="30" customFormat="1" ht="15" customHeight="1">
      <c r="A877" s="156" t="s">
        <v>3382</v>
      </c>
      <c r="B877" s="38" t="s">
        <v>1482</v>
      </c>
      <c r="C877" s="38" t="s">
        <v>29</v>
      </c>
      <c r="D877" s="38" t="s">
        <v>2388</v>
      </c>
      <c r="E877" s="39" t="s">
        <v>2389</v>
      </c>
      <c r="F877" s="122" t="s">
        <v>3077</v>
      </c>
      <c r="G877" s="40" t="s">
        <v>26</v>
      </c>
      <c r="H877" s="41" t="s">
        <v>652</v>
      </c>
      <c r="I877" s="41">
        <v>40</v>
      </c>
      <c r="J877" s="193">
        <v>2.48</v>
      </c>
      <c r="K877" s="185">
        <f t="shared" si="96"/>
        <v>260.4744</v>
      </c>
      <c r="L877" s="136" t="s">
        <v>3219</v>
      </c>
      <c r="M877" s="121" t="s">
        <v>3385</v>
      </c>
      <c r="N877" s="65"/>
      <c r="O877" s="40" t="str">
        <f t="shared" si="93"/>
        <v>-</v>
      </c>
      <c r="P877" s="42">
        <f t="shared" si="94"/>
        <v>0</v>
      </c>
      <c r="Q877" s="43">
        <f t="shared" si="95"/>
        <v>0</v>
      </c>
      <c r="R877" s="206"/>
      <c r="S877" s="216"/>
      <c r="T877" s="155"/>
      <c r="U877" s="156"/>
      <c r="V877" s="156"/>
      <c r="W877" s="156"/>
      <c r="X877" s="156"/>
      <c r="Y877" s="156"/>
      <c r="Z877" s="156"/>
      <c r="AA877" s="156"/>
      <c r="AB877" s="156"/>
      <c r="AC877" s="156"/>
      <c r="AD877" s="156"/>
    </row>
    <row r="878" spans="1:30" s="30" customFormat="1" ht="15" customHeight="1">
      <c r="A878" s="156" t="s">
        <v>3382</v>
      </c>
      <c r="B878" s="38" t="s">
        <v>1483</v>
      </c>
      <c r="C878" s="38" t="s">
        <v>29</v>
      </c>
      <c r="D878" s="38" t="s">
        <v>2388</v>
      </c>
      <c r="E878" s="39" t="s">
        <v>2389</v>
      </c>
      <c r="F878" s="122" t="s">
        <v>3078</v>
      </c>
      <c r="G878" s="40" t="s">
        <v>26</v>
      </c>
      <c r="H878" s="41" t="s">
        <v>652</v>
      </c>
      <c r="I878" s="41">
        <v>40</v>
      </c>
      <c r="J878" s="193">
        <v>2.5299999999999998</v>
      </c>
      <c r="K878" s="185">
        <f t="shared" si="96"/>
        <v>265.72589999999997</v>
      </c>
      <c r="L878" s="136" t="s">
        <v>3219</v>
      </c>
      <c r="M878" s="121" t="s">
        <v>3385</v>
      </c>
      <c r="N878" s="65"/>
      <c r="O878" s="40" t="str">
        <f t="shared" si="93"/>
        <v>-</v>
      </c>
      <c r="P878" s="42">
        <f t="shared" si="94"/>
        <v>0</v>
      </c>
      <c r="Q878" s="43">
        <f t="shared" si="95"/>
        <v>0</v>
      </c>
      <c r="R878" s="206"/>
      <c r="S878" s="216"/>
      <c r="T878" s="155"/>
      <c r="U878" s="156"/>
      <c r="V878" s="156"/>
      <c r="W878" s="156"/>
      <c r="X878" s="156"/>
      <c r="Y878" s="156"/>
      <c r="Z878" s="156"/>
      <c r="AA878" s="156"/>
      <c r="AB878" s="156"/>
    </row>
    <row r="879" spans="1:30" s="30" customFormat="1" ht="15" customHeight="1">
      <c r="A879" s="156" t="s">
        <v>3382</v>
      </c>
      <c r="B879" s="38" t="s">
        <v>1484</v>
      </c>
      <c r="C879" s="38" t="s">
        <v>29</v>
      </c>
      <c r="D879" s="38" t="s">
        <v>2390</v>
      </c>
      <c r="E879" s="39" t="s">
        <v>2391</v>
      </c>
      <c r="F879" s="122" t="s">
        <v>3079</v>
      </c>
      <c r="G879" s="40" t="s">
        <v>26</v>
      </c>
      <c r="H879" s="41" t="s">
        <v>652</v>
      </c>
      <c r="I879" s="41">
        <v>40</v>
      </c>
      <c r="J879" s="193">
        <v>3.4899999999999998</v>
      </c>
      <c r="K879" s="185">
        <f t="shared" si="96"/>
        <v>366.55469999999997</v>
      </c>
      <c r="L879" s="136" t="s">
        <v>3219</v>
      </c>
      <c r="M879" s="121" t="s">
        <v>3385</v>
      </c>
      <c r="N879" s="65"/>
      <c r="O879" s="40" t="str">
        <f t="shared" si="93"/>
        <v>-</v>
      </c>
      <c r="P879" s="42">
        <f t="shared" si="94"/>
        <v>0</v>
      </c>
      <c r="Q879" s="43">
        <f t="shared" si="95"/>
        <v>0</v>
      </c>
      <c r="R879" s="206"/>
      <c r="S879" s="216"/>
      <c r="T879" s="156"/>
      <c r="U879" s="156"/>
      <c r="V879" s="156"/>
      <c r="W879" s="156"/>
      <c r="X879" s="156"/>
      <c r="Y879" s="156"/>
      <c r="Z879" s="156"/>
      <c r="AA879" s="156"/>
      <c r="AB879" s="156"/>
      <c r="AC879" s="156"/>
      <c r="AD879" s="156"/>
    </row>
    <row r="880" spans="1:30" s="30" customFormat="1" ht="15" customHeight="1">
      <c r="A880" s="156" t="s">
        <v>3382</v>
      </c>
      <c r="B880" s="38" t="s">
        <v>1485</v>
      </c>
      <c r="C880" s="38" t="s">
        <v>29</v>
      </c>
      <c r="D880" s="38" t="s">
        <v>2390</v>
      </c>
      <c r="E880" s="39" t="s">
        <v>2391</v>
      </c>
      <c r="F880" s="122" t="s">
        <v>3080</v>
      </c>
      <c r="G880" s="40" t="s">
        <v>26</v>
      </c>
      <c r="H880" s="41" t="s">
        <v>652</v>
      </c>
      <c r="I880" s="41">
        <v>40</v>
      </c>
      <c r="J880" s="193">
        <v>2.59</v>
      </c>
      <c r="K880" s="185">
        <f t="shared" si="96"/>
        <v>272.02769999999998</v>
      </c>
      <c r="L880" s="136" t="s">
        <v>3219</v>
      </c>
      <c r="M880" s="121" t="s">
        <v>3385</v>
      </c>
      <c r="N880" s="65"/>
      <c r="O880" s="40" t="str">
        <f t="shared" si="93"/>
        <v>-</v>
      </c>
      <c r="P880" s="42">
        <f t="shared" si="94"/>
        <v>0</v>
      </c>
      <c r="Q880" s="43">
        <f t="shared" si="95"/>
        <v>0</v>
      </c>
      <c r="R880" s="206"/>
      <c r="S880" s="216"/>
      <c r="T880" s="155"/>
      <c r="U880" s="156"/>
      <c r="V880" s="156"/>
      <c r="W880" s="156"/>
      <c r="X880" s="156"/>
      <c r="Y880" s="156"/>
      <c r="Z880" s="156"/>
      <c r="AA880" s="156"/>
      <c r="AB880" s="156"/>
    </row>
    <row r="881" spans="1:30" s="30" customFormat="1" ht="15" customHeight="1">
      <c r="A881" s="156" t="s">
        <v>3382</v>
      </c>
      <c r="B881" s="38" t="s">
        <v>1486</v>
      </c>
      <c r="C881" s="38" t="s">
        <v>29</v>
      </c>
      <c r="D881" s="38" t="s">
        <v>2390</v>
      </c>
      <c r="E881" s="39" t="s">
        <v>2391</v>
      </c>
      <c r="F881" s="122" t="s">
        <v>2962</v>
      </c>
      <c r="G881" s="40" t="s">
        <v>26</v>
      </c>
      <c r="H881" s="41" t="s">
        <v>652</v>
      </c>
      <c r="I881" s="41">
        <v>40</v>
      </c>
      <c r="J881" s="193">
        <v>3.4899999999999998</v>
      </c>
      <c r="K881" s="185">
        <f t="shared" si="96"/>
        <v>366.55469999999997</v>
      </c>
      <c r="L881" s="136" t="s">
        <v>3219</v>
      </c>
      <c r="M881" s="121" t="s">
        <v>3385</v>
      </c>
      <c r="N881" s="65"/>
      <c r="O881" s="40" t="str">
        <f t="shared" si="93"/>
        <v>-</v>
      </c>
      <c r="P881" s="42">
        <f t="shared" si="94"/>
        <v>0</v>
      </c>
      <c r="Q881" s="43">
        <f t="shared" si="95"/>
        <v>0</v>
      </c>
      <c r="R881" s="206"/>
      <c r="S881" s="216"/>
      <c r="T881" s="156"/>
      <c r="U881" s="156"/>
      <c r="V881" s="156"/>
      <c r="W881" s="156"/>
      <c r="X881" s="156"/>
      <c r="Y881" s="156"/>
      <c r="Z881" s="156"/>
      <c r="AA881" s="156"/>
      <c r="AB881" s="156"/>
    </row>
    <row r="882" spans="1:30" s="30" customFormat="1" ht="15" customHeight="1">
      <c r="A882" s="156" t="s">
        <v>3382</v>
      </c>
      <c r="B882" s="38" t="s">
        <v>1487</v>
      </c>
      <c r="C882" s="38" t="s">
        <v>29</v>
      </c>
      <c r="D882" s="38" t="s">
        <v>2390</v>
      </c>
      <c r="E882" s="39" t="s">
        <v>2391</v>
      </c>
      <c r="F882" s="122" t="s">
        <v>3081</v>
      </c>
      <c r="G882" s="40" t="s">
        <v>26</v>
      </c>
      <c r="H882" s="41" t="s">
        <v>652</v>
      </c>
      <c r="I882" s="41">
        <v>40</v>
      </c>
      <c r="J882" s="193">
        <v>3.4899999999999998</v>
      </c>
      <c r="K882" s="185">
        <f t="shared" si="96"/>
        <v>366.55469999999997</v>
      </c>
      <c r="L882" s="136" t="s">
        <v>3219</v>
      </c>
      <c r="M882" s="121" t="s">
        <v>3385</v>
      </c>
      <c r="N882" s="65"/>
      <c r="O882" s="40" t="str">
        <f t="shared" si="93"/>
        <v>-</v>
      </c>
      <c r="P882" s="42">
        <f t="shared" si="94"/>
        <v>0</v>
      </c>
      <c r="Q882" s="43">
        <f t="shared" si="95"/>
        <v>0</v>
      </c>
      <c r="R882" s="206"/>
      <c r="S882" s="206"/>
      <c r="T882" s="156"/>
      <c r="U882" s="156"/>
      <c r="V882" s="156"/>
      <c r="W882" s="156"/>
      <c r="X882" s="156"/>
      <c r="Y882" s="156"/>
      <c r="Z882" s="156"/>
      <c r="AA882" s="156"/>
      <c r="AB882" s="156"/>
      <c r="AC882" s="156"/>
      <c r="AD882" s="156"/>
    </row>
    <row r="883" spans="1:30" s="30" customFormat="1" ht="15" customHeight="1">
      <c r="A883" s="156" t="s">
        <v>3382</v>
      </c>
      <c r="B883" s="38" t="s">
        <v>1488</v>
      </c>
      <c r="C883" s="38" t="s">
        <v>25</v>
      </c>
      <c r="D883" s="38" t="s">
        <v>2392</v>
      </c>
      <c r="E883" s="39" t="s">
        <v>2393</v>
      </c>
      <c r="F883" s="122" t="s">
        <v>3082</v>
      </c>
      <c r="G883" s="40" t="s">
        <v>26</v>
      </c>
      <c r="H883" s="41" t="s">
        <v>27</v>
      </c>
      <c r="I883" s="41">
        <v>24</v>
      </c>
      <c r="J883" s="42">
        <f>K883/курс</f>
        <v>1.9708654670094259</v>
      </c>
      <c r="K883" s="184">
        <v>207</v>
      </c>
      <c r="L883" s="136" t="s">
        <v>3219</v>
      </c>
      <c r="M883" s="121" t="s">
        <v>3221</v>
      </c>
      <c r="N883" s="65"/>
      <c r="O883" s="40" t="str">
        <f t="shared" si="93"/>
        <v>-</v>
      </c>
      <c r="P883" s="42">
        <f t="shared" si="94"/>
        <v>0</v>
      </c>
      <c r="Q883" s="43">
        <f t="shared" si="95"/>
        <v>0</v>
      </c>
      <c r="R883" s="206"/>
      <c r="S883" s="216"/>
      <c r="T883" s="155"/>
      <c r="U883" s="156"/>
      <c r="V883" s="156"/>
      <c r="W883" s="156"/>
      <c r="X883" s="156"/>
      <c r="Y883" s="156"/>
      <c r="Z883" s="156"/>
      <c r="AA883" s="156"/>
      <c r="AB883" s="156"/>
      <c r="AC883" s="156"/>
      <c r="AD883" s="156"/>
    </row>
    <row r="884" spans="1:30" s="30" customFormat="1" ht="15" customHeight="1">
      <c r="A884" s="156" t="s">
        <v>3382</v>
      </c>
      <c r="B884" s="38" t="s">
        <v>1526</v>
      </c>
      <c r="C884" s="38" t="s">
        <v>25</v>
      </c>
      <c r="D884" s="38" t="s">
        <v>222</v>
      </c>
      <c r="E884" s="39" t="s">
        <v>223</v>
      </c>
      <c r="F884" s="122" t="s">
        <v>2403</v>
      </c>
      <c r="G884" s="40" t="s">
        <v>26</v>
      </c>
      <c r="H884" s="41" t="s">
        <v>27</v>
      </c>
      <c r="I884" s="41">
        <v>24</v>
      </c>
      <c r="J884" s="42">
        <f>K884/курс</f>
        <v>3.5323240978767969</v>
      </c>
      <c r="K884" s="184">
        <v>371</v>
      </c>
      <c r="L884" s="136" t="s">
        <v>3219</v>
      </c>
      <c r="M884" s="121" t="s">
        <v>3221</v>
      </c>
      <c r="N884" s="65"/>
      <c r="O884" s="40" t="str">
        <f t="shared" si="93"/>
        <v>-</v>
      </c>
      <c r="P884" s="42">
        <f t="shared" si="94"/>
        <v>0</v>
      </c>
      <c r="Q884" s="43">
        <f t="shared" si="95"/>
        <v>0</v>
      </c>
      <c r="R884" s="206"/>
      <c r="S884" s="216"/>
      <c r="T884" s="155"/>
      <c r="U884" s="156"/>
      <c r="V884" s="156"/>
      <c r="W884" s="156"/>
      <c r="X884" s="156"/>
      <c r="Y884" s="156"/>
      <c r="Z884" s="156"/>
      <c r="AA884" s="156"/>
      <c r="AB884" s="156"/>
    </row>
    <row r="885" spans="1:30" s="30" customFormat="1" ht="15" customHeight="1">
      <c r="A885" s="156" t="s">
        <v>3382</v>
      </c>
      <c r="B885" s="38" t="s">
        <v>1525</v>
      </c>
      <c r="C885" s="38" t="s">
        <v>25</v>
      </c>
      <c r="D885" s="38" t="s">
        <v>222</v>
      </c>
      <c r="E885" s="39" t="s">
        <v>223</v>
      </c>
      <c r="F885" s="122" t="s">
        <v>2403</v>
      </c>
      <c r="G885" s="40" t="s">
        <v>161</v>
      </c>
      <c r="H885" s="41" t="s">
        <v>27</v>
      </c>
      <c r="I885" s="41">
        <v>24</v>
      </c>
      <c r="J885" s="42">
        <f>K885/курс</f>
        <v>3.5323240978767969</v>
      </c>
      <c r="K885" s="184">
        <v>371</v>
      </c>
      <c r="L885" s="136" t="s">
        <v>3219</v>
      </c>
      <c r="M885" s="121" t="s">
        <v>3221</v>
      </c>
      <c r="N885" s="65"/>
      <c r="O885" s="40" t="str">
        <f t="shared" si="93"/>
        <v>-</v>
      </c>
      <c r="P885" s="42">
        <f t="shared" si="94"/>
        <v>0</v>
      </c>
      <c r="Q885" s="43">
        <f t="shared" si="95"/>
        <v>0</v>
      </c>
      <c r="R885" s="206"/>
      <c r="S885" s="216"/>
      <c r="T885" s="156"/>
      <c r="U885" s="156"/>
      <c r="V885" s="156"/>
      <c r="W885" s="156"/>
      <c r="X885" s="156"/>
      <c r="Y885" s="156"/>
      <c r="Z885" s="156"/>
      <c r="AA885" s="156"/>
      <c r="AB885" s="156"/>
      <c r="AC885" s="156"/>
      <c r="AD885" s="156"/>
    </row>
    <row r="886" spans="1:30" s="30" customFormat="1" ht="15" hidden="1" customHeight="1">
      <c r="A886" s="156" t="s">
        <v>3382</v>
      </c>
      <c r="B886" s="160" t="s">
        <v>1495</v>
      </c>
      <c r="C886" s="160" t="s">
        <v>29</v>
      </c>
      <c r="D886" s="160" t="s">
        <v>222</v>
      </c>
      <c r="E886" s="161" t="s">
        <v>223</v>
      </c>
      <c r="F886" s="161" t="s">
        <v>224</v>
      </c>
      <c r="G886" s="162" t="s">
        <v>26</v>
      </c>
      <c r="H886" s="163" t="s">
        <v>652</v>
      </c>
      <c r="I886" s="163">
        <v>40</v>
      </c>
      <c r="J886" s="194">
        <v>2.7399999999999998</v>
      </c>
      <c r="K886" s="191">
        <f t="shared" ref="K886:K901" si="97">J886*курс</f>
        <v>287.78219999999999</v>
      </c>
      <c r="L886" s="164" t="s">
        <v>3238</v>
      </c>
      <c r="M886" s="164" t="s">
        <v>3238</v>
      </c>
      <c r="N886" s="165"/>
      <c r="O886" s="162" t="str">
        <f t="shared" si="93"/>
        <v>-</v>
      </c>
      <c r="P886" s="166">
        <f t="shared" si="94"/>
        <v>0</v>
      </c>
      <c r="Q886" s="167">
        <f t="shared" si="95"/>
        <v>0</v>
      </c>
      <c r="R886" s="29"/>
      <c r="S886" s="182"/>
      <c r="T886" s="155"/>
      <c r="U886" s="156"/>
      <c r="V886" s="156"/>
      <c r="W886" s="156"/>
      <c r="X886" s="156"/>
      <c r="Y886" s="156"/>
    </row>
    <row r="887" spans="1:30" s="30" customFormat="1" ht="15" hidden="1" customHeight="1">
      <c r="A887" s="156" t="s">
        <v>3382</v>
      </c>
      <c r="B887" s="160" t="s">
        <v>1501</v>
      </c>
      <c r="C887" s="160" t="s">
        <v>29</v>
      </c>
      <c r="D887" s="160" t="s">
        <v>222</v>
      </c>
      <c r="E887" s="161" t="s">
        <v>223</v>
      </c>
      <c r="F887" s="161" t="s">
        <v>570</v>
      </c>
      <c r="G887" s="162" t="s">
        <v>26</v>
      </c>
      <c r="H887" s="163" t="s">
        <v>652</v>
      </c>
      <c r="I887" s="163">
        <v>40</v>
      </c>
      <c r="J887" s="194">
        <v>3.5599999999999996</v>
      </c>
      <c r="K887" s="191">
        <f t="shared" si="97"/>
        <v>373.90679999999998</v>
      </c>
      <c r="L887" s="164" t="s">
        <v>3238</v>
      </c>
      <c r="M887" s="164" t="s">
        <v>3238</v>
      </c>
      <c r="N887" s="165"/>
      <c r="O887" s="162" t="str">
        <f t="shared" si="93"/>
        <v>-</v>
      </c>
      <c r="P887" s="166">
        <f t="shared" si="94"/>
        <v>0</v>
      </c>
      <c r="Q887" s="167">
        <f t="shared" si="95"/>
        <v>0</v>
      </c>
      <c r="R887" s="29"/>
      <c r="S887" s="182"/>
      <c r="T887" s="155"/>
      <c r="U887" s="156"/>
      <c r="V887" s="156"/>
      <c r="W887" s="156"/>
      <c r="X887" s="156"/>
      <c r="Y887" s="156"/>
    </row>
    <row r="888" spans="1:30" s="30" customFormat="1" ht="15" hidden="1" customHeight="1">
      <c r="A888" s="156" t="s">
        <v>3382</v>
      </c>
      <c r="B888" s="160" t="s">
        <v>1502</v>
      </c>
      <c r="C888" s="160" t="s">
        <v>29</v>
      </c>
      <c r="D888" s="160" t="s">
        <v>222</v>
      </c>
      <c r="E888" s="161" t="s">
        <v>223</v>
      </c>
      <c r="F888" s="161" t="s">
        <v>225</v>
      </c>
      <c r="G888" s="162" t="s">
        <v>26</v>
      </c>
      <c r="H888" s="163" t="s">
        <v>652</v>
      </c>
      <c r="I888" s="163">
        <v>40</v>
      </c>
      <c r="J888" s="194">
        <v>5.24</v>
      </c>
      <c r="K888" s="191">
        <f t="shared" si="97"/>
        <v>550.35720000000003</v>
      </c>
      <c r="L888" s="164" t="s">
        <v>3238</v>
      </c>
      <c r="M888" s="164" t="s">
        <v>3238</v>
      </c>
      <c r="N888" s="165"/>
      <c r="O888" s="162" t="str">
        <f t="shared" si="93"/>
        <v>-</v>
      </c>
      <c r="P888" s="166">
        <f t="shared" si="94"/>
        <v>0</v>
      </c>
      <c r="Q888" s="167">
        <f t="shared" si="95"/>
        <v>0</v>
      </c>
      <c r="R888" s="29"/>
      <c r="S888" s="182"/>
      <c r="T888" s="156"/>
      <c r="U888" s="156"/>
      <c r="V888" s="156"/>
      <c r="W888" s="156"/>
      <c r="X888" s="156"/>
      <c r="Y888" s="156"/>
      <c r="Z888" s="156"/>
      <c r="AA888" s="156"/>
      <c r="AB888" s="156"/>
      <c r="AC888" s="156"/>
      <c r="AD888" s="156"/>
    </row>
    <row r="889" spans="1:30" s="30" customFormat="1" ht="15" hidden="1" customHeight="1">
      <c r="A889" s="156" t="s">
        <v>3382</v>
      </c>
      <c r="B889" s="160" t="s">
        <v>226</v>
      </c>
      <c r="C889" s="160" t="s">
        <v>29</v>
      </c>
      <c r="D889" s="160" t="s">
        <v>222</v>
      </c>
      <c r="E889" s="161" t="s">
        <v>223</v>
      </c>
      <c r="F889" s="161" t="s">
        <v>227</v>
      </c>
      <c r="G889" s="162" t="s">
        <v>26</v>
      </c>
      <c r="H889" s="163" t="s">
        <v>652</v>
      </c>
      <c r="I889" s="163">
        <v>40</v>
      </c>
      <c r="J889" s="194">
        <v>5.24</v>
      </c>
      <c r="K889" s="191">
        <f t="shared" si="97"/>
        <v>550.35720000000003</v>
      </c>
      <c r="L889" s="164" t="s">
        <v>3238</v>
      </c>
      <c r="M889" s="164" t="s">
        <v>3238</v>
      </c>
      <c r="N889" s="165"/>
      <c r="O889" s="162" t="str">
        <f t="shared" si="93"/>
        <v>-</v>
      </c>
      <c r="P889" s="166">
        <f t="shared" si="94"/>
        <v>0</v>
      </c>
      <c r="Q889" s="167">
        <f t="shared" si="95"/>
        <v>0</v>
      </c>
      <c r="R889" s="29"/>
      <c r="S889" s="182"/>
      <c r="T889" s="156"/>
      <c r="U889" s="156"/>
      <c r="V889" s="156"/>
      <c r="W889" s="156"/>
      <c r="X889" s="156"/>
      <c r="Y889" s="156"/>
    </row>
    <row r="890" spans="1:30" s="30" customFormat="1" ht="15" hidden="1" customHeight="1">
      <c r="A890" s="156" t="s">
        <v>3382</v>
      </c>
      <c r="B890" s="160" t="s">
        <v>1524</v>
      </c>
      <c r="C890" s="160" t="s">
        <v>29</v>
      </c>
      <c r="D890" s="160" t="s">
        <v>222</v>
      </c>
      <c r="E890" s="161" t="s">
        <v>223</v>
      </c>
      <c r="F890" s="161" t="s">
        <v>3273</v>
      </c>
      <c r="G890" s="162" t="s">
        <v>26</v>
      </c>
      <c r="H890" s="163" t="s">
        <v>652</v>
      </c>
      <c r="I890" s="163">
        <v>40</v>
      </c>
      <c r="J890" s="194">
        <v>3.5399999999999996</v>
      </c>
      <c r="K890" s="191">
        <f t="shared" si="97"/>
        <v>371.80619999999993</v>
      </c>
      <c r="L890" s="164" t="s">
        <v>3238</v>
      </c>
      <c r="M890" s="164" t="s">
        <v>3238</v>
      </c>
      <c r="N890" s="165"/>
      <c r="O890" s="162" t="str">
        <f t="shared" si="93"/>
        <v>-</v>
      </c>
      <c r="P890" s="166">
        <f t="shared" si="94"/>
        <v>0</v>
      </c>
      <c r="Q890" s="167">
        <f t="shared" si="95"/>
        <v>0</v>
      </c>
      <c r="R890" s="29"/>
      <c r="S890" s="182"/>
      <c r="T890" s="156"/>
      <c r="U890" s="156"/>
      <c r="V890" s="156"/>
      <c r="W890" s="156"/>
      <c r="X890" s="156"/>
      <c r="Y890" s="156"/>
    </row>
    <row r="891" spans="1:30" s="30" customFormat="1" ht="15" customHeight="1">
      <c r="A891" s="156" t="s">
        <v>3382</v>
      </c>
      <c r="B891" s="38" t="s">
        <v>1497</v>
      </c>
      <c r="C891" s="38" t="s">
        <v>29</v>
      </c>
      <c r="D891" s="38" t="s">
        <v>222</v>
      </c>
      <c r="E891" s="39" t="s">
        <v>223</v>
      </c>
      <c r="F891" s="122" t="s">
        <v>3085</v>
      </c>
      <c r="G891" s="40" t="s">
        <v>26</v>
      </c>
      <c r="H891" s="41" t="s">
        <v>652</v>
      </c>
      <c r="I891" s="41">
        <v>40</v>
      </c>
      <c r="J891" s="193">
        <v>3.3099999999999996</v>
      </c>
      <c r="K891" s="185">
        <f t="shared" si="97"/>
        <v>347.64929999999998</v>
      </c>
      <c r="L891" s="136" t="s">
        <v>3219</v>
      </c>
      <c r="M891" s="121" t="s">
        <v>3385</v>
      </c>
      <c r="N891" s="65"/>
      <c r="O891" s="40" t="str">
        <f t="shared" si="93"/>
        <v>-</v>
      </c>
      <c r="P891" s="42">
        <f t="shared" si="94"/>
        <v>0</v>
      </c>
      <c r="Q891" s="43">
        <f t="shared" si="95"/>
        <v>0</v>
      </c>
      <c r="R891" s="206"/>
      <c r="S891" s="216"/>
      <c r="T891" s="156"/>
      <c r="U891" s="156"/>
      <c r="V891" s="156"/>
      <c r="W891" s="156"/>
      <c r="X891" s="156"/>
      <c r="Y891" s="156"/>
      <c r="Z891" s="156"/>
      <c r="AA891" s="156"/>
      <c r="AB891" s="156"/>
    </row>
    <row r="892" spans="1:30" s="30" customFormat="1" ht="15" customHeight="1">
      <c r="A892" s="156" t="s">
        <v>3382</v>
      </c>
      <c r="B892" s="38" t="s">
        <v>1504</v>
      </c>
      <c r="C892" s="38" t="s">
        <v>29</v>
      </c>
      <c r="D892" s="38" t="s">
        <v>222</v>
      </c>
      <c r="E892" s="39" t="s">
        <v>223</v>
      </c>
      <c r="F892" s="122" t="s">
        <v>2397</v>
      </c>
      <c r="G892" s="40" t="s">
        <v>26</v>
      </c>
      <c r="H892" s="41" t="s">
        <v>652</v>
      </c>
      <c r="I892" s="41">
        <v>40</v>
      </c>
      <c r="J892" s="193">
        <v>3.53</v>
      </c>
      <c r="K892" s="185">
        <f t="shared" si="97"/>
        <v>370.7559</v>
      </c>
      <c r="L892" s="136" t="s">
        <v>3219</v>
      </c>
      <c r="M892" s="121" t="s">
        <v>3385</v>
      </c>
      <c r="N892" s="65"/>
      <c r="O892" s="40" t="str">
        <f t="shared" si="93"/>
        <v>-</v>
      </c>
      <c r="P892" s="42">
        <f t="shared" si="94"/>
        <v>0</v>
      </c>
      <c r="Q892" s="43">
        <f t="shared" si="95"/>
        <v>0</v>
      </c>
      <c r="R892" s="206"/>
      <c r="S892" s="216"/>
      <c r="T892" s="155"/>
      <c r="U892" s="156"/>
      <c r="V892" s="156"/>
      <c r="W892" s="156"/>
      <c r="X892" s="156"/>
      <c r="Y892" s="156"/>
      <c r="Z892" s="156"/>
      <c r="AA892" s="156"/>
      <c r="AB892" s="156"/>
      <c r="AC892" s="156"/>
      <c r="AD892" s="156"/>
    </row>
    <row r="893" spans="1:30" s="30" customFormat="1" ht="15" customHeight="1">
      <c r="A893" s="156" t="s">
        <v>3382</v>
      </c>
      <c r="B893" s="38" t="s">
        <v>1505</v>
      </c>
      <c r="C893" s="38" t="s">
        <v>29</v>
      </c>
      <c r="D893" s="38" t="s">
        <v>222</v>
      </c>
      <c r="E893" s="39" t="s">
        <v>223</v>
      </c>
      <c r="F893" s="122" t="s">
        <v>2398</v>
      </c>
      <c r="G893" s="40" t="s">
        <v>26</v>
      </c>
      <c r="H893" s="41" t="s">
        <v>652</v>
      </c>
      <c r="I893" s="41">
        <v>40</v>
      </c>
      <c r="J893" s="193">
        <v>4.46</v>
      </c>
      <c r="K893" s="185">
        <f t="shared" si="97"/>
        <v>468.43380000000002</v>
      </c>
      <c r="L893" s="136" t="s">
        <v>3219</v>
      </c>
      <c r="M893" s="121" t="s">
        <v>3385</v>
      </c>
      <c r="N893" s="65"/>
      <c r="O893" s="40" t="str">
        <f t="shared" si="93"/>
        <v>-</v>
      </c>
      <c r="P893" s="42">
        <f t="shared" si="94"/>
        <v>0</v>
      </c>
      <c r="Q893" s="43">
        <f t="shared" si="95"/>
        <v>0</v>
      </c>
      <c r="R893" s="206"/>
      <c r="S893" s="216"/>
      <c r="T893" s="156"/>
      <c r="U893" s="156"/>
      <c r="V893" s="156"/>
      <c r="W893" s="156"/>
      <c r="X893" s="156"/>
      <c r="Y893" s="156"/>
      <c r="Z893" s="156"/>
      <c r="AA893" s="156"/>
      <c r="AB893" s="156"/>
      <c r="AC893" s="156"/>
      <c r="AD893" s="156"/>
    </row>
    <row r="894" spans="1:30" s="30" customFormat="1" ht="15" customHeight="1">
      <c r="A894" s="156" t="s">
        <v>3382</v>
      </c>
      <c r="B894" s="38" t="s">
        <v>565</v>
      </c>
      <c r="C894" s="38" t="s">
        <v>29</v>
      </c>
      <c r="D894" s="38" t="s">
        <v>222</v>
      </c>
      <c r="E894" s="39" t="s">
        <v>223</v>
      </c>
      <c r="F894" s="39" t="s">
        <v>571</v>
      </c>
      <c r="G894" s="40" t="s">
        <v>26</v>
      </c>
      <c r="H894" s="41" t="s">
        <v>652</v>
      </c>
      <c r="I894" s="41">
        <v>40</v>
      </c>
      <c r="J894" s="193">
        <v>3.7699999999999996</v>
      </c>
      <c r="K894" s="185">
        <f t="shared" si="97"/>
        <v>395.96309999999994</v>
      </c>
      <c r="L894" s="136" t="s">
        <v>3219</v>
      </c>
      <c r="M894" s="159" t="s">
        <v>3385</v>
      </c>
      <c r="N894" s="65"/>
      <c r="O894" s="40" t="str">
        <f t="shared" si="93"/>
        <v>-</v>
      </c>
      <c r="P894" s="42">
        <f t="shared" si="94"/>
        <v>0</v>
      </c>
      <c r="Q894" s="43">
        <f t="shared" si="95"/>
        <v>0</v>
      </c>
      <c r="R894" s="206"/>
      <c r="S894" s="216"/>
      <c r="T894" s="156"/>
      <c r="U894" s="156"/>
      <c r="V894" s="156"/>
      <c r="W894" s="156"/>
      <c r="X894" s="156"/>
      <c r="Y894" s="156"/>
      <c r="Z894" s="156"/>
      <c r="AA894" s="156"/>
      <c r="AB894" s="156"/>
    </row>
    <row r="895" spans="1:30" s="30" customFormat="1" ht="15" customHeight="1">
      <c r="A895" s="156" t="s">
        <v>3382</v>
      </c>
      <c r="B895" s="38" t="s">
        <v>1509</v>
      </c>
      <c r="C895" s="38" t="s">
        <v>29</v>
      </c>
      <c r="D895" s="38" t="s">
        <v>222</v>
      </c>
      <c r="E895" s="39" t="s">
        <v>223</v>
      </c>
      <c r="F895" s="122" t="s">
        <v>3087</v>
      </c>
      <c r="G895" s="40" t="s">
        <v>26</v>
      </c>
      <c r="H895" s="41" t="s">
        <v>652</v>
      </c>
      <c r="I895" s="41">
        <v>40</v>
      </c>
      <c r="J895" s="193">
        <v>3.4899999999999998</v>
      </c>
      <c r="K895" s="185">
        <f t="shared" si="97"/>
        <v>366.55469999999997</v>
      </c>
      <c r="L895" s="136" t="s">
        <v>3219</v>
      </c>
      <c r="M895" s="121" t="s">
        <v>3385</v>
      </c>
      <c r="N895" s="65"/>
      <c r="O895" s="40" t="str">
        <f t="shared" si="93"/>
        <v>-</v>
      </c>
      <c r="P895" s="42">
        <f t="shared" si="94"/>
        <v>0</v>
      </c>
      <c r="Q895" s="43">
        <f t="shared" si="95"/>
        <v>0</v>
      </c>
      <c r="R895" s="206"/>
      <c r="S895" s="216"/>
      <c r="T895" s="156"/>
      <c r="U895" s="156"/>
      <c r="V895" s="156"/>
      <c r="W895" s="156"/>
      <c r="X895" s="156"/>
      <c r="Y895" s="156"/>
      <c r="Z895" s="156"/>
      <c r="AA895" s="156"/>
      <c r="AB895" s="156"/>
      <c r="AC895" s="156"/>
      <c r="AD895" s="156"/>
    </row>
    <row r="896" spans="1:30" s="30" customFormat="1" ht="15" customHeight="1">
      <c r="A896" s="156" t="s">
        <v>3382</v>
      </c>
      <c r="B896" s="38" t="s">
        <v>1510</v>
      </c>
      <c r="C896" s="38" t="s">
        <v>29</v>
      </c>
      <c r="D896" s="38" t="s">
        <v>222</v>
      </c>
      <c r="E896" s="39" t="s">
        <v>223</v>
      </c>
      <c r="F896" s="122" t="s">
        <v>3088</v>
      </c>
      <c r="G896" s="40" t="s">
        <v>26</v>
      </c>
      <c r="H896" s="41" t="s">
        <v>652</v>
      </c>
      <c r="I896" s="41">
        <v>40</v>
      </c>
      <c r="J896" s="193">
        <v>3.4899999999999998</v>
      </c>
      <c r="K896" s="185">
        <f t="shared" si="97"/>
        <v>366.55469999999997</v>
      </c>
      <c r="L896" s="136" t="s">
        <v>3219</v>
      </c>
      <c r="M896" s="121" t="s">
        <v>3385</v>
      </c>
      <c r="N896" s="65"/>
      <c r="O896" s="40" t="str">
        <f t="shared" ref="O896:O959" si="98">IF(N896="","-",N896/I896)</f>
        <v>-</v>
      </c>
      <c r="P896" s="42">
        <f t="shared" ref="P896:P959" si="99">J896*N896</f>
        <v>0</v>
      </c>
      <c r="Q896" s="43">
        <f t="shared" ref="Q896:Q959" si="100">K896*N896</f>
        <v>0</v>
      </c>
      <c r="R896" s="206"/>
      <c r="S896" s="216"/>
      <c r="T896" s="156"/>
      <c r="U896" s="156"/>
      <c r="V896" s="156"/>
      <c r="W896" s="156"/>
      <c r="X896" s="156"/>
      <c r="Y896" s="156"/>
      <c r="Z896" s="156"/>
      <c r="AA896" s="156"/>
      <c r="AB896" s="156"/>
      <c r="AC896" s="156"/>
      <c r="AD896" s="156"/>
    </row>
    <row r="897" spans="1:30" s="30" customFormat="1" ht="15" customHeight="1">
      <c r="A897" s="156" t="s">
        <v>3382</v>
      </c>
      <c r="B897" s="38" t="s">
        <v>566</v>
      </c>
      <c r="C897" s="38" t="s">
        <v>29</v>
      </c>
      <c r="D897" s="38" t="s">
        <v>222</v>
      </c>
      <c r="E897" s="39" t="s">
        <v>223</v>
      </c>
      <c r="F897" s="122" t="s">
        <v>572</v>
      </c>
      <c r="G897" s="40" t="s">
        <v>26</v>
      </c>
      <c r="H897" s="41" t="s">
        <v>652</v>
      </c>
      <c r="I897" s="41">
        <v>40</v>
      </c>
      <c r="J897" s="193">
        <v>3.4899999999999998</v>
      </c>
      <c r="K897" s="185">
        <f t="shared" si="97"/>
        <v>366.55469999999997</v>
      </c>
      <c r="L897" s="136" t="s">
        <v>3219</v>
      </c>
      <c r="M897" s="121" t="s">
        <v>3385</v>
      </c>
      <c r="N897" s="65"/>
      <c r="O897" s="40" t="str">
        <f t="shared" si="98"/>
        <v>-</v>
      </c>
      <c r="P897" s="42">
        <f t="shared" si="99"/>
        <v>0</v>
      </c>
      <c r="Q897" s="43">
        <f t="shared" si="100"/>
        <v>0</v>
      </c>
      <c r="R897" s="206"/>
      <c r="S897" s="216"/>
      <c r="T897" s="156"/>
      <c r="U897" s="156"/>
      <c r="V897" s="156"/>
      <c r="W897" s="156"/>
      <c r="X897" s="156"/>
      <c r="Y897" s="156"/>
      <c r="Z897" s="156"/>
      <c r="AA897" s="156"/>
      <c r="AB897" s="156"/>
      <c r="AC897" s="156"/>
      <c r="AD897" s="156"/>
    </row>
    <row r="898" spans="1:30" s="30" customFormat="1" ht="15" customHeight="1">
      <c r="A898" s="156" t="s">
        <v>3382</v>
      </c>
      <c r="B898" s="38" t="s">
        <v>1511</v>
      </c>
      <c r="C898" s="38" t="s">
        <v>29</v>
      </c>
      <c r="D898" s="38" t="s">
        <v>222</v>
      </c>
      <c r="E898" s="39" t="s">
        <v>223</v>
      </c>
      <c r="F898" s="122" t="s">
        <v>2399</v>
      </c>
      <c r="G898" s="40" t="s">
        <v>26</v>
      </c>
      <c r="H898" s="41" t="s">
        <v>652</v>
      </c>
      <c r="I898" s="41">
        <v>40</v>
      </c>
      <c r="J898" s="193">
        <v>2.6799999999999997</v>
      </c>
      <c r="K898" s="185">
        <f t="shared" si="97"/>
        <v>281.48039999999997</v>
      </c>
      <c r="L898" s="136" t="s">
        <v>3219</v>
      </c>
      <c r="M898" s="121" t="s">
        <v>3385</v>
      </c>
      <c r="N898" s="65"/>
      <c r="O898" s="40" t="str">
        <f t="shared" si="98"/>
        <v>-</v>
      </c>
      <c r="P898" s="42">
        <f t="shared" si="99"/>
        <v>0</v>
      </c>
      <c r="Q898" s="43">
        <f t="shared" si="100"/>
        <v>0</v>
      </c>
      <c r="R898" s="206"/>
      <c r="S898" s="216"/>
      <c r="T898" s="156"/>
      <c r="U898" s="156"/>
      <c r="V898" s="156"/>
      <c r="W898" s="156"/>
      <c r="X898" s="156"/>
      <c r="Y898" s="156"/>
      <c r="Z898" s="156"/>
      <c r="AA898" s="156"/>
      <c r="AB898" s="156"/>
      <c r="AC898" s="156"/>
      <c r="AD898" s="156"/>
    </row>
    <row r="899" spans="1:30" s="30" customFormat="1" ht="15" customHeight="1">
      <c r="A899" s="156" t="s">
        <v>3382</v>
      </c>
      <c r="B899" s="38" t="s">
        <v>1513</v>
      </c>
      <c r="C899" s="38" t="s">
        <v>29</v>
      </c>
      <c r="D899" s="38" t="s">
        <v>222</v>
      </c>
      <c r="E899" s="39" t="s">
        <v>223</v>
      </c>
      <c r="F899" s="122" t="s">
        <v>2400</v>
      </c>
      <c r="G899" s="40" t="s">
        <v>26</v>
      </c>
      <c r="H899" s="41" t="s">
        <v>652</v>
      </c>
      <c r="I899" s="41">
        <v>40</v>
      </c>
      <c r="J899" s="193">
        <v>2.84</v>
      </c>
      <c r="K899" s="185">
        <f t="shared" si="97"/>
        <v>298.28519999999997</v>
      </c>
      <c r="L899" s="136" t="s">
        <v>3219</v>
      </c>
      <c r="M899" s="121" t="s">
        <v>3385</v>
      </c>
      <c r="N899" s="65"/>
      <c r="O899" s="40" t="str">
        <f t="shared" si="98"/>
        <v>-</v>
      </c>
      <c r="P899" s="42">
        <f t="shared" si="99"/>
        <v>0</v>
      </c>
      <c r="Q899" s="43">
        <f t="shared" si="100"/>
        <v>0</v>
      </c>
      <c r="R899" s="206"/>
      <c r="S899" s="216"/>
      <c r="T899" s="156"/>
      <c r="U899" s="156"/>
      <c r="V899" s="156"/>
      <c r="W899" s="156"/>
      <c r="X899" s="156"/>
      <c r="Y899" s="156"/>
      <c r="Z899" s="156"/>
      <c r="AA899" s="156"/>
      <c r="AB899" s="156"/>
    </row>
    <row r="900" spans="1:30" s="30" customFormat="1" ht="15" customHeight="1">
      <c r="A900" s="156" t="s">
        <v>3382</v>
      </c>
      <c r="B900" s="38" t="s">
        <v>1518</v>
      </c>
      <c r="C900" s="38" t="s">
        <v>29</v>
      </c>
      <c r="D900" s="38" t="s">
        <v>222</v>
      </c>
      <c r="E900" s="39" t="s">
        <v>223</v>
      </c>
      <c r="F900" s="122" t="s">
        <v>2402</v>
      </c>
      <c r="G900" s="40" t="s">
        <v>26</v>
      </c>
      <c r="H900" s="41" t="s">
        <v>652</v>
      </c>
      <c r="I900" s="41">
        <v>40</v>
      </c>
      <c r="J900" s="193">
        <v>3.53</v>
      </c>
      <c r="K900" s="185">
        <f t="shared" si="97"/>
        <v>370.7559</v>
      </c>
      <c r="L900" s="136" t="s">
        <v>3219</v>
      </c>
      <c r="M900" s="121" t="s">
        <v>3385</v>
      </c>
      <c r="N900" s="65"/>
      <c r="O900" s="40" t="str">
        <f t="shared" si="98"/>
        <v>-</v>
      </c>
      <c r="P900" s="42">
        <f t="shared" si="99"/>
        <v>0</v>
      </c>
      <c r="Q900" s="43">
        <f t="shared" si="100"/>
        <v>0</v>
      </c>
      <c r="R900" s="206"/>
      <c r="S900" s="216"/>
      <c r="T900" s="156"/>
      <c r="U900" s="156"/>
      <c r="V900" s="156"/>
      <c r="W900" s="156"/>
      <c r="X900" s="156"/>
      <c r="Y900" s="156"/>
      <c r="Z900" s="156"/>
      <c r="AA900" s="156"/>
      <c r="AB900" s="156"/>
      <c r="AC900" s="156"/>
      <c r="AD900" s="156"/>
    </row>
    <row r="901" spans="1:30" s="30" customFormat="1" ht="15" customHeight="1">
      <c r="A901" s="156" t="s">
        <v>3382</v>
      </c>
      <c r="B901" s="38" t="s">
        <v>1521</v>
      </c>
      <c r="C901" s="38" t="s">
        <v>29</v>
      </c>
      <c r="D901" s="38" t="s">
        <v>222</v>
      </c>
      <c r="E901" s="39" t="s">
        <v>223</v>
      </c>
      <c r="F901" s="122" t="s">
        <v>573</v>
      </c>
      <c r="G901" s="40" t="s">
        <v>26</v>
      </c>
      <c r="H901" s="41" t="s">
        <v>652</v>
      </c>
      <c r="I901" s="41">
        <v>40</v>
      </c>
      <c r="J901" s="193">
        <v>2.8299999999999996</v>
      </c>
      <c r="K901" s="185">
        <f t="shared" si="97"/>
        <v>297.23489999999998</v>
      </c>
      <c r="L901" s="136" t="s">
        <v>3219</v>
      </c>
      <c r="M901" s="121" t="s">
        <v>3385</v>
      </c>
      <c r="N901" s="65"/>
      <c r="O901" s="40" t="str">
        <f t="shared" si="98"/>
        <v>-</v>
      </c>
      <c r="P901" s="42">
        <f t="shared" si="99"/>
        <v>0</v>
      </c>
      <c r="Q901" s="43">
        <f t="shared" si="100"/>
        <v>0</v>
      </c>
      <c r="R901" s="206"/>
      <c r="S901" s="216"/>
      <c r="T901" s="156"/>
      <c r="U901" s="156"/>
      <c r="V901" s="156"/>
      <c r="W901" s="156"/>
      <c r="X901" s="156"/>
      <c r="Y901" s="156"/>
      <c r="Z901" s="156"/>
      <c r="AA901" s="156"/>
      <c r="AB901" s="156"/>
    </row>
    <row r="902" spans="1:30" s="30" customFormat="1" ht="15" customHeight="1">
      <c r="A902" s="156" t="s">
        <v>3382</v>
      </c>
      <c r="B902" s="38" t="s">
        <v>1489</v>
      </c>
      <c r="C902" s="38" t="s">
        <v>25</v>
      </c>
      <c r="D902" s="38" t="s">
        <v>222</v>
      </c>
      <c r="E902" s="39" t="s">
        <v>223</v>
      </c>
      <c r="F902" s="132" t="s">
        <v>2774</v>
      </c>
      <c r="G902" s="40" t="s">
        <v>26</v>
      </c>
      <c r="H902" s="41" t="s">
        <v>27</v>
      </c>
      <c r="I902" s="41">
        <v>24</v>
      </c>
      <c r="J902" s="42">
        <f t="shared" ref="J902:J925" si="101">K902/курс</f>
        <v>1.1901361515757403</v>
      </c>
      <c r="K902" s="184">
        <v>125</v>
      </c>
      <c r="L902" s="136" t="s">
        <v>3219</v>
      </c>
      <c r="M902" s="121" t="s">
        <v>3221</v>
      </c>
      <c r="N902" s="65"/>
      <c r="O902" s="40" t="str">
        <f t="shared" si="98"/>
        <v>-</v>
      </c>
      <c r="P902" s="42">
        <f t="shared" si="99"/>
        <v>0</v>
      </c>
      <c r="Q902" s="43">
        <f t="shared" si="100"/>
        <v>0</v>
      </c>
      <c r="R902" s="206"/>
      <c r="S902" s="216"/>
      <c r="T902" s="156"/>
      <c r="U902" s="156"/>
      <c r="V902" s="156"/>
      <c r="W902" s="156"/>
      <c r="X902" s="156"/>
      <c r="Y902" s="156"/>
      <c r="Z902" s="156"/>
      <c r="AA902" s="156"/>
      <c r="AB902" s="156"/>
    </row>
    <row r="903" spans="1:30" s="30" customFormat="1" ht="15" customHeight="1">
      <c r="A903" s="156" t="s">
        <v>3382</v>
      </c>
      <c r="B903" s="38" t="s">
        <v>1490</v>
      </c>
      <c r="C903" s="38" t="s">
        <v>25</v>
      </c>
      <c r="D903" s="38" t="s">
        <v>222</v>
      </c>
      <c r="E903" s="39" t="s">
        <v>223</v>
      </c>
      <c r="F903" s="122" t="s">
        <v>3083</v>
      </c>
      <c r="G903" s="40" t="s">
        <v>26</v>
      </c>
      <c r="H903" s="41" t="s">
        <v>27</v>
      </c>
      <c r="I903" s="41">
        <v>24</v>
      </c>
      <c r="J903" s="42">
        <f t="shared" si="101"/>
        <v>1.3615157574026469</v>
      </c>
      <c r="K903" s="184">
        <v>143</v>
      </c>
      <c r="L903" s="136" t="s">
        <v>3219</v>
      </c>
      <c r="M903" s="121" t="s">
        <v>3221</v>
      </c>
      <c r="N903" s="65"/>
      <c r="O903" s="40" t="str">
        <f t="shared" si="98"/>
        <v>-</v>
      </c>
      <c r="P903" s="42">
        <f t="shared" si="99"/>
        <v>0</v>
      </c>
      <c r="Q903" s="43">
        <f t="shared" si="100"/>
        <v>0</v>
      </c>
      <c r="R903" s="206"/>
      <c r="S903" s="216"/>
      <c r="T903" s="155"/>
      <c r="U903" s="156"/>
      <c r="V903" s="156"/>
      <c r="W903" s="156"/>
      <c r="X903" s="156"/>
      <c r="Y903" s="156"/>
      <c r="Z903" s="156"/>
      <c r="AA903" s="156"/>
      <c r="AB903" s="156"/>
      <c r="AC903" s="156"/>
      <c r="AD903" s="156"/>
    </row>
    <row r="904" spans="1:30" s="30" customFormat="1" ht="15" customHeight="1">
      <c r="A904" s="156" t="s">
        <v>3382</v>
      </c>
      <c r="B904" s="38" t="s">
        <v>1491</v>
      </c>
      <c r="C904" s="38" t="s">
        <v>25</v>
      </c>
      <c r="D904" s="38" t="s">
        <v>222</v>
      </c>
      <c r="E904" s="39" t="s">
        <v>223</v>
      </c>
      <c r="F904" s="122" t="s">
        <v>563</v>
      </c>
      <c r="G904" s="40" t="s">
        <v>26</v>
      </c>
      <c r="H904" s="41" t="s">
        <v>27</v>
      </c>
      <c r="I904" s="41">
        <v>24</v>
      </c>
      <c r="J904" s="42">
        <f t="shared" si="101"/>
        <v>0.92354565362277441</v>
      </c>
      <c r="K904" s="184">
        <v>97</v>
      </c>
      <c r="L904" s="136" t="s">
        <v>3219</v>
      </c>
      <c r="M904" s="121" t="s">
        <v>3221</v>
      </c>
      <c r="N904" s="65"/>
      <c r="O904" s="40" t="str">
        <f t="shared" si="98"/>
        <v>-</v>
      </c>
      <c r="P904" s="42">
        <f t="shared" si="99"/>
        <v>0</v>
      </c>
      <c r="Q904" s="43">
        <f t="shared" si="100"/>
        <v>0</v>
      </c>
      <c r="R904" s="206"/>
      <c r="S904" s="216"/>
      <c r="T904" s="156"/>
      <c r="U904" s="156"/>
      <c r="V904" s="156"/>
      <c r="W904" s="156"/>
      <c r="X904" s="156"/>
      <c r="Y904" s="156"/>
      <c r="Z904" s="156"/>
      <c r="AA904" s="156"/>
      <c r="AB904" s="156"/>
    </row>
    <row r="905" spans="1:30" s="30" customFormat="1" ht="15" customHeight="1">
      <c r="A905" s="156" t="s">
        <v>3382</v>
      </c>
      <c r="B905" s="38" t="s">
        <v>1492</v>
      </c>
      <c r="C905" s="38" t="s">
        <v>25</v>
      </c>
      <c r="D905" s="38" t="s">
        <v>222</v>
      </c>
      <c r="E905" s="39" t="s">
        <v>223</v>
      </c>
      <c r="F905" s="122" t="s">
        <v>3084</v>
      </c>
      <c r="G905" s="40" t="s">
        <v>26</v>
      </c>
      <c r="H905" s="41" t="s">
        <v>27</v>
      </c>
      <c r="I905" s="41">
        <v>24</v>
      </c>
      <c r="J905" s="42">
        <f t="shared" si="101"/>
        <v>1.0758830810244693</v>
      </c>
      <c r="K905" s="184">
        <v>113</v>
      </c>
      <c r="L905" s="136" t="s">
        <v>3219</v>
      </c>
      <c r="M905" s="121" t="s">
        <v>3221</v>
      </c>
      <c r="N905" s="65"/>
      <c r="O905" s="40" t="str">
        <f t="shared" si="98"/>
        <v>-</v>
      </c>
      <c r="P905" s="42">
        <f t="shared" si="99"/>
        <v>0</v>
      </c>
      <c r="Q905" s="43">
        <f t="shared" si="100"/>
        <v>0</v>
      </c>
      <c r="R905" s="206"/>
      <c r="S905" s="216"/>
      <c r="T905" s="155"/>
      <c r="U905" s="156"/>
      <c r="V905" s="156"/>
      <c r="W905" s="156"/>
      <c r="X905" s="156"/>
      <c r="Y905" s="156"/>
      <c r="Z905" s="156"/>
      <c r="AA905" s="156"/>
      <c r="AB905" s="156"/>
    </row>
    <row r="906" spans="1:30" s="30" customFormat="1" ht="15" customHeight="1">
      <c r="A906" s="156" t="s">
        <v>3382</v>
      </c>
      <c r="B906" s="38" t="s">
        <v>1493</v>
      </c>
      <c r="C906" s="38" t="s">
        <v>25</v>
      </c>
      <c r="D906" s="38" t="s">
        <v>222</v>
      </c>
      <c r="E906" s="39" t="s">
        <v>223</v>
      </c>
      <c r="F906" s="122" t="s">
        <v>2394</v>
      </c>
      <c r="G906" s="40" t="s">
        <v>26</v>
      </c>
      <c r="H906" s="41" t="s">
        <v>27</v>
      </c>
      <c r="I906" s="41">
        <v>24</v>
      </c>
      <c r="J906" s="42">
        <f t="shared" si="101"/>
        <v>1.3615157574026469</v>
      </c>
      <c r="K906" s="184">
        <v>143</v>
      </c>
      <c r="L906" s="136" t="s">
        <v>3219</v>
      </c>
      <c r="M906" s="121" t="s">
        <v>3221</v>
      </c>
      <c r="N906" s="65"/>
      <c r="O906" s="40" t="str">
        <f t="shared" si="98"/>
        <v>-</v>
      </c>
      <c r="P906" s="42">
        <f t="shared" si="99"/>
        <v>0</v>
      </c>
      <c r="Q906" s="43">
        <f t="shared" si="100"/>
        <v>0</v>
      </c>
      <c r="R906" s="206"/>
      <c r="S906" s="216"/>
      <c r="T906" s="156"/>
      <c r="U906" s="156"/>
      <c r="V906" s="156"/>
      <c r="W906" s="156"/>
      <c r="X906" s="156"/>
      <c r="Y906" s="156"/>
      <c r="Z906" s="156"/>
      <c r="AA906" s="156"/>
      <c r="AB906" s="156"/>
    </row>
    <row r="907" spans="1:30" s="30" customFormat="1" ht="15" customHeight="1">
      <c r="A907" s="156" t="s">
        <v>3382</v>
      </c>
      <c r="B907" s="38" t="s">
        <v>1494</v>
      </c>
      <c r="C907" s="38" t="s">
        <v>25</v>
      </c>
      <c r="D907" s="38" t="s">
        <v>222</v>
      </c>
      <c r="E907" s="39" t="s">
        <v>223</v>
      </c>
      <c r="F907" s="122" t="s">
        <v>224</v>
      </c>
      <c r="G907" s="40" t="s">
        <v>26</v>
      </c>
      <c r="H907" s="41" t="s">
        <v>27</v>
      </c>
      <c r="I907" s="41">
        <v>24</v>
      </c>
      <c r="J907" s="42">
        <f t="shared" si="101"/>
        <v>1.3043892221270112</v>
      </c>
      <c r="K907" s="184">
        <v>137</v>
      </c>
      <c r="L907" s="136" t="s">
        <v>3368</v>
      </c>
      <c r="M907" s="121" t="s">
        <v>3221</v>
      </c>
      <c r="N907" s="65"/>
      <c r="O907" s="40" t="str">
        <f t="shared" si="98"/>
        <v>-</v>
      </c>
      <c r="P907" s="42">
        <f t="shared" si="99"/>
        <v>0</v>
      </c>
      <c r="Q907" s="43">
        <f t="shared" si="100"/>
        <v>0</v>
      </c>
      <c r="R907" s="206"/>
      <c r="S907" s="216"/>
      <c r="T907" s="155"/>
      <c r="U907" s="156"/>
      <c r="V907" s="156"/>
      <c r="W907" s="156"/>
      <c r="X907" s="156"/>
      <c r="Y907" s="156"/>
      <c r="Z907" s="156"/>
      <c r="AA907" s="156"/>
      <c r="AB907" s="156"/>
    </row>
    <row r="908" spans="1:30" s="30" customFormat="1" ht="15" customHeight="1">
      <c r="A908" s="156" t="s">
        <v>3382</v>
      </c>
      <c r="B908" s="38" t="s">
        <v>1496</v>
      </c>
      <c r="C908" s="38" t="s">
        <v>25</v>
      </c>
      <c r="D908" s="38" t="s">
        <v>222</v>
      </c>
      <c r="E908" s="39" t="s">
        <v>223</v>
      </c>
      <c r="F908" s="122" t="s">
        <v>224</v>
      </c>
      <c r="G908" s="40" t="s">
        <v>26</v>
      </c>
      <c r="H908" s="41" t="s">
        <v>27</v>
      </c>
      <c r="I908" s="41">
        <v>24</v>
      </c>
      <c r="J908" s="42">
        <f t="shared" si="101"/>
        <v>1.3424735789774349</v>
      </c>
      <c r="K908" s="184">
        <v>141</v>
      </c>
      <c r="L908" s="136" t="s">
        <v>3219</v>
      </c>
      <c r="M908" s="121" t="s">
        <v>3221</v>
      </c>
      <c r="N908" s="65"/>
      <c r="O908" s="40" t="str">
        <f t="shared" si="98"/>
        <v>-</v>
      </c>
      <c r="P908" s="42">
        <f t="shared" si="99"/>
        <v>0</v>
      </c>
      <c r="Q908" s="43">
        <f t="shared" si="100"/>
        <v>0</v>
      </c>
      <c r="R908" s="206"/>
      <c r="S908" s="216"/>
      <c r="T908" s="156"/>
      <c r="U908" s="156"/>
      <c r="V908" s="156"/>
      <c r="W908" s="156"/>
      <c r="X908" s="156"/>
      <c r="Y908" s="156"/>
      <c r="Z908" s="156"/>
      <c r="AA908" s="156"/>
      <c r="AB908" s="156"/>
    </row>
    <row r="909" spans="1:30" s="30" customFormat="1" ht="15" customHeight="1">
      <c r="A909" s="156" t="s">
        <v>3382</v>
      </c>
      <c r="B909" s="38" t="s">
        <v>1498</v>
      </c>
      <c r="C909" s="38" t="s">
        <v>25</v>
      </c>
      <c r="D909" s="38" t="s">
        <v>222</v>
      </c>
      <c r="E909" s="39" t="s">
        <v>223</v>
      </c>
      <c r="F909" s="122" t="s">
        <v>2395</v>
      </c>
      <c r="G909" s="40" t="s">
        <v>26</v>
      </c>
      <c r="H909" s="41" t="s">
        <v>27</v>
      </c>
      <c r="I909" s="41">
        <v>24</v>
      </c>
      <c r="J909" s="42">
        <f t="shared" si="101"/>
        <v>1.4376844711034942</v>
      </c>
      <c r="K909" s="184">
        <v>151</v>
      </c>
      <c r="L909" s="136" t="s">
        <v>3219</v>
      </c>
      <c r="M909" s="121" t="s">
        <v>3221</v>
      </c>
      <c r="N909" s="65"/>
      <c r="O909" s="40" t="str">
        <f t="shared" si="98"/>
        <v>-</v>
      </c>
      <c r="P909" s="42">
        <f t="shared" si="99"/>
        <v>0</v>
      </c>
      <c r="Q909" s="43">
        <f t="shared" si="100"/>
        <v>0</v>
      </c>
      <c r="R909" s="206"/>
      <c r="S909" s="216"/>
      <c r="T909" s="156"/>
      <c r="U909" s="156"/>
      <c r="V909" s="156"/>
      <c r="W909" s="156"/>
      <c r="X909" s="156"/>
      <c r="Y909" s="156"/>
      <c r="Z909" s="156"/>
      <c r="AA909" s="156"/>
      <c r="AB909" s="156"/>
    </row>
    <row r="910" spans="1:30" s="30" customFormat="1" ht="15" customHeight="1">
      <c r="A910" s="156" t="s">
        <v>3382</v>
      </c>
      <c r="B910" s="38" t="s">
        <v>1499</v>
      </c>
      <c r="C910" s="38" t="s">
        <v>25</v>
      </c>
      <c r="D910" s="38" t="s">
        <v>222</v>
      </c>
      <c r="E910" s="39" t="s">
        <v>223</v>
      </c>
      <c r="F910" s="122" t="s">
        <v>564</v>
      </c>
      <c r="G910" s="40" t="s">
        <v>26</v>
      </c>
      <c r="H910" s="41" t="s">
        <v>27</v>
      </c>
      <c r="I910" s="41">
        <v>24</v>
      </c>
      <c r="J910" s="42">
        <f t="shared" si="101"/>
        <v>1.3043892221270112</v>
      </c>
      <c r="K910" s="184">
        <v>137</v>
      </c>
      <c r="L910" s="136" t="s">
        <v>3219</v>
      </c>
      <c r="M910" s="121" t="s">
        <v>3221</v>
      </c>
      <c r="N910" s="65"/>
      <c r="O910" s="40" t="str">
        <f t="shared" si="98"/>
        <v>-</v>
      </c>
      <c r="P910" s="42">
        <f t="shared" si="99"/>
        <v>0</v>
      </c>
      <c r="Q910" s="43">
        <f t="shared" si="100"/>
        <v>0</v>
      </c>
      <c r="R910" s="206"/>
      <c r="S910" s="216"/>
      <c r="T910" s="156"/>
      <c r="U910" s="156"/>
      <c r="V910" s="156"/>
      <c r="W910" s="156"/>
      <c r="X910" s="156"/>
      <c r="Y910" s="156"/>
      <c r="Z910" s="156"/>
      <c r="AA910" s="156"/>
      <c r="AB910" s="156"/>
    </row>
    <row r="911" spans="1:30" s="30" customFormat="1" ht="15" customHeight="1">
      <c r="A911" s="156" t="s">
        <v>3382</v>
      </c>
      <c r="B911" s="38" t="s">
        <v>1500</v>
      </c>
      <c r="C911" s="38" t="s">
        <v>25</v>
      </c>
      <c r="D911" s="38" t="s">
        <v>222</v>
      </c>
      <c r="E911" s="39" t="s">
        <v>223</v>
      </c>
      <c r="F911" s="122" t="s">
        <v>2396</v>
      </c>
      <c r="G911" s="40" t="s">
        <v>26</v>
      </c>
      <c r="H911" s="41" t="s">
        <v>27</v>
      </c>
      <c r="I911" s="41">
        <v>24</v>
      </c>
      <c r="J911" s="42">
        <f t="shared" si="101"/>
        <v>1.3996001142530705</v>
      </c>
      <c r="K911" s="184">
        <v>147</v>
      </c>
      <c r="L911" s="136" t="s">
        <v>3219</v>
      </c>
      <c r="M911" s="121" t="s">
        <v>3221</v>
      </c>
      <c r="N911" s="65"/>
      <c r="O911" s="40" t="str">
        <f t="shared" si="98"/>
        <v>-</v>
      </c>
      <c r="P911" s="42">
        <f t="shared" si="99"/>
        <v>0</v>
      </c>
      <c r="Q911" s="43">
        <f t="shared" si="100"/>
        <v>0</v>
      </c>
      <c r="R911" s="206"/>
      <c r="S911" s="216"/>
      <c r="T911" s="155"/>
      <c r="U911" s="156"/>
      <c r="V911" s="156"/>
      <c r="W911" s="156"/>
      <c r="X911" s="156"/>
      <c r="Y911" s="156"/>
      <c r="Z911" s="156"/>
      <c r="AA911" s="156"/>
      <c r="AB911" s="156"/>
    </row>
    <row r="912" spans="1:30" s="30" customFormat="1" ht="15" customHeight="1">
      <c r="A912" s="156" t="s">
        <v>3382</v>
      </c>
      <c r="B912" s="38" t="s">
        <v>1503</v>
      </c>
      <c r="C912" s="38" t="s">
        <v>25</v>
      </c>
      <c r="D912" s="38" t="s">
        <v>222</v>
      </c>
      <c r="E912" s="39" t="s">
        <v>223</v>
      </c>
      <c r="F912" s="122" t="s">
        <v>225</v>
      </c>
      <c r="G912" s="40" t="s">
        <v>26</v>
      </c>
      <c r="H912" s="41" t="s">
        <v>27</v>
      </c>
      <c r="I912" s="41">
        <v>24</v>
      </c>
      <c r="J912" s="42">
        <f t="shared" si="101"/>
        <v>1.3615157574026469</v>
      </c>
      <c r="K912" s="184">
        <v>143</v>
      </c>
      <c r="L912" s="136" t="s">
        <v>3219</v>
      </c>
      <c r="M912" s="121" t="s">
        <v>3221</v>
      </c>
      <c r="N912" s="65"/>
      <c r="O912" s="40" t="str">
        <f t="shared" si="98"/>
        <v>-</v>
      </c>
      <c r="P912" s="42">
        <f t="shared" si="99"/>
        <v>0</v>
      </c>
      <c r="Q912" s="43">
        <f t="shared" si="100"/>
        <v>0</v>
      </c>
      <c r="R912" s="206"/>
      <c r="S912" s="216"/>
      <c r="T912" s="156"/>
      <c r="U912" s="156"/>
      <c r="V912" s="156"/>
      <c r="W912" s="156"/>
      <c r="X912" s="156"/>
      <c r="Y912" s="156"/>
      <c r="Z912" s="156"/>
      <c r="AA912" s="156"/>
      <c r="AB912" s="156"/>
    </row>
    <row r="913" spans="1:28" s="30" customFormat="1" ht="15" customHeight="1">
      <c r="A913" s="156" t="s">
        <v>3382</v>
      </c>
      <c r="B913" s="38" t="s">
        <v>1506</v>
      </c>
      <c r="C913" s="38" t="s">
        <v>25</v>
      </c>
      <c r="D913" s="38" t="s">
        <v>222</v>
      </c>
      <c r="E913" s="39" t="s">
        <v>223</v>
      </c>
      <c r="F913" s="39" t="s">
        <v>2398</v>
      </c>
      <c r="G913" s="40" t="s">
        <v>26</v>
      </c>
      <c r="H913" s="41" t="s">
        <v>27</v>
      </c>
      <c r="I913" s="41">
        <v>24</v>
      </c>
      <c r="J913" s="42">
        <f t="shared" si="101"/>
        <v>1.590021898505189</v>
      </c>
      <c r="K913" s="184">
        <v>167</v>
      </c>
      <c r="L913" s="136" t="s">
        <v>3219</v>
      </c>
      <c r="M913" s="121" t="s">
        <v>3221</v>
      </c>
      <c r="N913" s="165"/>
      <c r="O913" s="162" t="str">
        <f t="shared" si="98"/>
        <v>-</v>
      </c>
      <c r="P913" s="166">
        <f t="shared" si="99"/>
        <v>0</v>
      </c>
      <c r="Q913" s="167">
        <f t="shared" si="100"/>
        <v>0</v>
      </c>
      <c r="R913" s="206"/>
      <c r="S913" s="216"/>
      <c r="T913" s="156"/>
      <c r="U913" s="156"/>
      <c r="V913" s="156"/>
      <c r="W913" s="156"/>
      <c r="X913" s="156"/>
      <c r="Y913" s="156"/>
      <c r="Z913" s="156"/>
      <c r="AA913" s="156"/>
      <c r="AB913" s="156"/>
    </row>
    <row r="914" spans="1:28" s="30" customFormat="1" ht="15" customHeight="1">
      <c r="A914" s="156" t="s">
        <v>3382</v>
      </c>
      <c r="B914" s="38" t="s">
        <v>1507</v>
      </c>
      <c r="C914" s="38" t="s">
        <v>25</v>
      </c>
      <c r="D914" s="38" t="s">
        <v>222</v>
      </c>
      <c r="E914" s="39" t="s">
        <v>223</v>
      </c>
      <c r="F914" s="122" t="s">
        <v>2398</v>
      </c>
      <c r="G914" s="40" t="s">
        <v>26</v>
      </c>
      <c r="H914" s="41" t="s">
        <v>27</v>
      </c>
      <c r="I914" s="41">
        <v>24</v>
      </c>
      <c r="J914" s="42">
        <f t="shared" si="101"/>
        <v>1.6090640769304008</v>
      </c>
      <c r="K914" s="184">
        <v>169</v>
      </c>
      <c r="L914" s="136" t="s">
        <v>3219</v>
      </c>
      <c r="M914" s="121" t="s">
        <v>3221</v>
      </c>
      <c r="N914" s="65"/>
      <c r="O914" s="40" t="str">
        <f t="shared" si="98"/>
        <v>-</v>
      </c>
      <c r="P914" s="42">
        <f t="shared" si="99"/>
        <v>0</v>
      </c>
      <c r="Q914" s="43">
        <f t="shared" si="100"/>
        <v>0</v>
      </c>
      <c r="R914" s="206"/>
      <c r="S914" s="216"/>
      <c r="T914" s="156"/>
      <c r="U914" s="156"/>
      <c r="V914" s="156"/>
      <c r="W914" s="156"/>
      <c r="X914" s="156"/>
      <c r="Y914" s="156"/>
      <c r="Z914" s="156"/>
      <c r="AA914" s="156"/>
      <c r="AB914" s="156"/>
    </row>
    <row r="915" spans="1:28" s="30" customFormat="1" ht="15" customHeight="1">
      <c r="A915" s="156" t="s">
        <v>3382</v>
      </c>
      <c r="B915" s="38" t="s">
        <v>1508</v>
      </c>
      <c r="C915" s="38" t="s">
        <v>25</v>
      </c>
      <c r="D915" s="38" t="s">
        <v>222</v>
      </c>
      <c r="E915" s="39" t="s">
        <v>223</v>
      </c>
      <c r="F915" s="122" t="s">
        <v>3086</v>
      </c>
      <c r="G915" s="40" t="s">
        <v>26</v>
      </c>
      <c r="H915" s="41" t="s">
        <v>27</v>
      </c>
      <c r="I915" s="41">
        <v>24</v>
      </c>
      <c r="J915" s="42">
        <f t="shared" si="101"/>
        <v>0.86641911834713892</v>
      </c>
      <c r="K915" s="184">
        <v>91</v>
      </c>
      <c r="L915" s="136" t="s">
        <v>3219</v>
      </c>
      <c r="M915" s="121" t="s">
        <v>3221</v>
      </c>
      <c r="N915" s="65"/>
      <c r="O915" s="40" t="str">
        <f t="shared" si="98"/>
        <v>-</v>
      </c>
      <c r="P915" s="42">
        <f t="shared" si="99"/>
        <v>0</v>
      </c>
      <c r="Q915" s="43">
        <f t="shared" si="100"/>
        <v>0</v>
      </c>
      <c r="R915" s="206"/>
      <c r="S915" s="216"/>
      <c r="T915" s="156"/>
      <c r="U915" s="156"/>
      <c r="V915" s="156"/>
      <c r="W915" s="156"/>
      <c r="X915" s="156"/>
      <c r="Y915" s="156"/>
      <c r="Z915" s="156"/>
      <c r="AA915" s="156"/>
      <c r="AB915" s="156"/>
    </row>
    <row r="916" spans="1:28" s="30" customFormat="1" ht="15" customHeight="1">
      <c r="A916" s="156" t="s">
        <v>3382</v>
      </c>
      <c r="B916" s="38" t="s">
        <v>3232</v>
      </c>
      <c r="C916" s="38" t="s">
        <v>25</v>
      </c>
      <c r="D916" s="38" t="s">
        <v>222</v>
      </c>
      <c r="E916" s="39" t="s">
        <v>223</v>
      </c>
      <c r="F916" s="122" t="s">
        <v>572</v>
      </c>
      <c r="G916" s="40" t="s">
        <v>26</v>
      </c>
      <c r="H916" s="41" t="s">
        <v>27</v>
      </c>
      <c r="I916" s="41">
        <v>24</v>
      </c>
      <c r="J916" s="42">
        <f t="shared" si="101"/>
        <v>1.3043892221270112</v>
      </c>
      <c r="K916" s="184">
        <v>137</v>
      </c>
      <c r="L916" s="136" t="s">
        <v>3219</v>
      </c>
      <c r="M916" s="121" t="s">
        <v>3221</v>
      </c>
      <c r="N916" s="65"/>
      <c r="O916" s="40" t="str">
        <f t="shared" si="98"/>
        <v>-</v>
      </c>
      <c r="P916" s="42">
        <f t="shared" si="99"/>
        <v>0</v>
      </c>
      <c r="Q916" s="43">
        <f t="shared" si="100"/>
        <v>0</v>
      </c>
      <c r="R916" s="206"/>
      <c r="S916" s="216"/>
      <c r="T916" s="156"/>
      <c r="U916" s="156"/>
      <c r="V916" s="156"/>
      <c r="W916" s="156"/>
      <c r="X916" s="156"/>
      <c r="Y916" s="156"/>
      <c r="Z916" s="156"/>
      <c r="AA916" s="156"/>
      <c r="AB916" s="156"/>
    </row>
    <row r="917" spans="1:28" s="30" customFormat="1" ht="15" customHeight="1">
      <c r="A917" s="156" t="s">
        <v>3382</v>
      </c>
      <c r="B917" s="38" t="s">
        <v>1512</v>
      </c>
      <c r="C917" s="38" t="s">
        <v>25</v>
      </c>
      <c r="D917" s="38" t="s">
        <v>222</v>
      </c>
      <c r="E917" s="39" t="s">
        <v>223</v>
      </c>
      <c r="F917" s="122" t="s">
        <v>2399</v>
      </c>
      <c r="G917" s="40" t="s">
        <v>26</v>
      </c>
      <c r="H917" s="41" t="s">
        <v>27</v>
      </c>
      <c r="I917" s="41">
        <v>24</v>
      </c>
      <c r="J917" s="42">
        <f t="shared" si="101"/>
        <v>1.5709797200799771</v>
      </c>
      <c r="K917" s="184">
        <v>165</v>
      </c>
      <c r="L917" s="136" t="s">
        <v>3219</v>
      </c>
      <c r="M917" s="121" t="s">
        <v>3221</v>
      </c>
      <c r="N917" s="65"/>
      <c r="O917" s="40" t="str">
        <f t="shared" si="98"/>
        <v>-</v>
      </c>
      <c r="P917" s="42">
        <f t="shared" si="99"/>
        <v>0</v>
      </c>
      <c r="Q917" s="43">
        <f t="shared" si="100"/>
        <v>0</v>
      </c>
      <c r="R917" s="206"/>
      <c r="S917" s="216"/>
      <c r="T917" s="156"/>
      <c r="U917" s="156"/>
      <c r="V917" s="156"/>
      <c r="W917" s="156"/>
      <c r="X917" s="156"/>
      <c r="Y917" s="156"/>
      <c r="Z917" s="156"/>
      <c r="AA917" s="156"/>
      <c r="AB917" s="156"/>
    </row>
    <row r="918" spans="1:28" s="30" customFormat="1" ht="15" customHeight="1">
      <c r="A918" s="156" t="s">
        <v>3382</v>
      </c>
      <c r="B918" s="38" t="s">
        <v>1514</v>
      </c>
      <c r="C918" s="38" t="s">
        <v>25</v>
      </c>
      <c r="D918" s="38" t="s">
        <v>222</v>
      </c>
      <c r="E918" s="39" t="s">
        <v>223</v>
      </c>
      <c r="F918" s="39" t="s">
        <v>2400</v>
      </c>
      <c r="G918" s="40" t="s">
        <v>26</v>
      </c>
      <c r="H918" s="41" t="s">
        <v>27</v>
      </c>
      <c r="I918" s="41">
        <v>24</v>
      </c>
      <c r="J918" s="42">
        <f t="shared" si="101"/>
        <v>0.90450347519756258</v>
      </c>
      <c r="K918" s="184">
        <v>95</v>
      </c>
      <c r="L918" s="136" t="s">
        <v>3219</v>
      </c>
      <c r="M918" s="121" t="s">
        <v>3221</v>
      </c>
      <c r="N918" s="165"/>
      <c r="O918" s="162" t="str">
        <f t="shared" si="98"/>
        <v>-</v>
      </c>
      <c r="P918" s="166">
        <f t="shared" si="99"/>
        <v>0</v>
      </c>
      <c r="Q918" s="167">
        <f t="shared" si="100"/>
        <v>0</v>
      </c>
      <c r="R918" s="206"/>
      <c r="S918" s="216"/>
      <c r="T918" s="156"/>
      <c r="U918" s="156"/>
      <c r="V918" s="156"/>
      <c r="W918" s="156"/>
      <c r="X918" s="156"/>
      <c r="Y918" s="156"/>
      <c r="Z918" s="156"/>
      <c r="AA918" s="156"/>
      <c r="AB918" s="156"/>
    </row>
    <row r="919" spans="1:28" s="30" customFormat="1" ht="15" customHeight="1">
      <c r="A919" s="156" t="s">
        <v>3382</v>
      </c>
      <c r="B919" s="38" t="s">
        <v>1515</v>
      </c>
      <c r="C919" s="38" t="s">
        <v>25</v>
      </c>
      <c r="D919" s="38" t="s">
        <v>222</v>
      </c>
      <c r="E919" s="39" t="s">
        <v>223</v>
      </c>
      <c r="F919" s="122" t="s">
        <v>2400</v>
      </c>
      <c r="G919" s="40" t="s">
        <v>26</v>
      </c>
      <c r="H919" s="41" t="s">
        <v>27</v>
      </c>
      <c r="I919" s="41">
        <v>24</v>
      </c>
      <c r="J919" s="42">
        <f t="shared" si="101"/>
        <v>0.90450347519756258</v>
      </c>
      <c r="K919" s="184">
        <v>95</v>
      </c>
      <c r="L919" s="136" t="s">
        <v>3219</v>
      </c>
      <c r="M919" s="121" t="s">
        <v>3221</v>
      </c>
      <c r="N919" s="65"/>
      <c r="O919" s="40" t="str">
        <f t="shared" si="98"/>
        <v>-</v>
      </c>
      <c r="P919" s="42">
        <f t="shared" si="99"/>
        <v>0</v>
      </c>
      <c r="Q919" s="43">
        <f t="shared" si="100"/>
        <v>0</v>
      </c>
      <c r="R919" s="206"/>
      <c r="S919" s="216"/>
      <c r="T919" s="155"/>
      <c r="U919" s="156"/>
      <c r="V919" s="156"/>
      <c r="W919" s="156"/>
      <c r="X919" s="156"/>
      <c r="Y919" s="156"/>
      <c r="Z919" s="156"/>
      <c r="AA919" s="156"/>
      <c r="AB919" s="156"/>
    </row>
    <row r="920" spans="1:28" s="30" customFormat="1" ht="15" customHeight="1">
      <c r="A920" s="156" t="s">
        <v>3382</v>
      </c>
      <c r="B920" s="38" t="s">
        <v>1516</v>
      </c>
      <c r="C920" s="38" t="s">
        <v>25</v>
      </c>
      <c r="D920" s="38" t="s">
        <v>222</v>
      </c>
      <c r="E920" s="39" t="s">
        <v>223</v>
      </c>
      <c r="F920" s="39" t="s">
        <v>2401</v>
      </c>
      <c r="G920" s="40" t="s">
        <v>26</v>
      </c>
      <c r="H920" s="41" t="s">
        <v>27</v>
      </c>
      <c r="I920" s="41">
        <v>24</v>
      </c>
      <c r="J920" s="42">
        <f t="shared" si="101"/>
        <v>0.77120822622107965</v>
      </c>
      <c r="K920" s="184">
        <v>81</v>
      </c>
      <c r="L920" s="136" t="s">
        <v>3219</v>
      </c>
      <c r="M920" s="121" t="s">
        <v>3221</v>
      </c>
      <c r="N920" s="165"/>
      <c r="O920" s="162" t="str">
        <f t="shared" si="98"/>
        <v>-</v>
      </c>
      <c r="P920" s="166">
        <f t="shared" si="99"/>
        <v>0</v>
      </c>
      <c r="Q920" s="167">
        <f t="shared" si="100"/>
        <v>0</v>
      </c>
      <c r="R920" s="206"/>
      <c r="S920" s="216"/>
      <c r="T920" s="156"/>
      <c r="U920" s="156"/>
      <c r="V920" s="156"/>
      <c r="W920" s="156"/>
      <c r="X920" s="156"/>
      <c r="Y920" s="156"/>
      <c r="Z920" s="156"/>
      <c r="AA920" s="156"/>
      <c r="AB920" s="156"/>
    </row>
    <row r="921" spans="1:28" s="30" customFormat="1" ht="15" customHeight="1">
      <c r="A921" s="156" t="s">
        <v>3382</v>
      </c>
      <c r="B921" s="38" t="s">
        <v>1517</v>
      </c>
      <c r="C921" s="38" t="s">
        <v>25</v>
      </c>
      <c r="D921" s="38" t="s">
        <v>222</v>
      </c>
      <c r="E921" s="39" t="s">
        <v>223</v>
      </c>
      <c r="F921" s="122" t="s">
        <v>2401</v>
      </c>
      <c r="G921" s="40" t="s">
        <v>26</v>
      </c>
      <c r="H921" s="41" t="s">
        <v>27</v>
      </c>
      <c r="I921" s="41">
        <v>24</v>
      </c>
      <c r="J921" s="42">
        <f t="shared" si="101"/>
        <v>0.77120822622107965</v>
      </c>
      <c r="K921" s="184">
        <v>81</v>
      </c>
      <c r="L921" s="136" t="s">
        <v>3219</v>
      </c>
      <c r="M921" s="121" t="s">
        <v>3221</v>
      </c>
      <c r="N921" s="65"/>
      <c r="O921" s="40" t="str">
        <f t="shared" si="98"/>
        <v>-</v>
      </c>
      <c r="P921" s="42">
        <f t="shared" si="99"/>
        <v>0</v>
      </c>
      <c r="Q921" s="43">
        <f t="shared" si="100"/>
        <v>0</v>
      </c>
      <c r="R921" s="206"/>
      <c r="S921" s="216"/>
      <c r="T921" s="156"/>
      <c r="U921" s="156"/>
      <c r="V921" s="156"/>
      <c r="W921" s="156"/>
      <c r="X921" s="156"/>
      <c r="Y921" s="156"/>
      <c r="Z921" s="156"/>
      <c r="AA921" s="156"/>
      <c r="AB921" s="156"/>
    </row>
    <row r="922" spans="1:28" s="30" customFormat="1" ht="15" customHeight="1">
      <c r="A922" s="156" t="s">
        <v>3382</v>
      </c>
      <c r="B922" s="38" t="s">
        <v>1519</v>
      </c>
      <c r="C922" s="38" t="s">
        <v>25</v>
      </c>
      <c r="D922" s="38" t="s">
        <v>222</v>
      </c>
      <c r="E922" s="39" t="s">
        <v>223</v>
      </c>
      <c r="F922" s="122" t="s">
        <v>2402</v>
      </c>
      <c r="G922" s="40" t="s">
        <v>26</v>
      </c>
      <c r="H922" s="41" t="s">
        <v>27</v>
      </c>
      <c r="I922" s="41">
        <v>24</v>
      </c>
      <c r="J922" s="42">
        <f t="shared" si="101"/>
        <v>1.4948110063791298</v>
      </c>
      <c r="K922" s="184">
        <v>157</v>
      </c>
      <c r="L922" s="136" t="s">
        <v>3219</v>
      </c>
      <c r="M922" s="121" t="s">
        <v>3221</v>
      </c>
      <c r="N922" s="65"/>
      <c r="O922" s="40" t="str">
        <f t="shared" si="98"/>
        <v>-</v>
      </c>
      <c r="P922" s="42">
        <f t="shared" si="99"/>
        <v>0</v>
      </c>
      <c r="Q922" s="43">
        <f t="shared" si="100"/>
        <v>0</v>
      </c>
      <c r="R922" s="206"/>
      <c r="S922" s="216"/>
      <c r="T922" s="156"/>
      <c r="U922" s="156"/>
      <c r="V922" s="156"/>
      <c r="W922" s="156"/>
      <c r="X922" s="156"/>
      <c r="Y922" s="156"/>
      <c r="Z922" s="156"/>
      <c r="AA922" s="156"/>
      <c r="AB922" s="156"/>
    </row>
    <row r="923" spans="1:28" s="30" customFormat="1" ht="15" hidden="1" customHeight="1">
      <c r="A923" s="156" t="s">
        <v>3382</v>
      </c>
      <c r="B923" s="160" t="s">
        <v>1520</v>
      </c>
      <c r="C923" s="160" t="s">
        <v>25</v>
      </c>
      <c r="D923" s="160" t="s">
        <v>222</v>
      </c>
      <c r="E923" s="161" t="s">
        <v>223</v>
      </c>
      <c r="F923" s="161" t="s">
        <v>2402</v>
      </c>
      <c r="G923" s="162" t="s">
        <v>26</v>
      </c>
      <c r="H923" s="163" t="s">
        <v>27</v>
      </c>
      <c r="I923" s="163">
        <v>24</v>
      </c>
      <c r="J923" s="166">
        <f t="shared" si="101"/>
        <v>1.4948110063791298</v>
      </c>
      <c r="K923" s="189">
        <v>157</v>
      </c>
      <c r="L923" s="164" t="s">
        <v>3238</v>
      </c>
      <c r="M923" s="164" t="s">
        <v>3238</v>
      </c>
      <c r="N923" s="65"/>
      <c r="O923" s="40" t="str">
        <f t="shared" si="98"/>
        <v>-</v>
      </c>
      <c r="P923" s="42">
        <f t="shared" si="99"/>
        <v>0</v>
      </c>
      <c r="Q923" s="43">
        <f t="shared" si="100"/>
        <v>0</v>
      </c>
      <c r="R923" s="29"/>
      <c r="S923" s="55"/>
      <c r="T923" s="156"/>
      <c r="U923" s="156"/>
      <c r="V923" s="156"/>
      <c r="W923" s="156"/>
      <c r="X923" s="156"/>
      <c r="Y923" s="156"/>
    </row>
    <row r="924" spans="1:28" s="30" customFormat="1" ht="15" customHeight="1">
      <c r="A924" s="156" t="s">
        <v>3382</v>
      </c>
      <c r="B924" s="38" t="s">
        <v>1522</v>
      </c>
      <c r="C924" s="38" t="s">
        <v>25</v>
      </c>
      <c r="D924" s="38" t="s">
        <v>222</v>
      </c>
      <c r="E924" s="39" t="s">
        <v>223</v>
      </c>
      <c r="F924" s="122" t="s">
        <v>573</v>
      </c>
      <c r="G924" s="40" t="s">
        <v>26</v>
      </c>
      <c r="H924" s="41" t="s">
        <v>27</v>
      </c>
      <c r="I924" s="41">
        <v>24</v>
      </c>
      <c r="J924" s="42">
        <f t="shared" si="101"/>
        <v>1.5709797200799771</v>
      </c>
      <c r="K924" s="184">
        <v>165</v>
      </c>
      <c r="L924" s="136" t="s">
        <v>3219</v>
      </c>
      <c r="M924" s="121" t="s">
        <v>3221</v>
      </c>
      <c r="N924" s="65"/>
      <c r="O924" s="40" t="str">
        <f t="shared" si="98"/>
        <v>-</v>
      </c>
      <c r="P924" s="42">
        <f t="shared" si="99"/>
        <v>0</v>
      </c>
      <c r="Q924" s="43">
        <f t="shared" si="100"/>
        <v>0</v>
      </c>
      <c r="R924" s="206"/>
      <c r="S924" s="216"/>
      <c r="T924" s="155"/>
      <c r="U924" s="156"/>
      <c r="V924" s="156"/>
      <c r="W924" s="156"/>
      <c r="X924" s="156"/>
      <c r="Y924" s="156"/>
      <c r="Z924" s="156"/>
      <c r="AA924" s="156"/>
      <c r="AB924" s="156"/>
    </row>
    <row r="925" spans="1:28" s="30" customFormat="1" ht="15" customHeight="1">
      <c r="A925" s="156" t="s">
        <v>3382</v>
      </c>
      <c r="B925" s="38" t="s">
        <v>1523</v>
      </c>
      <c r="C925" s="38" t="s">
        <v>25</v>
      </c>
      <c r="D925" s="38" t="s">
        <v>222</v>
      </c>
      <c r="E925" s="39" t="s">
        <v>223</v>
      </c>
      <c r="F925" s="122" t="s">
        <v>573</v>
      </c>
      <c r="G925" s="40" t="s">
        <v>26</v>
      </c>
      <c r="H925" s="41" t="s">
        <v>27</v>
      </c>
      <c r="I925" s="41">
        <v>24</v>
      </c>
      <c r="J925" s="42">
        <f t="shared" si="101"/>
        <v>1.4186422926782825</v>
      </c>
      <c r="K925" s="184">
        <v>149</v>
      </c>
      <c r="L925" s="136" t="s">
        <v>3368</v>
      </c>
      <c r="M925" s="121" t="s">
        <v>3221</v>
      </c>
      <c r="N925" s="65"/>
      <c r="O925" s="40" t="str">
        <f t="shared" si="98"/>
        <v>-</v>
      </c>
      <c r="P925" s="42">
        <f t="shared" si="99"/>
        <v>0</v>
      </c>
      <c r="Q925" s="43">
        <f t="shared" si="100"/>
        <v>0</v>
      </c>
      <c r="R925" s="206"/>
      <c r="S925" s="216"/>
      <c r="T925" s="156"/>
      <c r="U925" s="156"/>
      <c r="V925" s="156"/>
      <c r="W925" s="156"/>
      <c r="X925" s="156"/>
      <c r="Y925" s="156"/>
      <c r="Z925" s="156"/>
      <c r="AA925" s="156"/>
      <c r="AB925" s="156"/>
    </row>
    <row r="926" spans="1:28" s="30" customFormat="1" ht="15" customHeight="1">
      <c r="A926" s="156" t="s">
        <v>3382</v>
      </c>
      <c r="B926" s="38" t="s">
        <v>1527</v>
      </c>
      <c r="C926" s="38" t="s">
        <v>29</v>
      </c>
      <c r="D926" s="38" t="s">
        <v>2404</v>
      </c>
      <c r="E926" s="39" t="s">
        <v>2405</v>
      </c>
      <c r="F926" s="122" t="s">
        <v>2406</v>
      </c>
      <c r="G926" s="40" t="s">
        <v>26</v>
      </c>
      <c r="H926" s="41" t="s">
        <v>652</v>
      </c>
      <c r="I926" s="41">
        <v>40</v>
      </c>
      <c r="J926" s="193">
        <v>2.5199999999999996</v>
      </c>
      <c r="K926" s="185">
        <f t="shared" ref="K926:K946" si="102">J926*курс</f>
        <v>264.67559999999997</v>
      </c>
      <c r="L926" s="136" t="s">
        <v>3219</v>
      </c>
      <c r="M926" s="121" t="s">
        <v>3385</v>
      </c>
      <c r="N926" s="65"/>
      <c r="O926" s="40" t="str">
        <f t="shared" si="98"/>
        <v>-</v>
      </c>
      <c r="P926" s="42">
        <f t="shared" si="99"/>
        <v>0</v>
      </c>
      <c r="Q926" s="43">
        <f t="shared" si="100"/>
        <v>0</v>
      </c>
      <c r="R926" s="206"/>
      <c r="S926" s="216"/>
      <c r="T926" s="155"/>
      <c r="U926" s="156"/>
      <c r="V926" s="156"/>
      <c r="W926" s="156"/>
      <c r="X926" s="156"/>
      <c r="Y926" s="156"/>
      <c r="Z926" s="156"/>
      <c r="AA926" s="156"/>
      <c r="AB926" s="156"/>
    </row>
    <row r="927" spans="1:28" s="30" customFormat="1" ht="15" customHeight="1">
      <c r="A927" s="156" t="s">
        <v>3382</v>
      </c>
      <c r="B927" s="38" t="s">
        <v>1528</v>
      </c>
      <c r="C927" s="38" t="s">
        <v>29</v>
      </c>
      <c r="D927" s="38" t="s">
        <v>2404</v>
      </c>
      <c r="E927" s="39" t="s">
        <v>2405</v>
      </c>
      <c r="F927" s="122" t="s">
        <v>2407</v>
      </c>
      <c r="G927" s="40" t="s">
        <v>26</v>
      </c>
      <c r="H927" s="41" t="s">
        <v>652</v>
      </c>
      <c r="I927" s="41">
        <v>40</v>
      </c>
      <c r="J927" s="193">
        <v>2.5399999999999996</v>
      </c>
      <c r="K927" s="185">
        <f t="shared" si="102"/>
        <v>266.77619999999996</v>
      </c>
      <c r="L927" s="136" t="s">
        <v>3219</v>
      </c>
      <c r="M927" s="121" t="s">
        <v>3385</v>
      </c>
      <c r="N927" s="65"/>
      <c r="O927" s="40" t="str">
        <f t="shared" si="98"/>
        <v>-</v>
      </c>
      <c r="P927" s="42">
        <f t="shared" si="99"/>
        <v>0</v>
      </c>
      <c r="Q927" s="43">
        <f t="shared" si="100"/>
        <v>0</v>
      </c>
      <c r="R927" s="206"/>
      <c r="S927" s="216"/>
      <c r="T927" s="156"/>
      <c r="U927" s="156"/>
      <c r="V927" s="156"/>
      <c r="W927" s="156"/>
      <c r="X927" s="156"/>
      <c r="Y927" s="156"/>
      <c r="Z927" s="156"/>
      <c r="AA927" s="156"/>
      <c r="AB927" s="156"/>
    </row>
    <row r="928" spans="1:28" s="30" customFormat="1" ht="15" customHeight="1">
      <c r="A928" s="156" t="s">
        <v>3382</v>
      </c>
      <c r="B928" s="38" t="s">
        <v>1529</v>
      </c>
      <c r="C928" s="38" t="s">
        <v>29</v>
      </c>
      <c r="D928" s="38" t="s">
        <v>2408</v>
      </c>
      <c r="E928" s="39" t="s">
        <v>2409</v>
      </c>
      <c r="F928" s="122" t="s">
        <v>3089</v>
      </c>
      <c r="G928" s="40" t="s">
        <v>26</v>
      </c>
      <c r="H928" s="41" t="s">
        <v>652</v>
      </c>
      <c r="I928" s="41">
        <v>40</v>
      </c>
      <c r="J928" s="193">
        <v>2.5399999999999996</v>
      </c>
      <c r="K928" s="185">
        <f t="shared" si="102"/>
        <v>266.77619999999996</v>
      </c>
      <c r="L928" s="136" t="s">
        <v>3219</v>
      </c>
      <c r="M928" s="121" t="s">
        <v>3385</v>
      </c>
      <c r="N928" s="65"/>
      <c r="O928" s="40" t="str">
        <f t="shared" si="98"/>
        <v>-</v>
      </c>
      <c r="P928" s="42">
        <f t="shared" si="99"/>
        <v>0</v>
      </c>
      <c r="Q928" s="43">
        <f t="shared" si="100"/>
        <v>0</v>
      </c>
      <c r="R928" s="206"/>
      <c r="S928" s="216"/>
      <c r="T928" s="156"/>
      <c r="U928" s="156"/>
      <c r="V928" s="156"/>
      <c r="W928" s="156"/>
      <c r="X928" s="156"/>
      <c r="Y928" s="156"/>
      <c r="Z928" s="156"/>
      <c r="AA928" s="156"/>
      <c r="AB928" s="156"/>
    </row>
    <row r="929" spans="1:30" s="30" customFormat="1" ht="15" customHeight="1">
      <c r="A929" s="156" t="s">
        <v>3382</v>
      </c>
      <c r="B929" s="38" t="s">
        <v>1530</v>
      </c>
      <c r="C929" s="38" t="s">
        <v>29</v>
      </c>
      <c r="D929" s="38" t="s">
        <v>2408</v>
      </c>
      <c r="E929" s="39" t="s">
        <v>2409</v>
      </c>
      <c r="F929" s="122" t="s">
        <v>2410</v>
      </c>
      <c r="G929" s="40" t="s">
        <v>26</v>
      </c>
      <c r="H929" s="41" t="s">
        <v>652</v>
      </c>
      <c r="I929" s="41">
        <v>40</v>
      </c>
      <c r="J929" s="193">
        <v>2.5199999999999996</v>
      </c>
      <c r="K929" s="185">
        <f t="shared" si="102"/>
        <v>264.67559999999997</v>
      </c>
      <c r="L929" s="136" t="s">
        <v>3219</v>
      </c>
      <c r="M929" s="121" t="s">
        <v>3385</v>
      </c>
      <c r="N929" s="65"/>
      <c r="O929" s="40" t="str">
        <f t="shared" si="98"/>
        <v>-</v>
      </c>
      <c r="P929" s="42">
        <f t="shared" si="99"/>
        <v>0</v>
      </c>
      <c r="Q929" s="43">
        <f t="shared" si="100"/>
        <v>0</v>
      </c>
      <c r="R929" s="206"/>
      <c r="S929" s="216"/>
      <c r="T929" s="156"/>
      <c r="U929" s="156"/>
      <c r="V929" s="156"/>
      <c r="W929" s="156"/>
      <c r="X929" s="156"/>
      <c r="Y929" s="156"/>
      <c r="Z929" s="156"/>
      <c r="AA929" s="156"/>
      <c r="AB929" s="156"/>
    </row>
    <row r="930" spans="1:30" s="30" customFormat="1" ht="15" customHeight="1">
      <c r="A930" s="156" t="s">
        <v>3382</v>
      </c>
      <c r="B930" s="38" t="s">
        <v>1531</v>
      </c>
      <c r="C930" s="38" t="s">
        <v>29</v>
      </c>
      <c r="D930" s="38" t="s">
        <v>2408</v>
      </c>
      <c r="E930" s="39" t="s">
        <v>2409</v>
      </c>
      <c r="F930" s="122" t="s">
        <v>2411</v>
      </c>
      <c r="G930" s="40" t="s">
        <v>26</v>
      </c>
      <c r="H930" s="41" t="s">
        <v>652</v>
      </c>
      <c r="I930" s="41">
        <v>40</v>
      </c>
      <c r="J930" s="193">
        <v>2.5399999999999996</v>
      </c>
      <c r="K930" s="185">
        <f t="shared" si="102"/>
        <v>266.77619999999996</v>
      </c>
      <c r="L930" s="136" t="s">
        <v>3219</v>
      </c>
      <c r="M930" s="121" t="s">
        <v>3385</v>
      </c>
      <c r="N930" s="65"/>
      <c r="O930" s="40" t="str">
        <f t="shared" si="98"/>
        <v>-</v>
      </c>
      <c r="P930" s="42">
        <f t="shared" si="99"/>
        <v>0</v>
      </c>
      <c r="Q930" s="43">
        <f t="shared" si="100"/>
        <v>0</v>
      </c>
      <c r="R930" s="206"/>
      <c r="S930" s="216"/>
      <c r="T930" s="156"/>
      <c r="U930" s="156"/>
      <c r="V930" s="156"/>
      <c r="W930" s="156"/>
      <c r="X930" s="156"/>
      <c r="Y930" s="156"/>
      <c r="Z930" s="156"/>
      <c r="AA930" s="156"/>
      <c r="AB930" s="156"/>
    </row>
    <row r="931" spans="1:30" s="30" customFormat="1" ht="15" customHeight="1">
      <c r="A931" s="156" t="s">
        <v>3382</v>
      </c>
      <c r="B931" s="38" t="s">
        <v>1532</v>
      </c>
      <c r="C931" s="38" t="s">
        <v>29</v>
      </c>
      <c r="D931" s="38" t="s">
        <v>2408</v>
      </c>
      <c r="E931" s="39" t="s">
        <v>2409</v>
      </c>
      <c r="F931" s="122" t="s">
        <v>2412</v>
      </c>
      <c r="G931" s="40" t="s">
        <v>26</v>
      </c>
      <c r="H931" s="41" t="s">
        <v>652</v>
      </c>
      <c r="I931" s="41">
        <v>40</v>
      </c>
      <c r="J931" s="193">
        <v>2.5199999999999996</v>
      </c>
      <c r="K931" s="185">
        <f t="shared" si="102"/>
        <v>264.67559999999997</v>
      </c>
      <c r="L931" s="136" t="s">
        <v>3219</v>
      </c>
      <c r="M931" s="121" t="s">
        <v>3385</v>
      </c>
      <c r="N931" s="65"/>
      <c r="O931" s="40" t="str">
        <f t="shared" si="98"/>
        <v>-</v>
      </c>
      <c r="P931" s="42">
        <f t="shared" si="99"/>
        <v>0</v>
      </c>
      <c r="Q931" s="43">
        <f t="shared" si="100"/>
        <v>0</v>
      </c>
      <c r="R931" s="206"/>
      <c r="S931" s="216"/>
      <c r="T931" s="155"/>
      <c r="U931" s="156"/>
      <c r="V931" s="156"/>
      <c r="W931" s="156"/>
      <c r="X931" s="156"/>
      <c r="Y931" s="156"/>
      <c r="Z931" s="156"/>
      <c r="AA931" s="156"/>
      <c r="AB931" s="156"/>
    </row>
    <row r="932" spans="1:30" s="30" customFormat="1" ht="15" customHeight="1">
      <c r="A932" s="156" t="s">
        <v>3382</v>
      </c>
      <c r="B932" s="38" t="s">
        <v>1533</v>
      </c>
      <c r="C932" s="38" t="s">
        <v>29</v>
      </c>
      <c r="D932" s="38" t="s">
        <v>2413</v>
      </c>
      <c r="E932" s="39" t="s">
        <v>2414</v>
      </c>
      <c r="F932" s="122" t="s">
        <v>2415</v>
      </c>
      <c r="G932" s="40" t="s">
        <v>26</v>
      </c>
      <c r="H932" s="41" t="s">
        <v>652</v>
      </c>
      <c r="I932" s="41">
        <v>40</v>
      </c>
      <c r="J932" s="193">
        <v>2.5399999999999996</v>
      </c>
      <c r="K932" s="185">
        <f t="shared" si="102"/>
        <v>266.77619999999996</v>
      </c>
      <c r="L932" s="136" t="s">
        <v>3219</v>
      </c>
      <c r="M932" s="121" t="s">
        <v>3385</v>
      </c>
      <c r="N932" s="65"/>
      <c r="O932" s="40" t="str">
        <f t="shared" si="98"/>
        <v>-</v>
      </c>
      <c r="P932" s="42">
        <f t="shared" si="99"/>
        <v>0</v>
      </c>
      <c r="Q932" s="43">
        <f t="shared" si="100"/>
        <v>0</v>
      </c>
      <c r="R932" s="206"/>
      <c r="S932" s="216"/>
      <c r="T932" s="156"/>
      <c r="U932" s="156"/>
      <c r="V932" s="156"/>
      <c r="W932" s="156"/>
      <c r="X932" s="156"/>
      <c r="Y932" s="156"/>
      <c r="Z932" s="156"/>
      <c r="AA932" s="156"/>
      <c r="AB932" s="156"/>
    </row>
    <row r="933" spans="1:30" s="30" customFormat="1" ht="15" customHeight="1">
      <c r="A933" s="156" t="s">
        <v>3382</v>
      </c>
      <c r="B933" s="38" t="s">
        <v>1534</v>
      </c>
      <c r="C933" s="38" t="s">
        <v>29</v>
      </c>
      <c r="D933" s="38" t="s">
        <v>2413</v>
      </c>
      <c r="E933" s="39" t="s">
        <v>2414</v>
      </c>
      <c r="F933" s="122" t="s">
        <v>2416</v>
      </c>
      <c r="G933" s="40" t="s">
        <v>26</v>
      </c>
      <c r="H933" s="41" t="s">
        <v>652</v>
      </c>
      <c r="I933" s="41">
        <v>40</v>
      </c>
      <c r="J933" s="193">
        <v>2.5399999999999996</v>
      </c>
      <c r="K933" s="185">
        <f t="shared" si="102"/>
        <v>266.77619999999996</v>
      </c>
      <c r="L933" s="136" t="s">
        <v>3219</v>
      </c>
      <c r="M933" s="121" t="s">
        <v>3385</v>
      </c>
      <c r="N933" s="65"/>
      <c r="O933" s="40" t="str">
        <f t="shared" si="98"/>
        <v>-</v>
      </c>
      <c r="P933" s="42">
        <f t="shared" si="99"/>
        <v>0</v>
      </c>
      <c r="Q933" s="43">
        <f t="shared" si="100"/>
        <v>0</v>
      </c>
      <c r="R933" s="206"/>
      <c r="S933" s="216"/>
      <c r="T933" s="156"/>
      <c r="U933" s="156"/>
      <c r="V933" s="156"/>
      <c r="W933" s="156"/>
      <c r="X933" s="156"/>
      <c r="Y933" s="156"/>
      <c r="Z933" s="156"/>
      <c r="AA933" s="156"/>
      <c r="AB933" s="156"/>
    </row>
    <row r="934" spans="1:30" s="30" customFormat="1" ht="15" customHeight="1">
      <c r="A934" s="156" t="s">
        <v>3382</v>
      </c>
      <c r="B934" s="38" t="s">
        <v>1535</v>
      </c>
      <c r="C934" s="38" t="s">
        <v>29</v>
      </c>
      <c r="D934" s="38" t="s">
        <v>2417</v>
      </c>
      <c r="E934" s="39" t="s">
        <v>2414</v>
      </c>
      <c r="F934" s="122" t="s">
        <v>3090</v>
      </c>
      <c r="G934" s="40" t="s">
        <v>26</v>
      </c>
      <c r="H934" s="41" t="s">
        <v>652</v>
      </c>
      <c r="I934" s="41">
        <v>40</v>
      </c>
      <c r="J934" s="193">
        <v>2.5199999999999996</v>
      </c>
      <c r="K934" s="185">
        <f t="shared" si="102"/>
        <v>264.67559999999997</v>
      </c>
      <c r="L934" s="136" t="s">
        <v>3219</v>
      </c>
      <c r="M934" s="121" t="s">
        <v>3385</v>
      </c>
      <c r="N934" s="65"/>
      <c r="O934" s="40" t="str">
        <f t="shared" si="98"/>
        <v>-</v>
      </c>
      <c r="P934" s="42">
        <f t="shared" si="99"/>
        <v>0</v>
      </c>
      <c r="Q934" s="43">
        <f t="shared" si="100"/>
        <v>0</v>
      </c>
      <c r="R934" s="206"/>
      <c r="S934" s="216"/>
      <c r="T934" s="156"/>
      <c r="U934" s="156"/>
      <c r="V934" s="156"/>
      <c r="W934" s="156"/>
      <c r="X934" s="156"/>
      <c r="Y934" s="156"/>
      <c r="Z934" s="156"/>
      <c r="AA934" s="156"/>
      <c r="AB934" s="156"/>
    </row>
    <row r="935" spans="1:30" s="30" customFormat="1" ht="15" customHeight="1">
      <c r="A935" s="156" t="s">
        <v>3382</v>
      </c>
      <c r="B935" s="38" t="s">
        <v>1536</v>
      </c>
      <c r="C935" s="38" t="s">
        <v>29</v>
      </c>
      <c r="D935" s="38" t="s">
        <v>2417</v>
      </c>
      <c r="E935" s="39" t="s">
        <v>2414</v>
      </c>
      <c r="F935" s="122" t="s">
        <v>3091</v>
      </c>
      <c r="G935" s="40" t="s">
        <v>26</v>
      </c>
      <c r="H935" s="41" t="s">
        <v>652</v>
      </c>
      <c r="I935" s="41">
        <v>40</v>
      </c>
      <c r="J935" s="193">
        <v>2.5199999999999996</v>
      </c>
      <c r="K935" s="185">
        <f t="shared" si="102"/>
        <v>264.67559999999997</v>
      </c>
      <c r="L935" s="136" t="s">
        <v>3219</v>
      </c>
      <c r="M935" s="121" t="s">
        <v>3385</v>
      </c>
      <c r="N935" s="65"/>
      <c r="O935" s="40" t="str">
        <f t="shared" si="98"/>
        <v>-</v>
      </c>
      <c r="P935" s="42">
        <f t="shared" si="99"/>
        <v>0</v>
      </c>
      <c r="Q935" s="43">
        <f t="shared" si="100"/>
        <v>0</v>
      </c>
      <c r="R935" s="206"/>
      <c r="S935" s="216"/>
      <c r="T935" s="156"/>
      <c r="U935" s="156"/>
      <c r="V935" s="156"/>
      <c r="W935" s="156"/>
      <c r="X935" s="156"/>
      <c r="Y935" s="156"/>
      <c r="Z935" s="156"/>
      <c r="AA935" s="156"/>
      <c r="AB935" s="156"/>
    </row>
    <row r="936" spans="1:30" s="30" customFormat="1" ht="15" customHeight="1">
      <c r="A936" s="156" t="s">
        <v>3382</v>
      </c>
      <c r="B936" s="38" t="s">
        <v>1537</v>
      </c>
      <c r="C936" s="38" t="s">
        <v>29</v>
      </c>
      <c r="D936" s="38" t="s">
        <v>2417</v>
      </c>
      <c r="E936" s="39" t="s">
        <v>2414</v>
      </c>
      <c r="F936" s="122" t="s">
        <v>3092</v>
      </c>
      <c r="G936" s="40" t="s">
        <v>26</v>
      </c>
      <c r="H936" s="41" t="s">
        <v>652</v>
      </c>
      <c r="I936" s="41">
        <v>40</v>
      </c>
      <c r="J936" s="193">
        <v>2.5499999999999998</v>
      </c>
      <c r="K936" s="185">
        <f t="shared" si="102"/>
        <v>267.82650000000001</v>
      </c>
      <c r="L936" s="136" t="s">
        <v>3219</v>
      </c>
      <c r="M936" s="121" t="s">
        <v>3385</v>
      </c>
      <c r="N936" s="65"/>
      <c r="O936" s="40" t="str">
        <f t="shared" si="98"/>
        <v>-</v>
      </c>
      <c r="P936" s="42">
        <f t="shared" si="99"/>
        <v>0</v>
      </c>
      <c r="Q936" s="43">
        <f t="shared" si="100"/>
        <v>0</v>
      </c>
      <c r="R936" s="206"/>
      <c r="S936" s="216"/>
      <c r="T936" s="156"/>
      <c r="U936" s="156"/>
      <c r="V936" s="156"/>
      <c r="W936" s="156"/>
      <c r="X936" s="156"/>
      <c r="Y936" s="156"/>
      <c r="Z936" s="156"/>
      <c r="AA936" s="156"/>
      <c r="AB936" s="156"/>
    </row>
    <row r="937" spans="1:30" s="30" customFormat="1" ht="15" hidden="1" customHeight="1">
      <c r="A937" s="156" t="s">
        <v>3382</v>
      </c>
      <c r="B937" s="160" t="s">
        <v>1538</v>
      </c>
      <c r="C937" s="160" t="s">
        <v>29</v>
      </c>
      <c r="D937" s="160" t="s">
        <v>574</v>
      </c>
      <c r="E937" s="161" t="s">
        <v>575</v>
      </c>
      <c r="F937" s="168" t="s">
        <v>2774</v>
      </c>
      <c r="G937" s="162" t="s">
        <v>26</v>
      </c>
      <c r="H937" s="163" t="s">
        <v>652</v>
      </c>
      <c r="I937" s="163">
        <v>40</v>
      </c>
      <c r="J937" s="194">
        <v>2.5499999999999998</v>
      </c>
      <c r="K937" s="191">
        <f t="shared" si="102"/>
        <v>267.82650000000001</v>
      </c>
      <c r="L937" s="164" t="s">
        <v>3238</v>
      </c>
      <c r="M937" s="164" t="s">
        <v>3238</v>
      </c>
      <c r="N937" s="165"/>
      <c r="O937" s="162" t="str">
        <f t="shared" si="98"/>
        <v>-</v>
      </c>
      <c r="P937" s="166">
        <f t="shared" si="99"/>
        <v>0</v>
      </c>
      <c r="Q937" s="167">
        <f t="shared" si="100"/>
        <v>0</v>
      </c>
      <c r="R937" s="155"/>
      <c r="S937" s="182"/>
      <c r="T937" s="156"/>
      <c r="U937" s="156"/>
      <c r="V937" s="156"/>
      <c r="W937" s="156"/>
      <c r="X937" s="156"/>
      <c r="Y937" s="156"/>
    </row>
    <row r="938" spans="1:30" s="30" customFormat="1" ht="15" customHeight="1">
      <c r="A938" s="156" t="s">
        <v>3382</v>
      </c>
      <c r="B938" s="38" t="s">
        <v>567</v>
      </c>
      <c r="C938" s="38" t="s">
        <v>29</v>
      </c>
      <c r="D938" s="38" t="s">
        <v>574</v>
      </c>
      <c r="E938" s="39" t="s">
        <v>575</v>
      </c>
      <c r="F938" s="39" t="s">
        <v>576</v>
      </c>
      <c r="G938" s="40" t="s">
        <v>26</v>
      </c>
      <c r="H938" s="41" t="s">
        <v>652</v>
      </c>
      <c r="I938" s="41">
        <v>40</v>
      </c>
      <c r="J938" s="193">
        <v>2.5199999999999996</v>
      </c>
      <c r="K938" s="185">
        <f t="shared" si="102"/>
        <v>264.67559999999997</v>
      </c>
      <c r="L938" s="136" t="s">
        <v>3219</v>
      </c>
      <c r="M938" s="121" t="s">
        <v>3385</v>
      </c>
      <c r="N938" s="65"/>
      <c r="O938" s="40" t="str">
        <f t="shared" si="98"/>
        <v>-</v>
      </c>
      <c r="P938" s="42">
        <f t="shared" si="99"/>
        <v>0</v>
      </c>
      <c r="Q938" s="43">
        <f t="shared" si="100"/>
        <v>0</v>
      </c>
      <c r="R938" s="206"/>
      <c r="S938" s="216"/>
      <c r="T938" s="155"/>
      <c r="U938" s="156"/>
      <c r="V938" s="156"/>
      <c r="W938" s="156"/>
      <c r="X938" s="156"/>
      <c r="Y938" s="156"/>
      <c r="Z938" s="156"/>
      <c r="AA938" s="156"/>
      <c r="AB938" s="156"/>
    </row>
    <row r="939" spans="1:30" s="30" customFormat="1" ht="15" customHeight="1">
      <c r="A939" s="156" t="s">
        <v>3382</v>
      </c>
      <c r="B939" s="38" t="s">
        <v>1539</v>
      </c>
      <c r="C939" s="38" t="s">
        <v>29</v>
      </c>
      <c r="D939" s="38" t="s">
        <v>574</v>
      </c>
      <c r="E939" s="39" t="s">
        <v>575</v>
      </c>
      <c r="F939" s="122" t="s">
        <v>3093</v>
      </c>
      <c r="G939" s="40" t="s">
        <v>26</v>
      </c>
      <c r="H939" s="41" t="s">
        <v>652</v>
      </c>
      <c r="I939" s="41">
        <v>40</v>
      </c>
      <c r="J939" s="193">
        <v>2.5199999999999996</v>
      </c>
      <c r="K939" s="185">
        <f t="shared" si="102"/>
        <v>264.67559999999997</v>
      </c>
      <c r="L939" s="136" t="s">
        <v>3219</v>
      </c>
      <c r="M939" s="121" t="s">
        <v>3385</v>
      </c>
      <c r="N939" s="65"/>
      <c r="O939" s="40" t="str">
        <f t="shared" si="98"/>
        <v>-</v>
      </c>
      <c r="P939" s="42">
        <f t="shared" si="99"/>
        <v>0</v>
      </c>
      <c r="Q939" s="43">
        <f t="shared" si="100"/>
        <v>0</v>
      </c>
      <c r="R939" s="206"/>
      <c r="S939" s="216"/>
      <c r="T939" s="155"/>
      <c r="U939" s="156"/>
      <c r="V939" s="156"/>
      <c r="W939" s="156"/>
      <c r="X939" s="156"/>
      <c r="Y939" s="156"/>
      <c r="Z939" s="156"/>
      <c r="AA939" s="156"/>
      <c r="AB939" s="156"/>
    </row>
    <row r="940" spans="1:30" s="30" customFormat="1" ht="15" customHeight="1">
      <c r="A940" s="156" t="s">
        <v>3382</v>
      </c>
      <c r="B940" s="38" t="s">
        <v>1540</v>
      </c>
      <c r="C940" s="38" t="s">
        <v>29</v>
      </c>
      <c r="D940" s="38" t="s">
        <v>574</v>
      </c>
      <c r="E940" s="39" t="s">
        <v>575</v>
      </c>
      <c r="F940" s="122" t="s">
        <v>3094</v>
      </c>
      <c r="G940" s="40" t="s">
        <v>26</v>
      </c>
      <c r="H940" s="41" t="s">
        <v>652</v>
      </c>
      <c r="I940" s="41">
        <v>40</v>
      </c>
      <c r="J940" s="193">
        <v>2.5499999999999998</v>
      </c>
      <c r="K940" s="185">
        <f t="shared" si="102"/>
        <v>267.82650000000001</v>
      </c>
      <c r="L940" s="136" t="s">
        <v>3219</v>
      </c>
      <c r="M940" s="121" t="s">
        <v>3385</v>
      </c>
      <c r="N940" s="65"/>
      <c r="O940" s="40" t="str">
        <f t="shared" si="98"/>
        <v>-</v>
      </c>
      <c r="P940" s="42">
        <f t="shared" si="99"/>
        <v>0</v>
      </c>
      <c r="Q940" s="43">
        <f t="shared" si="100"/>
        <v>0</v>
      </c>
      <c r="R940" s="206"/>
      <c r="S940" s="216"/>
      <c r="T940" s="155"/>
      <c r="U940" s="156"/>
      <c r="V940" s="156"/>
      <c r="W940" s="156"/>
      <c r="X940" s="156"/>
      <c r="Y940" s="156"/>
      <c r="Z940" s="156"/>
      <c r="AA940" s="156"/>
      <c r="AB940" s="156"/>
    </row>
    <row r="941" spans="1:30" s="30" customFormat="1" ht="15" customHeight="1">
      <c r="A941" s="156" t="s">
        <v>3382</v>
      </c>
      <c r="B941" s="38" t="s">
        <v>1541</v>
      </c>
      <c r="C941" s="38" t="s">
        <v>29</v>
      </c>
      <c r="D941" s="38" t="s">
        <v>574</v>
      </c>
      <c r="E941" s="39" t="s">
        <v>575</v>
      </c>
      <c r="F941" s="122" t="s">
        <v>2418</v>
      </c>
      <c r="G941" s="40" t="s">
        <v>26</v>
      </c>
      <c r="H941" s="41" t="s">
        <v>652</v>
      </c>
      <c r="I941" s="41">
        <v>40</v>
      </c>
      <c r="J941" s="193">
        <v>2.5399999999999996</v>
      </c>
      <c r="K941" s="185">
        <f t="shared" si="102"/>
        <v>266.77619999999996</v>
      </c>
      <c r="L941" s="136" t="s">
        <v>3219</v>
      </c>
      <c r="M941" s="121" t="s">
        <v>3385</v>
      </c>
      <c r="N941" s="65"/>
      <c r="O941" s="40" t="str">
        <f t="shared" si="98"/>
        <v>-</v>
      </c>
      <c r="P941" s="42">
        <f t="shared" si="99"/>
        <v>0</v>
      </c>
      <c r="Q941" s="43">
        <f t="shared" si="100"/>
        <v>0</v>
      </c>
      <c r="R941" s="206"/>
      <c r="S941" s="216"/>
      <c r="T941" s="156"/>
      <c r="U941" s="156"/>
      <c r="V941" s="156"/>
      <c r="W941" s="156"/>
      <c r="X941" s="156"/>
      <c r="Y941" s="156"/>
      <c r="Z941" s="156"/>
      <c r="AA941" s="156"/>
      <c r="AB941" s="156"/>
    </row>
    <row r="942" spans="1:30" s="30" customFormat="1" ht="15" customHeight="1">
      <c r="A942" s="156" t="s">
        <v>3382</v>
      </c>
      <c r="B942" s="38" t="s">
        <v>1542</v>
      </c>
      <c r="C942" s="38" t="s">
        <v>29</v>
      </c>
      <c r="D942" s="38" t="s">
        <v>574</v>
      </c>
      <c r="E942" s="39" t="s">
        <v>575</v>
      </c>
      <c r="F942" s="122" t="s">
        <v>2419</v>
      </c>
      <c r="G942" s="40" t="s">
        <v>26</v>
      </c>
      <c r="H942" s="41" t="s">
        <v>652</v>
      </c>
      <c r="I942" s="41">
        <v>40</v>
      </c>
      <c r="J942" s="193">
        <v>2.5399999999999996</v>
      </c>
      <c r="K942" s="185">
        <f t="shared" si="102"/>
        <v>266.77619999999996</v>
      </c>
      <c r="L942" s="136" t="s">
        <v>3219</v>
      </c>
      <c r="M942" s="121" t="s">
        <v>3385</v>
      </c>
      <c r="N942" s="65"/>
      <c r="O942" s="40" t="str">
        <f t="shared" si="98"/>
        <v>-</v>
      </c>
      <c r="P942" s="42">
        <f t="shared" si="99"/>
        <v>0</v>
      </c>
      <c r="Q942" s="43">
        <f t="shared" si="100"/>
        <v>0</v>
      </c>
      <c r="R942" s="206"/>
      <c r="S942" s="216"/>
      <c r="T942" s="155"/>
      <c r="U942" s="156"/>
      <c r="V942" s="156"/>
      <c r="W942" s="156"/>
      <c r="X942" s="156"/>
      <c r="Y942" s="156"/>
      <c r="Z942" s="156"/>
      <c r="AA942" s="156"/>
      <c r="AB942" s="156"/>
      <c r="AC942" s="156"/>
      <c r="AD942" s="156"/>
    </row>
    <row r="943" spans="1:30" s="30" customFormat="1" ht="15" customHeight="1">
      <c r="A943" s="156" t="s">
        <v>3382</v>
      </c>
      <c r="B943" s="38" t="s">
        <v>1543</v>
      </c>
      <c r="C943" s="38" t="s">
        <v>29</v>
      </c>
      <c r="D943" s="38" t="s">
        <v>574</v>
      </c>
      <c r="E943" s="39" t="s">
        <v>575</v>
      </c>
      <c r="F943" s="122" t="s">
        <v>2420</v>
      </c>
      <c r="G943" s="40" t="s">
        <v>26</v>
      </c>
      <c r="H943" s="41" t="s">
        <v>652</v>
      </c>
      <c r="I943" s="41">
        <v>40</v>
      </c>
      <c r="J943" s="193">
        <v>2.5399999999999996</v>
      </c>
      <c r="K943" s="185">
        <f t="shared" si="102"/>
        <v>266.77619999999996</v>
      </c>
      <c r="L943" s="136" t="s">
        <v>3219</v>
      </c>
      <c r="M943" s="121" t="s">
        <v>3385</v>
      </c>
      <c r="N943" s="65"/>
      <c r="O943" s="40" t="str">
        <f t="shared" si="98"/>
        <v>-</v>
      </c>
      <c r="P943" s="42">
        <f t="shared" si="99"/>
        <v>0</v>
      </c>
      <c r="Q943" s="43">
        <f t="shared" si="100"/>
        <v>0</v>
      </c>
      <c r="R943" s="206"/>
      <c r="S943" s="216"/>
      <c r="T943" s="155"/>
      <c r="U943" s="156"/>
      <c r="V943" s="156"/>
      <c r="W943" s="156"/>
      <c r="X943" s="156"/>
      <c r="Y943" s="156"/>
      <c r="Z943" s="156"/>
      <c r="AA943" s="156"/>
      <c r="AB943" s="156"/>
    </row>
    <row r="944" spans="1:30" s="30" customFormat="1" ht="15" customHeight="1">
      <c r="A944" s="156" t="s">
        <v>3382</v>
      </c>
      <c r="B944" s="38" t="s">
        <v>1544</v>
      </c>
      <c r="C944" s="38" t="s">
        <v>29</v>
      </c>
      <c r="D944" s="38" t="s">
        <v>2421</v>
      </c>
      <c r="E944" s="39" t="s">
        <v>2422</v>
      </c>
      <c r="F944" s="122" t="s">
        <v>3095</v>
      </c>
      <c r="G944" s="40" t="s">
        <v>2064</v>
      </c>
      <c r="H944" s="41" t="s">
        <v>652</v>
      </c>
      <c r="I944" s="41">
        <v>40</v>
      </c>
      <c r="J944" s="193">
        <v>3.0799999999999996</v>
      </c>
      <c r="K944" s="185">
        <f t="shared" si="102"/>
        <v>323.49239999999998</v>
      </c>
      <c r="L944" s="136" t="s">
        <v>3219</v>
      </c>
      <c r="M944" s="121" t="s">
        <v>3385</v>
      </c>
      <c r="N944" s="65"/>
      <c r="O944" s="40" t="str">
        <f t="shared" si="98"/>
        <v>-</v>
      </c>
      <c r="P944" s="42">
        <f t="shared" si="99"/>
        <v>0</v>
      </c>
      <c r="Q944" s="43">
        <f t="shared" si="100"/>
        <v>0</v>
      </c>
      <c r="R944" s="206"/>
      <c r="S944" s="216"/>
      <c r="T944" s="155"/>
      <c r="U944" s="156"/>
      <c r="V944" s="156"/>
      <c r="W944" s="156"/>
      <c r="X944" s="156"/>
      <c r="Y944" s="156"/>
      <c r="Z944" s="156"/>
      <c r="AA944" s="156"/>
      <c r="AB944" s="156"/>
    </row>
    <row r="945" spans="1:28" s="30" customFormat="1" ht="15" customHeight="1">
      <c r="A945" s="156" t="s">
        <v>3382</v>
      </c>
      <c r="B945" s="38" t="s">
        <v>1545</v>
      </c>
      <c r="C945" s="38" t="s">
        <v>29</v>
      </c>
      <c r="D945" s="38" t="s">
        <v>2421</v>
      </c>
      <c r="E945" s="39" t="s">
        <v>2422</v>
      </c>
      <c r="F945" s="122" t="s">
        <v>3096</v>
      </c>
      <c r="G945" s="40" t="s">
        <v>2064</v>
      </c>
      <c r="H945" s="41" t="s">
        <v>652</v>
      </c>
      <c r="I945" s="41">
        <v>40</v>
      </c>
      <c r="J945" s="193">
        <v>3.55</v>
      </c>
      <c r="K945" s="185">
        <f t="shared" si="102"/>
        <v>372.85649999999998</v>
      </c>
      <c r="L945" s="136" t="s">
        <v>3219</v>
      </c>
      <c r="M945" s="121" t="s">
        <v>3385</v>
      </c>
      <c r="N945" s="65"/>
      <c r="O945" s="40" t="str">
        <f t="shared" si="98"/>
        <v>-</v>
      </c>
      <c r="P945" s="42">
        <f t="shared" si="99"/>
        <v>0</v>
      </c>
      <c r="Q945" s="43">
        <f t="shared" si="100"/>
        <v>0</v>
      </c>
      <c r="R945" s="206"/>
      <c r="S945" s="216"/>
      <c r="T945" s="155"/>
      <c r="U945" s="156"/>
      <c r="V945" s="156"/>
      <c r="W945" s="156"/>
      <c r="X945" s="156"/>
      <c r="Y945" s="156"/>
      <c r="Z945" s="156"/>
      <c r="AA945" s="156"/>
      <c r="AB945" s="156"/>
    </row>
    <row r="946" spans="1:28" s="30" customFormat="1" ht="15" customHeight="1">
      <c r="A946" s="156" t="s">
        <v>3382</v>
      </c>
      <c r="B946" s="38" t="s">
        <v>1546</v>
      </c>
      <c r="C946" s="38" t="s">
        <v>29</v>
      </c>
      <c r="D946" s="38" t="s">
        <v>2421</v>
      </c>
      <c r="E946" s="39" t="s">
        <v>2422</v>
      </c>
      <c r="F946" s="122" t="s">
        <v>3097</v>
      </c>
      <c r="G946" s="40" t="s">
        <v>2423</v>
      </c>
      <c r="H946" s="41" t="s">
        <v>652</v>
      </c>
      <c r="I946" s="41">
        <v>25</v>
      </c>
      <c r="J946" s="193">
        <v>5.4399999999999995</v>
      </c>
      <c r="K946" s="185">
        <f t="shared" si="102"/>
        <v>571.36320000000001</v>
      </c>
      <c r="L946" s="136" t="s">
        <v>3219</v>
      </c>
      <c r="M946" s="121" t="s">
        <v>3385</v>
      </c>
      <c r="N946" s="65"/>
      <c r="O946" s="40" t="str">
        <f t="shared" si="98"/>
        <v>-</v>
      </c>
      <c r="P946" s="42">
        <f t="shared" si="99"/>
        <v>0</v>
      </c>
      <c r="Q946" s="43">
        <f t="shared" si="100"/>
        <v>0</v>
      </c>
      <c r="R946" s="206"/>
      <c r="S946" s="216"/>
      <c r="T946" s="155"/>
      <c r="U946" s="156"/>
      <c r="V946" s="156"/>
      <c r="W946" s="156"/>
      <c r="X946" s="156"/>
      <c r="Y946" s="156"/>
      <c r="Z946" s="156"/>
      <c r="AA946" s="156"/>
      <c r="AB946" s="156"/>
    </row>
    <row r="947" spans="1:28" s="30" customFormat="1" ht="15" customHeight="1">
      <c r="A947" s="156" t="s">
        <v>3382</v>
      </c>
      <c r="B947" s="38" t="s">
        <v>693</v>
      </c>
      <c r="C947" s="38" t="s">
        <v>25</v>
      </c>
      <c r="D947" s="38" t="s">
        <v>704</v>
      </c>
      <c r="E947" s="39" t="s">
        <v>705</v>
      </c>
      <c r="F947" s="39" t="s">
        <v>708</v>
      </c>
      <c r="G947" s="40" t="s">
        <v>161</v>
      </c>
      <c r="H947" s="41" t="s">
        <v>27</v>
      </c>
      <c r="I947" s="41">
        <v>24</v>
      </c>
      <c r="J947" s="42">
        <f>K947/курс</f>
        <v>2.3707512139388744</v>
      </c>
      <c r="K947" s="184">
        <v>249</v>
      </c>
      <c r="L947" s="136" t="s">
        <v>3219</v>
      </c>
      <c r="M947" s="159" t="s">
        <v>3221</v>
      </c>
      <c r="N947" s="65"/>
      <c r="O947" s="40" t="str">
        <f t="shared" si="98"/>
        <v>-</v>
      </c>
      <c r="P947" s="42">
        <f t="shared" si="99"/>
        <v>0</v>
      </c>
      <c r="Q947" s="43">
        <f t="shared" si="100"/>
        <v>0</v>
      </c>
      <c r="R947" s="206"/>
      <c r="S947" s="216"/>
      <c r="T947" s="155"/>
      <c r="U947" s="156"/>
      <c r="V947" s="156"/>
      <c r="W947" s="156"/>
      <c r="X947" s="156"/>
      <c r="Y947" s="156"/>
      <c r="Z947" s="156"/>
      <c r="AA947" s="156"/>
      <c r="AB947" s="156"/>
    </row>
    <row r="948" spans="1:28" s="30" customFormat="1" ht="15" customHeight="1">
      <c r="A948" s="156" t="s">
        <v>3382</v>
      </c>
      <c r="B948" s="38" t="s">
        <v>691</v>
      </c>
      <c r="C948" s="38" t="s">
        <v>25</v>
      </c>
      <c r="D948" s="38" t="s">
        <v>704</v>
      </c>
      <c r="E948" s="39" t="s">
        <v>705</v>
      </c>
      <c r="F948" s="122" t="s">
        <v>706</v>
      </c>
      <c r="G948" s="40" t="s">
        <v>161</v>
      </c>
      <c r="H948" s="41" t="s">
        <v>27</v>
      </c>
      <c r="I948" s="41">
        <v>24</v>
      </c>
      <c r="J948" s="42">
        <f>K948/курс</f>
        <v>2.3707512139388744</v>
      </c>
      <c r="K948" s="184">
        <v>249</v>
      </c>
      <c r="L948" s="136" t="s">
        <v>3219</v>
      </c>
      <c r="M948" s="121" t="s">
        <v>3221</v>
      </c>
      <c r="N948" s="65"/>
      <c r="O948" s="40" t="str">
        <f t="shared" si="98"/>
        <v>-</v>
      </c>
      <c r="P948" s="42">
        <f t="shared" si="99"/>
        <v>0</v>
      </c>
      <c r="Q948" s="43">
        <f t="shared" si="100"/>
        <v>0</v>
      </c>
      <c r="R948" s="206"/>
      <c r="S948" s="216"/>
      <c r="T948" s="155"/>
      <c r="U948" s="156"/>
      <c r="V948" s="156"/>
      <c r="W948" s="156"/>
      <c r="X948" s="156"/>
      <c r="Y948" s="156"/>
      <c r="Z948" s="156"/>
      <c r="AA948" s="156"/>
      <c r="AB948" s="156"/>
    </row>
    <row r="949" spans="1:28" s="30" customFormat="1" ht="15" customHeight="1">
      <c r="A949" s="156" t="s">
        <v>3382</v>
      </c>
      <c r="B949" s="38" t="s">
        <v>692</v>
      </c>
      <c r="C949" s="38" t="s">
        <v>25</v>
      </c>
      <c r="D949" s="38" t="s">
        <v>2424</v>
      </c>
      <c r="E949" s="39" t="s">
        <v>705</v>
      </c>
      <c r="F949" s="122" t="s">
        <v>707</v>
      </c>
      <c r="G949" s="40" t="s">
        <v>161</v>
      </c>
      <c r="H949" s="41" t="s">
        <v>27</v>
      </c>
      <c r="I949" s="41">
        <v>24</v>
      </c>
      <c r="J949" s="42">
        <f>K949/курс</f>
        <v>2.3707512139388744</v>
      </c>
      <c r="K949" s="184">
        <v>249</v>
      </c>
      <c r="L949" s="136" t="s">
        <v>3219</v>
      </c>
      <c r="M949" s="121" t="s">
        <v>3221</v>
      </c>
      <c r="N949" s="65"/>
      <c r="O949" s="40" t="str">
        <f t="shared" si="98"/>
        <v>-</v>
      </c>
      <c r="P949" s="42">
        <f t="shared" si="99"/>
        <v>0</v>
      </c>
      <c r="Q949" s="43">
        <f t="shared" si="100"/>
        <v>0</v>
      </c>
      <c r="R949" s="206"/>
      <c r="S949" s="216"/>
      <c r="T949" s="155"/>
      <c r="U949" s="156"/>
      <c r="V949" s="156"/>
      <c r="W949" s="156"/>
      <c r="X949" s="156"/>
      <c r="Y949" s="156"/>
      <c r="Z949" s="156"/>
      <c r="AA949" s="156"/>
      <c r="AB949" s="156"/>
    </row>
    <row r="950" spans="1:28" s="30" customFormat="1" ht="15" customHeight="1">
      <c r="A950" s="156" t="s">
        <v>3382</v>
      </c>
      <c r="B950" s="38" t="s">
        <v>695</v>
      </c>
      <c r="C950" s="38" t="s">
        <v>25</v>
      </c>
      <c r="D950" s="38" t="s">
        <v>704</v>
      </c>
      <c r="E950" s="39" t="s">
        <v>705</v>
      </c>
      <c r="F950" s="122" t="s">
        <v>2425</v>
      </c>
      <c r="G950" s="40" t="s">
        <v>161</v>
      </c>
      <c r="H950" s="41" t="s">
        <v>27</v>
      </c>
      <c r="I950" s="41">
        <v>24</v>
      </c>
      <c r="J950" s="42">
        <f>K950/курс</f>
        <v>2.3707512139388744</v>
      </c>
      <c r="K950" s="184">
        <v>249</v>
      </c>
      <c r="L950" s="136" t="s">
        <v>3219</v>
      </c>
      <c r="M950" s="121" t="s">
        <v>3221</v>
      </c>
      <c r="N950" s="65"/>
      <c r="O950" s="40" t="str">
        <f t="shared" si="98"/>
        <v>-</v>
      </c>
      <c r="P950" s="42">
        <f t="shared" si="99"/>
        <v>0</v>
      </c>
      <c r="Q950" s="43">
        <f t="shared" si="100"/>
        <v>0</v>
      </c>
      <c r="R950" s="206"/>
      <c r="S950" s="216"/>
      <c r="T950" s="155"/>
      <c r="U950" s="156"/>
      <c r="V950" s="156"/>
      <c r="W950" s="156"/>
      <c r="X950" s="156"/>
      <c r="Y950" s="156"/>
      <c r="Z950" s="156"/>
      <c r="AA950" s="156"/>
      <c r="AB950" s="156"/>
    </row>
    <row r="951" spans="1:28" s="30" customFormat="1" ht="15" customHeight="1">
      <c r="A951" s="156" t="s">
        <v>3382</v>
      </c>
      <c r="B951" s="38" t="s">
        <v>697</v>
      </c>
      <c r="C951" s="38" t="s">
        <v>25</v>
      </c>
      <c r="D951" s="38" t="s">
        <v>704</v>
      </c>
      <c r="E951" s="39" t="s">
        <v>705</v>
      </c>
      <c r="F951" s="122" t="s">
        <v>2426</v>
      </c>
      <c r="G951" s="40" t="s">
        <v>161</v>
      </c>
      <c r="H951" s="41" t="s">
        <v>27</v>
      </c>
      <c r="I951" s="41">
        <v>24</v>
      </c>
      <c r="J951" s="42">
        <f>K951/курс</f>
        <v>2.3707512139388744</v>
      </c>
      <c r="K951" s="184">
        <v>249</v>
      </c>
      <c r="L951" s="136" t="s">
        <v>3219</v>
      </c>
      <c r="M951" s="121" t="s">
        <v>3221</v>
      </c>
      <c r="N951" s="65"/>
      <c r="O951" s="40" t="str">
        <f t="shared" si="98"/>
        <v>-</v>
      </c>
      <c r="P951" s="42">
        <f t="shared" si="99"/>
        <v>0</v>
      </c>
      <c r="Q951" s="43">
        <f t="shared" si="100"/>
        <v>0</v>
      </c>
      <c r="R951" s="206"/>
      <c r="S951" s="216"/>
      <c r="T951" s="155"/>
      <c r="U951" s="156"/>
      <c r="V951" s="156"/>
      <c r="W951" s="156"/>
      <c r="X951" s="156"/>
      <c r="Y951" s="156"/>
      <c r="Z951" s="156"/>
      <c r="AA951" s="156"/>
      <c r="AB951" s="156"/>
    </row>
    <row r="952" spans="1:28" s="30" customFormat="1" ht="15" hidden="1" customHeight="1">
      <c r="A952" s="156" t="s">
        <v>3382</v>
      </c>
      <c r="B952" s="160" t="s">
        <v>1550</v>
      </c>
      <c r="C952" s="160" t="s">
        <v>29</v>
      </c>
      <c r="D952" s="160" t="s">
        <v>704</v>
      </c>
      <c r="E952" s="161" t="s">
        <v>705</v>
      </c>
      <c r="F952" s="161" t="s">
        <v>3274</v>
      </c>
      <c r="G952" s="162" t="s">
        <v>2423</v>
      </c>
      <c r="H952" s="163" t="s">
        <v>652</v>
      </c>
      <c r="I952" s="163">
        <v>25</v>
      </c>
      <c r="J952" s="194">
        <v>5.4399999999999995</v>
      </c>
      <c r="K952" s="191">
        <f t="shared" ref="K952:K960" si="103">J952*курс</f>
        <v>571.36320000000001</v>
      </c>
      <c r="L952" s="164" t="s">
        <v>3238</v>
      </c>
      <c r="M952" s="164" t="s">
        <v>3238</v>
      </c>
      <c r="N952" s="165"/>
      <c r="O952" s="162" t="str">
        <f t="shared" si="98"/>
        <v>-</v>
      </c>
      <c r="P952" s="166">
        <f t="shared" si="99"/>
        <v>0</v>
      </c>
      <c r="Q952" s="167">
        <f t="shared" si="100"/>
        <v>0</v>
      </c>
      <c r="R952" s="29"/>
      <c r="S952" s="182"/>
      <c r="T952" s="156"/>
      <c r="U952" s="156"/>
      <c r="V952" s="156"/>
      <c r="W952" s="156"/>
      <c r="X952" s="156"/>
      <c r="Y952" s="156"/>
    </row>
    <row r="953" spans="1:28" s="30" customFormat="1" ht="15" customHeight="1">
      <c r="A953" s="156" t="s">
        <v>3382</v>
      </c>
      <c r="B953" s="38" t="s">
        <v>1556</v>
      </c>
      <c r="C953" s="38" t="s">
        <v>29</v>
      </c>
      <c r="D953" s="38" t="s">
        <v>704</v>
      </c>
      <c r="E953" s="39" t="s">
        <v>705</v>
      </c>
      <c r="F953" s="39" t="s">
        <v>2427</v>
      </c>
      <c r="G953" s="40" t="s">
        <v>2064</v>
      </c>
      <c r="H953" s="41" t="s">
        <v>652</v>
      </c>
      <c r="I953" s="41">
        <v>40</v>
      </c>
      <c r="J953" s="193">
        <v>3.82</v>
      </c>
      <c r="K953" s="185">
        <f t="shared" si="103"/>
        <v>401.21459999999996</v>
      </c>
      <c r="L953" s="136" t="s">
        <v>3219</v>
      </c>
      <c r="M953" s="121" t="s">
        <v>3385</v>
      </c>
      <c r="N953" s="65"/>
      <c r="O953" s="40" t="str">
        <f t="shared" si="98"/>
        <v>-</v>
      </c>
      <c r="P953" s="42">
        <f t="shared" si="99"/>
        <v>0</v>
      </c>
      <c r="Q953" s="43">
        <f t="shared" si="100"/>
        <v>0</v>
      </c>
      <c r="R953" s="206"/>
      <c r="S953" s="216"/>
      <c r="T953" s="156"/>
      <c r="U953" s="156"/>
      <c r="V953" s="156"/>
      <c r="W953" s="156"/>
      <c r="X953" s="156"/>
      <c r="Y953" s="156"/>
      <c r="Z953" s="156"/>
      <c r="AA953" s="156"/>
      <c r="AB953" s="156"/>
    </row>
    <row r="954" spans="1:28" s="30" customFormat="1" ht="15" customHeight="1">
      <c r="A954" s="156" t="s">
        <v>3382</v>
      </c>
      <c r="B954" s="38" t="s">
        <v>1547</v>
      </c>
      <c r="C954" s="38" t="s">
        <v>29</v>
      </c>
      <c r="D954" s="38" t="s">
        <v>704</v>
      </c>
      <c r="E954" s="39" t="s">
        <v>705</v>
      </c>
      <c r="F954" s="122" t="s">
        <v>3098</v>
      </c>
      <c r="G954" s="40" t="s">
        <v>2423</v>
      </c>
      <c r="H954" s="41" t="s">
        <v>652</v>
      </c>
      <c r="I954" s="41">
        <v>25</v>
      </c>
      <c r="J954" s="193">
        <v>5.4399999999999995</v>
      </c>
      <c r="K954" s="185">
        <f t="shared" si="103"/>
        <v>571.36320000000001</v>
      </c>
      <c r="L954" s="136" t="s">
        <v>3219</v>
      </c>
      <c r="M954" s="121" t="s">
        <v>3385</v>
      </c>
      <c r="N954" s="65"/>
      <c r="O954" s="40" t="str">
        <f t="shared" si="98"/>
        <v>-</v>
      </c>
      <c r="P954" s="42">
        <f t="shared" si="99"/>
        <v>0</v>
      </c>
      <c r="Q954" s="43">
        <f t="shared" si="100"/>
        <v>0</v>
      </c>
      <c r="R954" s="206"/>
      <c r="S954" s="216"/>
      <c r="T954" s="156"/>
      <c r="U954" s="156"/>
      <c r="V954" s="156"/>
      <c r="W954" s="156"/>
      <c r="X954" s="156"/>
      <c r="Y954" s="156"/>
      <c r="Z954" s="156"/>
      <c r="AA954" s="156"/>
      <c r="AB954" s="156"/>
    </row>
    <row r="955" spans="1:28" s="30" customFormat="1" ht="15" customHeight="1">
      <c r="A955" s="156" t="s">
        <v>3382</v>
      </c>
      <c r="B955" s="38" t="s">
        <v>1548</v>
      </c>
      <c r="C955" s="38" t="s">
        <v>29</v>
      </c>
      <c r="D955" s="38" t="s">
        <v>704</v>
      </c>
      <c r="E955" s="39" t="s">
        <v>705</v>
      </c>
      <c r="F955" s="122" t="s">
        <v>3099</v>
      </c>
      <c r="G955" s="40" t="s">
        <v>2423</v>
      </c>
      <c r="H955" s="41" t="s">
        <v>652</v>
      </c>
      <c r="I955" s="41">
        <v>25</v>
      </c>
      <c r="J955" s="193">
        <v>5.4399999999999995</v>
      </c>
      <c r="K955" s="185">
        <f t="shared" si="103"/>
        <v>571.36320000000001</v>
      </c>
      <c r="L955" s="136" t="s">
        <v>3219</v>
      </c>
      <c r="M955" s="121" t="s">
        <v>3385</v>
      </c>
      <c r="N955" s="65"/>
      <c r="O955" s="40" t="str">
        <f t="shared" si="98"/>
        <v>-</v>
      </c>
      <c r="P955" s="42">
        <f t="shared" si="99"/>
        <v>0</v>
      </c>
      <c r="Q955" s="43">
        <f t="shared" si="100"/>
        <v>0</v>
      </c>
      <c r="R955" s="206"/>
      <c r="S955" s="216"/>
      <c r="T955" s="156"/>
      <c r="U955" s="156"/>
      <c r="V955" s="156"/>
      <c r="W955" s="156"/>
      <c r="X955" s="156"/>
      <c r="Y955" s="156"/>
      <c r="Z955" s="156"/>
      <c r="AA955" s="156"/>
      <c r="AB955" s="156"/>
    </row>
    <row r="956" spans="1:28" s="30" customFormat="1" ht="15" customHeight="1">
      <c r="A956" s="156" t="s">
        <v>3382</v>
      </c>
      <c r="B956" s="38" t="s">
        <v>1551</v>
      </c>
      <c r="C956" s="38" t="s">
        <v>29</v>
      </c>
      <c r="D956" s="38" t="s">
        <v>704</v>
      </c>
      <c r="E956" s="39" t="s">
        <v>705</v>
      </c>
      <c r="F956" s="122" t="s">
        <v>3100</v>
      </c>
      <c r="G956" s="40" t="s">
        <v>2423</v>
      </c>
      <c r="H956" s="41" t="s">
        <v>652</v>
      </c>
      <c r="I956" s="41">
        <v>25</v>
      </c>
      <c r="J956" s="193">
        <v>5.4399999999999995</v>
      </c>
      <c r="K956" s="185">
        <f t="shared" si="103"/>
        <v>571.36320000000001</v>
      </c>
      <c r="L956" s="136" t="s">
        <v>3219</v>
      </c>
      <c r="M956" s="121" t="s">
        <v>3385</v>
      </c>
      <c r="N956" s="65"/>
      <c r="O956" s="40" t="str">
        <f t="shared" si="98"/>
        <v>-</v>
      </c>
      <c r="P956" s="42">
        <f t="shared" si="99"/>
        <v>0</v>
      </c>
      <c r="Q956" s="43">
        <f t="shared" si="100"/>
        <v>0</v>
      </c>
      <c r="R956" s="206"/>
      <c r="S956" s="216"/>
      <c r="T956" s="155"/>
      <c r="U956" s="156"/>
      <c r="V956" s="156"/>
      <c r="W956" s="156"/>
      <c r="X956" s="156"/>
      <c r="Y956" s="156"/>
      <c r="Z956" s="156"/>
      <c r="AA956" s="156"/>
      <c r="AB956" s="156"/>
    </row>
    <row r="957" spans="1:28" s="30" customFormat="1" ht="15" customHeight="1">
      <c r="A957" s="156" t="s">
        <v>3382</v>
      </c>
      <c r="B957" s="38" t="s">
        <v>1552</v>
      </c>
      <c r="C957" s="38" t="s">
        <v>29</v>
      </c>
      <c r="D957" s="38" t="s">
        <v>704</v>
      </c>
      <c r="E957" s="39" t="s">
        <v>705</v>
      </c>
      <c r="F957" s="122" t="s">
        <v>3101</v>
      </c>
      <c r="G957" s="40" t="s">
        <v>2423</v>
      </c>
      <c r="H957" s="41" t="s">
        <v>652</v>
      </c>
      <c r="I957" s="41">
        <v>25</v>
      </c>
      <c r="J957" s="193">
        <v>5.4399999999999995</v>
      </c>
      <c r="K957" s="185">
        <f t="shared" si="103"/>
        <v>571.36320000000001</v>
      </c>
      <c r="L957" s="136" t="s">
        <v>3219</v>
      </c>
      <c r="M957" s="121" t="s">
        <v>3385</v>
      </c>
      <c r="N957" s="65"/>
      <c r="O957" s="40" t="str">
        <f t="shared" si="98"/>
        <v>-</v>
      </c>
      <c r="P957" s="42">
        <f t="shared" si="99"/>
        <v>0</v>
      </c>
      <c r="Q957" s="43">
        <f t="shared" si="100"/>
        <v>0</v>
      </c>
      <c r="R957" s="206"/>
      <c r="S957" s="216"/>
      <c r="T957" s="156"/>
      <c r="U957" s="156"/>
      <c r="V957" s="156"/>
      <c r="W957" s="156"/>
      <c r="X957" s="156"/>
      <c r="Y957" s="156"/>
      <c r="Z957" s="156"/>
      <c r="AA957" s="156"/>
      <c r="AB957" s="156"/>
    </row>
    <row r="958" spans="1:28" s="30" customFormat="1" ht="15" customHeight="1">
      <c r="A958" s="156" t="s">
        <v>3382</v>
      </c>
      <c r="B958" s="38" t="s">
        <v>1553</v>
      </c>
      <c r="C958" s="38" t="s">
        <v>29</v>
      </c>
      <c r="D958" s="38" t="s">
        <v>704</v>
      </c>
      <c r="E958" s="39" t="s">
        <v>705</v>
      </c>
      <c r="F958" s="122" t="s">
        <v>2426</v>
      </c>
      <c r="G958" s="40" t="s">
        <v>2423</v>
      </c>
      <c r="H958" s="41" t="s">
        <v>652</v>
      </c>
      <c r="I958" s="41">
        <v>25</v>
      </c>
      <c r="J958" s="193">
        <v>5.4399999999999995</v>
      </c>
      <c r="K958" s="185">
        <f t="shared" si="103"/>
        <v>571.36320000000001</v>
      </c>
      <c r="L958" s="136" t="s">
        <v>3219</v>
      </c>
      <c r="M958" s="121" t="s">
        <v>3385</v>
      </c>
      <c r="N958" s="65"/>
      <c r="O958" s="40" t="str">
        <f t="shared" si="98"/>
        <v>-</v>
      </c>
      <c r="P958" s="42">
        <f t="shared" si="99"/>
        <v>0</v>
      </c>
      <c r="Q958" s="43">
        <f t="shared" si="100"/>
        <v>0</v>
      </c>
      <c r="R958" s="206"/>
      <c r="S958" s="216"/>
      <c r="T958" s="156"/>
      <c r="U958" s="156"/>
      <c r="V958" s="156"/>
      <c r="W958" s="156"/>
      <c r="X958" s="156"/>
      <c r="Y958" s="156"/>
      <c r="Z958" s="156"/>
      <c r="AA958" s="156"/>
      <c r="AB958" s="156"/>
    </row>
    <row r="959" spans="1:28" s="30" customFormat="1" ht="15" customHeight="1">
      <c r="A959" s="156" t="s">
        <v>3382</v>
      </c>
      <c r="B959" s="38" t="s">
        <v>1554</v>
      </c>
      <c r="C959" s="38" t="s">
        <v>29</v>
      </c>
      <c r="D959" s="38" t="s">
        <v>704</v>
      </c>
      <c r="E959" s="39" t="s">
        <v>705</v>
      </c>
      <c r="F959" s="122" t="s">
        <v>2426</v>
      </c>
      <c r="G959" s="40" t="s">
        <v>2064</v>
      </c>
      <c r="H959" s="41" t="s">
        <v>652</v>
      </c>
      <c r="I959" s="41">
        <v>40</v>
      </c>
      <c r="J959" s="193">
        <v>3.82</v>
      </c>
      <c r="K959" s="185">
        <f t="shared" si="103"/>
        <v>401.21459999999996</v>
      </c>
      <c r="L959" s="136" t="s">
        <v>3219</v>
      </c>
      <c r="M959" s="121" t="s">
        <v>3385</v>
      </c>
      <c r="N959" s="65"/>
      <c r="O959" s="40" t="str">
        <f t="shared" si="98"/>
        <v>-</v>
      </c>
      <c r="P959" s="42">
        <f t="shared" si="99"/>
        <v>0</v>
      </c>
      <c r="Q959" s="43">
        <f t="shared" si="100"/>
        <v>0</v>
      </c>
      <c r="R959" s="206"/>
      <c r="S959" s="216"/>
      <c r="T959" s="155"/>
      <c r="U959" s="156"/>
      <c r="V959" s="156"/>
      <c r="W959" s="156"/>
      <c r="X959" s="156"/>
      <c r="Y959" s="156"/>
      <c r="Z959" s="156"/>
      <c r="AA959" s="156"/>
      <c r="AB959" s="156"/>
    </row>
    <row r="960" spans="1:28" s="30" customFormat="1" ht="15" customHeight="1">
      <c r="A960" s="156" t="s">
        <v>3382</v>
      </c>
      <c r="B960" s="38" t="s">
        <v>1555</v>
      </c>
      <c r="C960" s="38" t="s">
        <v>29</v>
      </c>
      <c r="D960" s="38" t="s">
        <v>704</v>
      </c>
      <c r="E960" s="39" t="s">
        <v>705</v>
      </c>
      <c r="F960" s="122" t="s">
        <v>2427</v>
      </c>
      <c r="G960" s="40" t="s">
        <v>2423</v>
      </c>
      <c r="H960" s="41" t="s">
        <v>652</v>
      </c>
      <c r="I960" s="41">
        <v>25</v>
      </c>
      <c r="J960" s="193">
        <v>5.4399999999999995</v>
      </c>
      <c r="K960" s="185">
        <f t="shared" si="103"/>
        <v>571.36320000000001</v>
      </c>
      <c r="L960" s="136" t="s">
        <v>3219</v>
      </c>
      <c r="M960" s="121" t="s">
        <v>3385</v>
      </c>
      <c r="N960" s="65"/>
      <c r="O960" s="40" t="str">
        <f t="shared" ref="O960:O981" si="104">IF(N960="","-",N960/I960)</f>
        <v>-</v>
      </c>
      <c r="P960" s="42">
        <f t="shared" ref="P960:P981" si="105">J960*N960</f>
        <v>0</v>
      </c>
      <c r="Q960" s="43">
        <f t="shared" ref="Q960:Q981" si="106">K960*N960</f>
        <v>0</v>
      </c>
      <c r="R960" s="206"/>
      <c r="S960" s="216"/>
      <c r="T960" s="155"/>
      <c r="U960" s="156"/>
      <c r="V960" s="156"/>
      <c r="W960" s="156"/>
      <c r="X960" s="156"/>
      <c r="Y960" s="156"/>
      <c r="Z960" s="156"/>
      <c r="AA960" s="156"/>
      <c r="AB960" s="156"/>
    </row>
    <row r="961" spans="1:249" s="30" customFormat="1" ht="15" hidden="1" customHeight="1">
      <c r="A961" s="156" t="s">
        <v>3382</v>
      </c>
      <c r="B961" s="160" t="s">
        <v>694</v>
      </c>
      <c r="C961" s="160" t="s">
        <v>25</v>
      </c>
      <c r="D961" s="160" t="s">
        <v>2424</v>
      </c>
      <c r="E961" s="161" t="s">
        <v>705</v>
      </c>
      <c r="F961" s="161" t="s">
        <v>709</v>
      </c>
      <c r="G961" s="162" t="s">
        <v>161</v>
      </c>
      <c r="H961" s="163" t="s">
        <v>27</v>
      </c>
      <c r="I961" s="163">
        <v>24</v>
      </c>
      <c r="J961" s="166">
        <f>K961/курс</f>
        <v>2.3707512139388744</v>
      </c>
      <c r="K961" s="189">
        <v>249</v>
      </c>
      <c r="L961" s="164" t="s">
        <v>3238</v>
      </c>
      <c r="M961" s="164" t="s">
        <v>3238</v>
      </c>
      <c r="N961" s="165"/>
      <c r="O961" s="162" t="str">
        <f t="shared" si="104"/>
        <v>-</v>
      </c>
      <c r="P961" s="166">
        <f t="shared" si="105"/>
        <v>0</v>
      </c>
      <c r="Q961" s="167">
        <f t="shared" si="106"/>
        <v>0</v>
      </c>
      <c r="R961" s="29"/>
      <c r="S961" s="182"/>
      <c r="T961" s="155"/>
      <c r="U961" s="156"/>
      <c r="V961" s="156"/>
      <c r="W961" s="156"/>
      <c r="X961" s="156"/>
      <c r="Y961" s="156"/>
    </row>
    <row r="962" spans="1:249" s="30" customFormat="1" ht="15" customHeight="1">
      <c r="A962" s="156" t="s">
        <v>3382</v>
      </c>
      <c r="B962" s="38" t="s">
        <v>1549</v>
      </c>
      <c r="C962" s="38" t="s">
        <v>25</v>
      </c>
      <c r="D962" s="38" t="s">
        <v>704</v>
      </c>
      <c r="E962" s="39" t="s">
        <v>705</v>
      </c>
      <c r="F962" s="39" t="s">
        <v>3374</v>
      </c>
      <c r="G962" s="40" t="s">
        <v>161</v>
      </c>
      <c r="H962" s="41" t="s">
        <v>27</v>
      </c>
      <c r="I962" s="41">
        <v>24</v>
      </c>
      <c r="J962" s="42">
        <f>K962/курс</f>
        <v>2.3707512139388744</v>
      </c>
      <c r="K962" s="184">
        <v>249</v>
      </c>
      <c r="L962" s="136" t="s">
        <v>3219</v>
      </c>
      <c r="M962" s="159" t="s">
        <v>3221</v>
      </c>
      <c r="N962" s="65"/>
      <c r="O962" s="40" t="str">
        <f t="shared" si="104"/>
        <v>-</v>
      </c>
      <c r="P962" s="42">
        <f t="shared" si="105"/>
        <v>0</v>
      </c>
      <c r="Q962" s="43">
        <f t="shared" si="106"/>
        <v>0</v>
      </c>
      <c r="R962" s="206"/>
      <c r="S962" s="216"/>
      <c r="T962" s="156"/>
      <c r="U962" s="156"/>
      <c r="V962" s="156"/>
      <c r="W962" s="156"/>
      <c r="X962" s="156"/>
      <c r="Y962" s="156"/>
      <c r="Z962" s="156"/>
      <c r="AA962" s="156"/>
      <c r="AB962" s="156"/>
    </row>
    <row r="963" spans="1:249" s="30" customFormat="1" ht="15" customHeight="1">
      <c r="A963" s="156" t="s">
        <v>3382</v>
      </c>
      <c r="B963" s="38" t="s">
        <v>696</v>
      </c>
      <c r="C963" s="38" t="s">
        <v>25</v>
      </c>
      <c r="D963" s="38" t="s">
        <v>710</v>
      </c>
      <c r="E963" s="39" t="s">
        <v>711</v>
      </c>
      <c r="F963" s="132" t="s">
        <v>2774</v>
      </c>
      <c r="G963" s="40" t="s">
        <v>26</v>
      </c>
      <c r="H963" s="41" t="s">
        <v>27</v>
      </c>
      <c r="I963" s="41">
        <v>24</v>
      </c>
      <c r="J963" s="42">
        <f>K963/курс</f>
        <v>2.3707512139388744</v>
      </c>
      <c r="K963" s="184">
        <v>249</v>
      </c>
      <c r="L963" s="136" t="s">
        <v>3219</v>
      </c>
      <c r="M963" s="121" t="s">
        <v>3221</v>
      </c>
      <c r="N963" s="65"/>
      <c r="O963" s="40" t="str">
        <f t="shared" si="104"/>
        <v>-</v>
      </c>
      <c r="P963" s="42">
        <f t="shared" si="105"/>
        <v>0</v>
      </c>
      <c r="Q963" s="43">
        <f t="shared" si="106"/>
        <v>0</v>
      </c>
      <c r="R963" s="206"/>
      <c r="S963" s="216"/>
      <c r="T963" s="156"/>
      <c r="U963" s="156"/>
      <c r="V963" s="156"/>
      <c r="W963" s="156"/>
      <c r="X963" s="156"/>
      <c r="Y963" s="156"/>
      <c r="Z963" s="156"/>
      <c r="AA963" s="156"/>
      <c r="AB963" s="156"/>
    </row>
    <row r="964" spans="1:249" s="30" customFormat="1" ht="15" customHeight="1">
      <c r="A964" s="156" t="s">
        <v>3382</v>
      </c>
      <c r="B964" s="38" t="s">
        <v>1557</v>
      </c>
      <c r="C964" s="38" t="s">
        <v>29</v>
      </c>
      <c r="D964" s="38" t="s">
        <v>710</v>
      </c>
      <c r="E964" s="39" t="s">
        <v>711</v>
      </c>
      <c r="F964" s="122" t="s">
        <v>3102</v>
      </c>
      <c r="G964" s="40" t="s">
        <v>2423</v>
      </c>
      <c r="H964" s="41" t="s">
        <v>652</v>
      </c>
      <c r="I964" s="41">
        <v>25</v>
      </c>
      <c r="J964" s="193">
        <v>5.4399999999999995</v>
      </c>
      <c r="K964" s="185">
        <f t="shared" ref="K964:K969" si="107">J964*курс</f>
        <v>571.36320000000001</v>
      </c>
      <c r="L964" s="136" t="s">
        <v>3219</v>
      </c>
      <c r="M964" s="121" t="s">
        <v>3385</v>
      </c>
      <c r="N964" s="65"/>
      <c r="O964" s="40" t="str">
        <f t="shared" si="104"/>
        <v>-</v>
      </c>
      <c r="P964" s="42">
        <f t="shared" si="105"/>
        <v>0</v>
      </c>
      <c r="Q964" s="43">
        <f t="shared" si="106"/>
        <v>0</v>
      </c>
      <c r="R964" s="206"/>
      <c r="S964" s="216"/>
      <c r="T964" s="156"/>
      <c r="U964" s="156"/>
      <c r="V964" s="156"/>
      <c r="W964" s="156"/>
      <c r="X964" s="156"/>
      <c r="Y964" s="156"/>
      <c r="Z964" s="156"/>
      <c r="AA964" s="156"/>
      <c r="AB964" s="156"/>
    </row>
    <row r="965" spans="1:249" s="30" customFormat="1" ht="15" customHeight="1">
      <c r="A965" s="156" t="s">
        <v>3382</v>
      </c>
      <c r="B965" s="38" t="s">
        <v>1558</v>
      </c>
      <c r="C965" s="38" t="s">
        <v>29</v>
      </c>
      <c r="D965" s="38" t="s">
        <v>710</v>
      </c>
      <c r="E965" s="39" t="s">
        <v>711</v>
      </c>
      <c r="F965" s="122" t="s">
        <v>2428</v>
      </c>
      <c r="G965" s="40" t="s">
        <v>2423</v>
      </c>
      <c r="H965" s="41" t="s">
        <v>652</v>
      </c>
      <c r="I965" s="41">
        <v>25</v>
      </c>
      <c r="J965" s="193">
        <v>5.4399999999999995</v>
      </c>
      <c r="K965" s="185">
        <f t="shared" si="107"/>
        <v>571.36320000000001</v>
      </c>
      <c r="L965" s="136" t="s">
        <v>3219</v>
      </c>
      <c r="M965" s="121" t="s">
        <v>3385</v>
      </c>
      <c r="N965" s="65"/>
      <c r="O965" s="40" t="str">
        <f t="shared" si="104"/>
        <v>-</v>
      </c>
      <c r="P965" s="42">
        <f t="shared" si="105"/>
        <v>0</v>
      </c>
      <c r="Q965" s="43">
        <f t="shared" si="106"/>
        <v>0</v>
      </c>
      <c r="R965" s="206"/>
      <c r="S965" s="216"/>
      <c r="T965" s="156"/>
      <c r="U965" s="156"/>
      <c r="V965" s="156"/>
      <c r="W965" s="156"/>
      <c r="X965" s="156"/>
      <c r="Y965" s="156"/>
      <c r="Z965" s="156"/>
      <c r="AA965" s="156"/>
      <c r="AB965" s="156"/>
    </row>
    <row r="966" spans="1:249" s="30" customFormat="1" ht="15" customHeight="1">
      <c r="A966" s="156" t="s">
        <v>3382</v>
      </c>
      <c r="B966" s="38" t="s">
        <v>1559</v>
      </c>
      <c r="C966" s="38" t="s">
        <v>29</v>
      </c>
      <c r="D966" s="38" t="s">
        <v>710</v>
      </c>
      <c r="E966" s="39" t="s">
        <v>711</v>
      </c>
      <c r="F966" s="122" t="s">
        <v>2428</v>
      </c>
      <c r="G966" s="40" t="s">
        <v>2064</v>
      </c>
      <c r="H966" s="41" t="s">
        <v>652</v>
      </c>
      <c r="I966" s="41">
        <v>40</v>
      </c>
      <c r="J966" s="193">
        <v>3.55</v>
      </c>
      <c r="K966" s="185">
        <f t="shared" si="107"/>
        <v>372.85649999999998</v>
      </c>
      <c r="L966" s="136" t="s">
        <v>3219</v>
      </c>
      <c r="M966" s="121" t="s">
        <v>3385</v>
      </c>
      <c r="N966" s="65"/>
      <c r="O966" s="40" t="str">
        <f t="shared" si="104"/>
        <v>-</v>
      </c>
      <c r="P966" s="42">
        <f t="shared" si="105"/>
        <v>0</v>
      </c>
      <c r="Q966" s="43">
        <f t="shared" si="106"/>
        <v>0</v>
      </c>
      <c r="R966" s="206"/>
      <c r="S966" s="216"/>
      <c r="T966" s="156"/>
      <c r="U966" s="156"/>
      <c r="V966" s="156"/>
      <c r="W966" s="156"/>
      <c r="X966" s="156"/>
      <c r="Y966" s="156"/>
      <c r="Z966" s="156"/>
      <c r="AA966" s="156"/>
      <c r="AB966" s="156"/>
    </row>
    <row r="967" spans="1:249" s="30" customFormat="1" ht="15" customHeight="1">
      <c r="A967" s="156" t="s">
        <v>3382</v>
      </c>
      <c r="B967" s="38" t="s">
        <v>1560</v>
      </c>
      <c r="C967" s="38" t="s">
        <v>29</v>
      </c>
      <c r="D967" s="38" t="s">
        <v>710</v>
      </c>
      <c r="E967" s="39" t="s">
        <v>711</v>
      </c>
      <c r="F967" s="122" t="s">
        <v>712</v>
      </c>
      <c r="G967" s="40" t="s">
        <v>2423</v>
      </c>
      <c r="H967" s="41" t="s">
        <v>652</v>
      </c>
      <c r="I967" s="41">
        <v>25</v>
      </c>
      <c r="J967" s="193">
        <v>5.4399999999999995</v>
      </c>
      <c r="K967" s="185">
        <f t="shared" si="107"/>
        <v>571.36320000000001</v>
      </c>
      <c r="L967" s="136" t="s">
        <v>3219</v>
      </c>
      <c r="M967" s="121" t="s">
        <v>3385</v>
      </c>
      <c r="N967" s="65"/>
      <c r="O967" s="40" t="str">
        <f t="shared" si="104"/>
        <v>-</v>
      </c>
      <c r="P967" s="42">
        <f t="shared" si="105"/>
        <v>0</v>
      </c>
      <c r="Q967" s="43">
        <f t="shared" si="106"/>
        <v>0</v>
      </c>
      <c r="R967" s="206"/>
      <c r="S967" s="216"/>
      <c r="T967" s="156"/>
      <c r="U967" s="156"/>
      <c r="V967" s="156"/>
      <c r="W967" s="156"/>
      <c r="X967" s="156"/>
      <c r="Y967" s="156"/>
      <c r="Z967" s="156"/>
      <c r="AA967" s="156"/>
      <c r="AB967" s="156"/>
    </row>
    <row r="968" spans="1:249" s="30" customFormat="1" ht="15" customHeight="1">
      <c r="A968" s="156" t="s">
        <v>3382</v>
      </c>
      <c r="B968" s="38" t="s">
        <v>1561</v>
      </c>
      <c r="C968" s="38" t="s">
        <v>29</v>
      </c>
      <c r="D968" s="38" t="s">
        <v>710</v>
      </c>
      <c r="E968" s="39" t="s">
        <v>711</v>
      </c>
      <c r="F968" s="122" t="s">
        <v>712</v>
      </c>
      <c r="G968" s="40" t="s">
        <v>2064</v>
      </c>
      <c r="H968" s="41" t="s">
        <v>652</v>
      </c>
      <c r="I968" s="41">
        <v>40</v>
      </c>
      <c r="J968" s="193">
        <v>3.55</v>
      </c>
      <c r="K968" s="185">
        <f t="shared" si="107"/>
        <v>372.85649999999998</v>
      </c>
      <c r="L968" s="136" t="s">
        <v>3219</v>
      </c>
      <c r="M968" s="121" t="s">
        <v>3385</v>
      </c>
      <c r="N968" s="65"/>
      <c r="O968" s="40" t="str">
        <f t="shared" si="104"/>
        <v>-</v>
      </c>
      <c r="P968" s="42">
        <f t="shared" si="105"/>
        <v>0</v>
      </c>
      <c r="Q968" s="43">
        <f t="shared" si="106"/>
        <v>0</v>
      </c>
      <c r="R968" s="206"/>
      <c r="S968" s="216"/>
      <c r="T968" s="155"/>
      <c r="U968" s="156"/>
      <c r="V968" s="156"/>
      <c r="W968" s="156"/>
      <c r="X968" s="156"/>
      <c r="Y968" s="156"/>
      <c r="Z968" s="156"/>
      <c r="AA968" s="156"/>
      <c r="AB968" s="156"/>
    </row>
    <row r="969" spans="1:249" s="30" customFormat="1" ht="15" customHeight="1">
      <c r="A969" s="156" t="s">
        <v>3382</v>
      </c>
      <c r="B969" s="38" t="s">
        <v>1562</v>
      </c>
      <c r="C969" s="38" t="s">
        <v>29</v>
      </c>
      <c r="D969" s="38" t="s">
        <v>2429</v>
      </c>
      <c r="E969" s="39" t="s">
        <v>2430</v>
      </c>
      <c r="F969" s="122" t="s">
        <v>3103</v>
      </c>
      <c r="G969" s="40" t="s">
        <v>2423</v>
      </c>
      <c r="H969" s="41" t="s">
        <v>652</v>
      </c>
      <c r="I969" s="41">
        <v>25</v>
      </c>
      <c r="J969" s="193">
        <v>5.4399999999999995</v>
      </c>
      <c r="K969" s="185">
        <f t="shared" si="107"/>
        <v>571.36320000000001</v>
      </c>
      <c r="L969" s="136" t="s">
        <v>3219</v>
      </c>
      <c r="M969" s="121" t="s">
        <v>3385</v>
      </c>
      <c r="N969" s="65"/>
      <c r="O969" s="40" t="str">
        <f t="shared" si="104"/>
        <v>-</v>
      </c>
      <c r="P969" s="42">
        <f t="shared" si="105"/>
        <v>0</v>
      </c>
      <c r="Q969" s="43">
        <f t="shared" si="106"/>
        <v>0</v>
      </c>
      <c r="R969" s="206"/>
      <c r="S969" s="216"/>
      <c r="T969" s="156"/>
      <c r="U969" s="156"/>
      <c r="V969" s="156"/>
      <c r="W969" s="156"/>
      <c r="X969" s="156"/>
      <c r="Y969" s="156"/>
      <c r="Z969" s="156"/>
      <c r="AA969" s="156"/>
      <c r="AB969" s="156"/>
    </row>
    <row r="970" spans="1:249" s="30" customFormat="1" ht="15" customHeight="1">
      <c r="A970" s="156" t="s">
        <v>3382</v>
      </c>
      <c r="B970" s="38" t="s">
        <v>698</v>
      </c>
      <c r="C970" s="38" t="s">
        <v>25</v>
      </c>
      <c r="D970" s="38" t="s">
        <v>713</v>
      </c>
      <c r="E970" s="39" t="s">
        <v>714</v>
      </c>
      <c r="F970" s="122" t="s">
        <v>715</v>
      </c>
      <c r="G970" s="40" t="s">
        <v>161</v>
      </c>
      <c r="H970" s="41" t="s">
        <v>27</v>
      </c>
      <c r="I970" s="41">
        <v>24</v>
      </c>
      <c r="J970" s="42">
        <f>K970/курс</f>
        <v>2.3707512139388744</v>
      </c>
      <c r="K970" s="184">
        <v>249</v>
      </c>
      <c r="L970" s="136" t="s">
        <v>3219</v>
      </c>
      <c r="M970" s="121" t="s">
        <v>3221</v>
      </c>
      <c r="N970" s="65"/>
      <c r="O970" s="40" t="str">
        <f t="shared" si="104"/>
        <v>-</v>
      </c>
      <c r="P970" s="42">
        <f t="shared" si="105"/>
        <v>0</v>
      </c>
      <c r="Q970" s="43">
        <f t="shared" si="106"/>
        <v>0</v>
      </c>
      <c r="R970" s="206"/>
      <c r="S970" s="216"/>
      <c r="T970" s="156"/>
      <c r="U970" s="156"/>
      <c r="V970" s="156"/>
      <c r="W970" s="156"/>
      <c r="X970" s="156"/>
      <c r="Y970" s="156"/>
      <c r="Z970" s="156"/>
      <c r="AA970" s="156"/>
      <c r="AB970" s="156"/>
    </row>
    <row r="971" spans="1:249" s="30" customFormat="1" ht="15" customHeight="1">
      <c r="A971" s="156" t="s">
        <v>3382</v>
      </c>
      <c r="B971" s="38" t="s">
        <v>1563</v>
      </c>
      <c r="C971" s="38" t="s">
        <v>29</v>
      </c>
      <c r="D971" s="38" t="s">
        <v>713</v>
      </c>
      <c r="E971" s="39" t="s">
        <v>714</v>
      </c>
      <c r="F971" s="39" t="s">
        <v>3396</v>
      </c>
      <c r="G971" s="40" t="s">
        <v>2423</v>
      </c>
      <c r="H971" s="41" t="s">
        <v>652</v>
      </c>
      <c r="I971" s="41">
        <v>25</v>
      </c>
      <c r="J971" s="193">
        <v>5.4399999999999995</v>
      </c>
      <c r="K971" s="185">
        <f t="shared" ref="K971:K976" si="108">J971*курс</f>
        <v>571.36320000000001</v>
      </c>
      <c r="L971" s="136" t="s">
        <v>3219</v>
      </c>
      <c r="M971" s="121" t="s">
        <v>3385</v>
      </c>
      <c r="N971" s="65"/>
      <c r="O971" s="40" t="str">
        <f t="shared" si="104"/>
        <v>-</v>
      </c>
      <c r="P971" s="42">
        <f t="shared" si="105"/>
        <v>0</v>
      </c>
      <c r="Q971" s="43">
        <f t="shared" si="106"/>
        <v>0</v>
      </c>
      <c r="R971" s="206"/>
      <c r="S971" s="216"/>
      <c r="T971" s="156"/>
      <c r="U971" s="156"/>
      <c r="V971" s="156"/>
      <c r="W971" s="156"/>
      <c r="X971" s="156"/>
      <c r="Y971" s="156"/>
      <c r="Z971" s="156"/>
      <c r="AA971" s="156"/>
      <c r="AB971" s="156"/>
    </row>
    <row r="972" spans="1:249" s="30" customFormat="1" ht="15" hidden="1" customHeight="1">
      <c r="A972" s="156" t="s">
        <v>3382</v>
      </c>
      <c r="B972" s="160" t="s">
        <v>1566</v>
      </c>
      <c r="C972" s="160" t="s">
        <v>29</v>
      </c>
      <c r="D972" s="160" t="s">
        <v>713</v>
      </c>
      <c r="E972" s="161" t="s">
        <v>714</v>
      </c>
      <c r="F972" s="161" t="s">
        <v>3275</v>
      </c>
      <c r="G972" s="162" t="s">
        <v>2423</v>
      </c>
      <c r="H972" s="163" t="s">
        <v>652</v>
      </c>
      <c r="I972" s="163">
        <v>25</v>
      </c>
      <c r="J972" s="194">
        <v>5.4399999999999995</v>
      </c>
      <c r="K972" s="191">
        <f t="shared" si="108"/>
        <v>571.36320000000001</v>
      </c>
      <c r="L972" s="164" t="s">
        <v>3238</v>
      </c>
      <c r="M972" s="164" t="s">
        <v>3238</v>
      </c>
      <c r="N972" s="165"/>
      <c r="O972" s="162" t="str">
        <f t="shared" si="104"/>
        <v>-</v>
      </c>
      <c r="P972" s="166">
        <f t="shared" si="105"/>
        <v>0</v>
      </c>
      <c r="Q972" s="167">
        <f t="shared" si="106"/>
        <v>0</v>
      </c>
      <c r="R972" s="29"/>
      <c r="S972" s="182"/>
      <c r="T972" s="156"/>
      <c r="U972" s="156"/>
      <c r="V972" s="156"/>
      <c r="W972" s="156"/>
      <c r="X972" s="156"/>
      <c r="Y972" s="156"/>
      <c r="BI972" s="29"/>
      <c r="BJ972" s="29"/>
      <c r="BK972" s="29"/>
      <c r="BL972" s="29"/>
      <c r="BM972" s="29"/>
      <c r="BN972" s="29"/>
      <c r="BO972" s="29"/>
      <c r="BP972" s="29"/>
      <c r="BQ972" s="29"/>
      <c r="BR972" s="29"/>
      <c r="BS972" s="29"/>
      <c r="BT972" s="29"/>
      <c r="BU972" s="29"/>
      <c r="BV972" s="29"/>
      <c r="BW972" s="29"/>
      <c r="BX972" s="29"/>
      <c r="BY972" s="29"/>
      <c r="BZ972" s="29"/>
      <c r="CA972" s="29"/>
      <c r="CB972" s="29"/>
      <c r="CC972" s="29"/>
      <c r="CD972" s="29"/>
      <c r="CE972" s="29"/>
      <c r="CF972" s="29"/>
      <c r="CG972" s="29"/>
      <c r="CH972" s="29"/>
      <c r="CI972" s="29"/>
      <c r="CJ972" s="29"/>
      <c r="CK972" s="29"/>
      <c r="CL972" s="29"/>
      <c r="CM972" s="29"/>
      <c r="CN972" s="29"/>
      <c r="CO972" s="29"/>
      <c r="CP972" s="29"/>
      <c r="CQ972" s="29"/>
      <c r="CR972" s="29"/>
      <c r="CS972" s="29"/>
      <c r="CT972" s="29"/>
      <c r="CU972" s="29"/>
      <c r="CV972" s="29"/>
      <c r="CW972" s="29"/>
      <c r="CX972" s="29"/>
      <c r="CY972" s="29"/>
      <c r="CZ972" s="29"/>
      <c r="DA972" s="29"/>
      <c r="DB972" s="29"/>
      <c r="DC972" s="29"/>
      <c r="DD972" s="29"/>
      <c r="DE972" s="29"/>
      <c r="DF972" s="29"/>
      <c r="DG972" s="29"/>
      <c r="DH972" s="29"/>
      <c r="DI972" s="29"/>
      <c r="DJ972" s="29"/>
      <c r="DK972" s="29"/>
      <c r="DL972" s="29"/>
      <c r="DM972" s="29"/>
      <c r="DN972" s="29"/>
      <c r="DO972" s="29"/>
      <c r="DP972" s="29"/>
      <c r="DQ972" s="29"/>
      <c r="DR972" s="29"/>
      <c r="DS972" s="29"/>
      <c r="DT972" s="29"/>
      <c r="DU972" s="29"/>
      <c r="DV972" s="29"/>
      <c r="DW972" s="29"/>
      <c r="DX972" s="29"/>
      <c r="DY972" s="29"/>
      <c r="DZ972" s="29"/>
      <c r="EA972" s="29"/>
      <c r="EB972" s="29"/>
      <c r="EC972" s="29"/>
      <c r="ED972" s="29"/>
      <c r="EE972" s="29"/>
      <c r="EF972" s="29"/>
      <c r="EG972" s="29"/>
      <c r="EH972" s="29"/>
      <c r="EI972" s="29"/>
      <c r="EJ972" s="29"/>
      <c r="EK972" s="29"/>
      <c r="EL972" s="29"/>
      <c r="EM972" s="29"/>
      <c r="EN972" s="29"/>
      <c r="EO972" s="29"/>
      <c r="EP972" s="29"/>
      <c r="EQ972" s="29"/>
      <c r="ER972" s="29"/>
      <c r="ES972" s="29"/>
      <c r="ET972" s="29"/>
      <c r="EU972" s="29"/>
      <c r="EV972" s="29"/>
      <c r="EW972" s="29"/>
      <c r="EX972" s="29"/>
      <c r="EY972" s="29"/>
      <c r="EZ972" s="29"/>
      <c r="FA972" s="29"/>
      <c r="FB972" s="29"/>
      <c r="FC972" s="29"/>
      <c r="FD972" s="29"/>
      <c r="FE972" s="29"/>
      <c r="FF972" s="29"/>
      <c r="FG972" s="29"/>
      <c r="FH972" s="29"/>
      <c r="FI972" s="29"/>
      <c r="FJ972" s="29"/>
      <c r="FK972" s="29"/>
      <c r="FL972" s="29"/>
      <c r="FM972" s="29"/>
      <c r="FN972" s="29"/>
      <c r="FO972" s="29"/>
      <c r="FP972" s="29"/>
      <c r="FQ972" s="29"/>
      <c r="FR972" s="29"/>
      <c r="FS972" s="29"/>
      <c r="FT972" s="29"/>
      <c r="FU972" s="29"/>
      <c r="FV972" s="29"/>
      <c r="FW972" s="29"/>
      <c r="FX972" s="29"/>
      <c r="FY972" s="29"/>
      <c r="FZ972" s="29"/>
      <c r="GA972" s="29"/>
      <c r="GB972" s="29"/>
      <c r="GC972" s="29"/>
      <c r="GD972" s="29"/>
      <c r="GE972" s="29"/>
      <c r="GF972" s="29"/>
      <c r="GG972" s="29"/>
      <c r="GH972" s="29"/>
      <c r="GI972" s="29"/>
      <c r="GJ972" s="29"/>
      <c r="GK972" s="29"/>
      <c r="GL972" s="29"/>
      <c r="GM972" s="29"/>
      <c r="GN972" s="29"/>
      <c r="GO972" s="29"/>
      <c r="GP972" s="29"/>
      <c r="GQ972" s="29"/>
      <c r="GR972" s="29"/>
      <c r="GS972" s="29"/>
      <c r="GT972" s="29"/>
      <c r="GU972" s="29"/>
      <c r="GV972" s="29"/>
      <c r="GW972" s="29"/>
      <c r="GX972" s="29"/>
      <c r="GY972" s="29"/>
      <c r="GZ972" s="29"/>
      <c r="HA972" s="29"/>
      <c r="HB972" s="29"/>
      <c r="HC972" s="29"/>
      <c r="HD972" s="29"/>
      <c r="HE972" s="29"/>
      <c r="HF972" s="29"/>
      <c r="HG972" s="29"/>
      <c r="HH972" s="29"/>
      <c r="HI972" s="29"/>
      <c r="HJ972" s="29"/>
      <c r="HK972" s="29"/>
      <c r="HL972" s="29"/>
      <c r="HM972" s="29"/>
      <c r="HN972" s="29"/>
      <c r="HO972" s="29"/>
      <c r="HP972" s="29"/>
      <c r="HQ972" s="29"/>
      <c r="HR972" s="29"/>
      <c r="HS972" s="29"/>
      <c r="HT972" s="29"/>
      <c r="HU972" s="29"/>
      <c r="HV972" s="29"/>
      <c r="HW972" s="29"/>
      <c r="HX972" s="29"/>
      <c r="HY972" s="29"/>
      <c r="HZ972" s="29"/>
      <c r="IA972" s="29"/>
      <c r="IB972" s="29"/>
      <c r="IC972" s="29"/>
      <c r="ID972" s="29"/>
      <c r="IE972" s="29"/>
      <c r="IF972" s="29"/>
      <c r="IG972" s="29"/>
      <c r="IH972" s="29"/>
      <c r="II972" s="29"/>
      <c r="IJ972" s="29"/>
      <c r="IK972" s="29"/>
      <c r="IL972" s="29"/>
      <c r="IM972" s="29"/>
      <c r="IN972" s="29"/>
      <c r="IO972" s="29"/>
    </row>
    <row r="973" spans="1:249" s="30" customFormat="1" ht="15" customHeight="1">
      <c r="A973" s="156" t="s">
        <v>3382</v>
      </c>
      <c r="B973" s="38" t="s">
        <v>1564</v>
      </c>
      <c r="C973" s="38" t="s">
        <v>29</v>
      </c>
      <c r="D973" s="38" t="s">
        <v>713</v>
      </c>
      <c r="E973" s="39" t="s">
        <v>714</v>
      </c>
      <c r="F973" s="122" t="s">
        <v>3104</v>
      </c>
      <c r="G973" s="40" t="s">
        <v>2064</v>
      </c>
      <c r="H973" s="41" t="s">
        <v>652</v>
      </c>
      <c r="I973" s="41">
        <v>40</v>
      </c>
      <c r="J973" s="193">
        <v>2.9499999999999997</v>
      </c>
      <c r="K973" s="185">
        <f t="shared" si="108"/>
        <v>309.83849999999995</v>
      </c>
      <c r="L973" s="136" t="s">
        <v>3219</v>
      </c>
      <c r="M973" s="121" t="s">
        <v>3385</v>
      </c>
      <c r="N973" s="65"/>
      <c r="O973" s="40" t="str">
        <f t="shared" si="104"/>
        <v>-</v>
      </c>
      <c r="P973" s="42">
        <f t="shared" si="105"/>
        <v>0</v>
      </c>
      <c r="Q973" s="43">
        <f t="shared" si="106"/>
        <v>0</v>
      </c>
      <c r="R973" s="206"/>
      <c r="S973" s="216"/>
      <c r="T973" s="156"/>
      <c r="U973" s="156"/>
      <c r="V973" s="156"/>
      <c r="W973" s="156"/>
      <c r="X973" s="156"/>
      <c r="Y973" s="156"/>
      <c r="Z973" s="156"/>
      <c r="AA973" s="156"/>
      <c r="AB973" s="156"/>
      <c r="AC973" s="156"/>
      <c r="AD973" s="156"/>
    </row>
    <row r="974" spans="1:249" s="30" customFormat="1" ht="15" customHeight="1">
      <c r="A974" s="156" t="s">
        <v>3382</v>
      </c>
      <c r="B974" s="38" t="s">
        <v>1565</v>
      </c>
      <c r="C974" s="38" t="s">
        <v>29</v>
      </c>
      <c r="D974" s="38" t="s">
        <v>713</v>
      </c>
      <c r="E974" s="39" t="s">
        <v>714</v>
      </c>
      <c r="F974" s="122" t="s">
        <v>3105</v>
      </c>
      <c r="G974" s="40" t="s">
        <v>2423</v>
      </c>
      <c r="H974" s="41" t="s">
        <v>652</v>
      </c>
      <c r="I974" s="41">
        <v>25</v>
      </c>
      <c r="J974" s="193">
        <v>5.4399999999999995</v>
      </c>
      <c r="K974" s="185">
        <f t="shared" si="108"/>
        <v>571.36320000000001</v>
      </c>
      <c r="L974" s="136" t="s">
        <v>3219</v>
      </c>
      <c r="M974" s="121" t="s">
        <v>3385</v>
      </c>
      <c r="N974" s="65"/>
      <c r="O974" s="40" t="str">
        <f t="shared" si="104"/>
        <v>-</v>
      </c>
      <c r="P974" s="42">
        <f t="shared" si="105"/>
        <v>0</v>
      </c>
      <c r="Q974" s="43">
        <f t="shared" si="106"/>
        <v>0</v>
      </c>
      <c r="R974" s="206"/>
      <c r="S974" s="216"/>
      <c r="T974" s="156"/>
      <c r="U974" s="156"/>
      <c r="V974" s="156"/>
      <c r="W974" s="156"/>
      <c r="X974" s="156"/>
      <c r="Y974" s="156"/>
      <c r="Z974" s="156"/>
      <c r="AA974" s="156"/>
      <c r="AB974" s="156"/>
    </row>
    <row r="975" spans="1:249" s="30" customFormat="1" ht="15" customHeight="1">
      <c r="A975" s="156" t="s">
        <v>3382</v>
      </c>
      <c r="B975" s="38" t="s">
        <v>1567</v>
      </c>
      <c r="C975" s="38" t="s">
        <v>29</v>
      </c>
      <c r="D975" s="38" t="s">
        <v>713</v>
      </c>
      <c r="E975" s="39" t="s">
        <v>714</v>
      </c>
      <c r="F975" s="122" t="s">
        <v>3106</v>
      </c>
      <c r="G975" s="40" t="s">
        <v>2423</v>
      </c>
      <c r="H975" s="41" t="s">
        <v>652</v>
      </c>
      <c r="I975" s="41">
        <v>25</v>
      </c>
      <c r="J975" s="193">
        <v>5.4399999999999995</v>
      </c>
      <c r="K975" s="185">
        <f t="shared" si="108"/>
        <v>571.36320000000001</v>
      </c>
      <c r="L975" s="136" t="s">
        <v>3219</v>
      </c>
      <c r="M975" s="121" t="s">
        <v>3385</v>
      </c>
      <c r="N975" s="65"/>
      <c r="O975" s="40" t="str">
        <f t="shared" si="104"/>
        <v>-</v>
      </c>
      <c r="P975" s="42">
        <f t="shared" si="105"/>
        <v>0</v>
      </c>
      <c r="Q975" s="43">
        <f t="shared" si="106"/>
        <v>0</v>
      </c>
      <c r="R975" s="206"/>
      <c r="S975" s="216"/>
      <c r="T975" s="156"/>
      <c r="U975" s="156"/>
      <c r="V975" s="156"/>
      <c r="W975" s="156"/>
      <c r="X975" s="156"/>
      <c r="Y975" s="156"/>
      <c r="Z975" s="156"/>
      <c r="AA975" s="156"/>
      <c r="AB975" s="156"/>
    </row>
    <row r="976" spans="1:249" s="30" customFormat="1" ht="15" customHeight="1">
      <c r="A976" s="156" t="s">
        <v>3382</v>
      </c>
      <c r="B976" s="38" t="s">
        <v>1568</v>
      </c>
      <c r="C976" s="38" t="s">
        <v>29</v>
      </c>
      <c r="D976" s="38" t="s">
        <v>713</v>
      </c>
      <c r="E976" s="39" t="s">
        <v>714</v>
      </c>
      <c r="F976" s="122" t="s">
        <v>3107</v>
      </c>
      <c r="G976" s="40" t="s">
        <v>2423</v>
      </c>
      <c r="H976" s="41" t="s">
        <v>652</v>
      </c>
      <c r="I976" s="41">
        <v>25</v>
      </c>
      <c r="J976" s="193">
        <v>5.4399999999999995</v>
      </c>
      <c r="K976" s="185">
        <f t="shared" si="108"/>
        <v>571.36320000000001</v>
      </c>
      <c r="L976" s="136" t="s">
        <v>3219</v>
      </c>
      <c r="M976" s="121" t="s">
        <v>3385</v>
      </c>
      <c r="N976" s="65"/>
      <c r="O976" s="40" t="str">
        <f t="shared" si="104"/>
        <v>-</v>
      </c>
      <c r="P976" s="42">
        <f t="shared" si="105"/>
        <v>0</v>
      </c>
      <c r="Q976" s="43">
        <f t="shared" si="106"/>
        <v>0</v>
      </c>
      <c r="R976" s="206"/>
      <c r="S976" s="216"/>
      <c r="T976" s="156"/>
      <c r="U976" s="156"/>
      <c r="V976" s="156"/>
      <c r="W976" s="156"/>
      <c r="X976" s="156"/>
      <c r="Y976" s="156"/>
      <c r="Z976" s="156"/>
      <c r="AA976" s="156"/>
      <c r="AB976" s="156"/>
    </row>
    <row r="977" spans="1:249" s="30" customFormat="1" ht="15" customHeight="1">
      <c r="A977" s="156" t="s">
        <v>3382</v>
      </c>
      <c r="B977" s="38" t="s">
        <v>1569</v>
      </c>
      <c r="C977" s="38" t="s">
        <v>25</v>
      </c>
      <c r="D977" s="38" t="s">
        <v>2431</v>
      </c>
      <c r="E977" s="39" t="s">
        <v>2432</v>
      </c>
      <c r="F977" s="122" t="s">
        <v>3108</v>
      </c>
      <c r="G977" s="40" t="s">
        <v>156</v>
      </c>
      <c r="H977" s="41" t="s">
        <v>652</v>
      </c>
      <c r="I977" s="41">
        <v>25</v>
      </c>
      <c r="J977" s="42">
        <f>K977/курс</f>
        <v>5.3032466914214984</v>
      </c>
      <c r="K977" s="184">
        <v>557</v>
      </c>
      <c r="L977" s="136" t="s">
        <v>3368</v>
      </c>
      <c r="M977" s="121" t="s">
        <v>3221</v>
      </c>
      <c r="N977" s="65"/>
      <c r="O977" s="40" t="str">
        <f t="shared" si="104"/>
        <v>-</v>
      </c>
      <c r="P977" s="42">
        <f t="shared" si="105"/>
        <v>0</v>
      </c>
      <c r="Q977" s="43">
        <f t="shared" si="106"/>
        <v>0</v>
      </c>
      <c r="R977" s="206"/>
      <c r="S977" s="216"/>
      <c r="T977" s="156"/>
      <c r="U977" s="156"/>
      <c r="V977" s="156"/>
      <c r="W977" s="156"/>
      <c r="X977" s="156"/>
      <c r="Y977" s="156"/>
      <c r="Z977" s="156"/>
      <c r="AA977" s="156"/>
      <c r="AB977" s="156"/>
      <c r="AC977" s="156"/>
      <c r="AD977" s="156"/>
    </row>
    <row r="978" spans="1:249" s="30" customFormat="1" ht="15" hidden="1" customHeight="1">
      <c r="A978" s="156" t="s">
        <v>3382</v>
      </c>
      <c r="B978" s="160" t="s">
        <v>568</v>
      </c>
      <c r="C978" s="160" t="s">
        <v>29</v>
      </c>
      <c r="D978" s="160" t="s">
        <v>577</v>
      </c>
      <c r="E978" s="161" t="s">
        <v>578</v>
      </c>
      <c r="F978" s="161" t="s">
        <v>2433</v>
      </c>
      <c r="G978" s="162" t="s">
        <v>26</v>
      </c>
      <c r="H978" s="163" t="s">
        <v>652</v>
      </c>
      <c r="I978" s="163">
        <v>40</v>
      </c>
      <c r="J978" s="194">
        <v>3.94</v>
      </c>
      <c r="K978" s="191">
        <f>J978*курс</f>
        <v>413.81819999999999</v>
      </c>
      <c r="L978" s="164" t="s">
        <v>3238</v>
      </c>
      <c r="M978" s="164" t="s">
        <v>3238</v>
      </c>
      <c r="N978" s="165"/>
      <c r="O978" s="162" t="str">
        <f t="shared" si="104"/>
        <v>-</v>
      </c>
      <c r="P978" s="166">
        <f t="shared" si="105"/>
        <v>0</v>
      </c>
      <c r="Q978" s="167">
        <f t="shared" si="106"/>
        <v>0</v>
      </c>
      <c r="R978" s="29"/>
      <c r="S978" s="182"/>
      <c r="T978" s="156"/>
      <c r="U978" s="156"/>
      <c r="V978" s="156"/>
      <c r="W978" s="156"/>
      <c r="X978" s="156"/>
      <c r="Y978" s="156"/>
      <c r="BI978" s="29"/>
      <c r="BJ978" s="29"/>
      <c r="BK978" s="29"/>
      <c r="BL978" s="29"/>
      <c r="BM978" s="29"/>
      <c r="BN978" s="29"/>
      <c r="BO978" s="29"/>
      <c r="BP978" s="29"/>
      <c r="BQ978" s="29"/>
      <c r="BR978" s="29"/>
      <c r="BS978" s="29"/>
      <c r="BT978" s="29"/>
      <c r="BU978" s="29"/>
      <c r="BV978" s="29"/>
      <c r="BW978" s="29"/>
      <c r="BX978" s="29"/>
      <c r="BY978" s="29"/>
      <c r="BZ978" s="29"/>
      <c r="CA978" s="29"/>
      <c r="CB978" s="29"/>
      <c r="CC978" s="29"/>
      <c r="CD978" s="29"/>
      <c r="CE978" s="29"/>
      <c r="CF978" s="29"/>
      <c r="CG978" s="29"/>
      <c r="CH978" s="29"/>
      <c r="CI978" s="29"/>
      <c r="CJ978" s="29"/>
      <c r="CK978" s="29"/>
      <c r="CL978" s="29"/>
      <c r="CM978" s="29"/>
      <c r="CN978" s="29"/>
      <c r="CO978" s="29"/>
      <c r="CP978" s="29"/>
      <c r="CQ978" s="29"/>
      <c r="CR978" s="29"/>
      <c r="CS978" s="29"/>
      <c r="CT978" s="29"/>
      <c r="CU978" s="29"/>
      <c r="CV978" s="29"/>
      <c r="CW978" s="29"/>
      <c r="CX978" s="29"/>
      <c r="CY978" s="29"/>
      <c r="CZ978" s="29"/>
      <c r="DA978" s="29"/>
      <c r="DB978" s="29"/>
      <c r="DC978" s="29"/>
      <c r="DD978" s="29"/>
      <c r="DE978" s="29"/>
      <c r="DF978" s="29"/>
      <c r="DG978" s="29"/>
      <c r="DH978" s="29"/>
      <c r="DI978" s="29"/>
      <c r="DJ978" s="29"/>
      <c r="DK978" s="29"/>
      <c r="DL978" s="29"/>
      <c r="DM978" s="29"/>
      <c r="DN978" s="29"/>
      <c r="DO978" s="29"/>
      <c r="DP978" s="29"/>
      <c r="DQ978" s="29"/>
      <c r="DR978" s="29"/>
      <c r="DS978" s="29"/>
      <c r="DT978" s="29"/>
      <c r="DU978" s="29"/>
      <c r="DV978" s="29"/>
      <c r="DW978" s="29"/>
      <c r="DX978" s="29"/>
      <c r="DY978" s="29"/>
      <c r="DZ978" s="29"/>
      <c r="EA978" s="29"/>
      <c r="EB978" s="29"/>
      <c r="EC978" s="29"/>
      <c r="ED978" s="29"/>
      <c r="EE978" s="29"/>
      <c r="EF978" s="29"/>
      <c r="EG978" s="29"/>
      <c r="EH978" s="29"/>
      <c r="EI978" s="29"/>
      <c r="EJ978" s="29"/>
      <c r="EK978" s="29"/>
      <c r="EL978" s="29"/>
      <c r="EM978" s="29"/>
      <c r="EN978" s="29"/>
      <c r="EO978" s="29"/>
      <c r="EP978" s="29"/>
      <c r="EQ978" s="29"/>
      <c r="ER978" s="29"/>
      <c r="ES978" s="29"/>
      <c r="ET978" s="29"/>
      <c r="EU978" s="29"/>
      <c r="EV978" s="29"/>
      <c r="EW978" s="29"/>
      <c r="EX978" s="29"/>
      <c r="EY978" s="29"/>
      <c r="EZ978" s="29"/>
      <c r="FA978" s="29"/>
      <c r="FB978" s="29"/>
      <c r="FC978" s="29"/>
      <c r="FD978" s="29"/>
      <c r="FE978" s="29"/>
      <c r="FF978" s="29"/>
      <c r="FG978" s="29"/>
      <c r="FH978" s="29"/>
      <c r="FI978" s="29"/>
      <c r="FJ978" s="29"/>
      <c r="FK978" s="29"/>
      <c r="FL978" s="29"/>
      <c r="FM978" s="29"/>
      <c r="FN978" s="29"/>
      <c r="FO978" s="29"/>
      <c r="FP978" s="29"/>
      <c r="FQ978" s="29"/>
      <c r="FR978" s="29"/>
      <c r="FS978" s="29"/>
      <c r="FT978" s="29"/>
      <c r="FU978" s="29"/>
      <c r="FV978" s="29"/>
      <c r="FW978" s="29"/>
      <c r="FX978" s="29"/>
      <c r="FY978" s="29"/>
      <c r="FZ978" s="29"/>
      <c r="GA978" s="29"/>
      <c r="GB978" s="29"/>
      <c r="GC978" s="29"/>
      <c r="GD978" s="29"/>
      <c r="GE978" s="29"/>
      <c r="GF978" s="29"/>
      <c r="GG978" s="29"/>
      <c r="GH978" s="29"/>
      <c r="GI978" s="29"/>
      <c r="GJ978" s="29"/>
      <c r="GK978" s="29"/>
      <c r="GL978" s="29"/>
      <c r="GM978" s="29"/>
      <c r="GN978" s="29"/>
      <c r="GO978" s="29"/>
      <c r="GP978" s="29"/>
      <c r="GQ978" s="29"/>
      <c r="GR978" s="29"/>
      <c r="GS978" s="29"/>
      <c r="GT978" s="29"/>
      <c r="GU978" s="29"/>
      <c r="GV978" s="29"/>
      <c r="GW978" s="29"/>
      <c r="GX978" s="29"/>
      <c r="GY978" s="29"/>
      <c r="GZ978" s="29"/>
      <c r="HA978" s="29"/>
      <c r="HB978" s="29"/>
      <c r="HC978" s="29"/>
      <c r="HD978" s="29"/>
      <c r="HE978" s="29"/>
      <c r="HF978" s="29"/>
      <c r="HG978" s="29"/>
      <c r="HH978" s="29"/>
      <c r="HI978" s="29"/>
      <c r="HJ978" s="29"/>
      <c r="HK978" s="29"/>
      <c r="HL978" s="29"/>
      <c r="HM978" s="29"/>
      <c r="HN978" s="29"/>
      <c r="HO978" s="29"/>
      <c r="HP978" s="29"/>
      <c r="HQ978" s="29"/>
      <c r="HR978" s="29"/>
      <c r="HS978" s="29"/>
      <c r="HT978" s="29"/>
      <c r="HU978" s="29"/>
      <c r="HV978" s="29"/>
      <c r="HW978" s="29"/>
      <c r="HX978" s="29"/>
      <c r="HY978" s="29"/>
      <c r="HZ978" s="29"/>
      <c r="IA978" s="29"/>
      <c r="IB978" s="29"/>
      <c r="IC978" s="29"/>
      <c r="ID978" s="29"/>
      <c r="IE978" s="29"/>
      <c r="IF978" s="29"/>
      <c r="IG978" s="29"/>
      <c r="IH978" s="29"/>
      <c r="II978" s="29"/>
      <c r="IJ978" s="29"/>
      <c r="IK978" s="29"/>
      <c r="IL978" s="29"/>
      <c r="IM978" s="29"/>
      <c r="IN978" s="29"/>
      <c r="IO978" s="29"/>
    </row>
    <row r="979" spans="1:249" s="30" customFormat="1" ht="15" hidden="1" customHeight="1">
      <c r="A979" s="156" t="s">
        <v>3382</v>
      </c>
      <c r="B979" s="160" t="s">
        <v>1571</v>
      </c>
      <c r="C979" s="160" t="s">
        <v>25</v>
      </c>
      <c r="D979" s="160" t="s">
        <v>229</v>
      </c>
      <c r="E979" s="161" t="s">
        <v>230</v>
      </c>
      <c r="F979" s="161"/>
      <c r="G979" s="162" t="s">
        <v>26</v>
      </c>
      <c r="H979" s="163" t="s">
        <v>27</v>
      </c>
      <c r="I979" s="163">
        <v>24</v>
      </c>
      <c r="J979" s="166">
        <f>K979/курс</f>
        <v>1.5138531848043415</v>
      </c>
      <c r="K979" s="189">
        <v>159</v>
      </c>
      <c r="L979" s="164" t="s">
        <v>3238</v>
      </c>
      <c r="M979" s="164" t="s">
        <v>3238</v>
      </c>
      <c r="N979" s="65"/>
      <c r="O979" s="40" t="str">
        <f t="shared" si="104"/>
        <v>-</v>
      </c>
      <c r="P979" s="42">
        <f t="shared" si="105"/>
        <v>0</v>
      </c>
      <c r="Q979" s="43">
        <f t="shared" si="106"/>
        <v>0</v>
      </c>
      <c r="R979" s="29"/>
      <c r="S979" s="182"/>
      <c r="T979" s="156"/>
      <c r="U979" s="156"/>
      <c r="V979" s="156"/>
      <c r="W979" s="156"/>
      <c r="X979" s="156"/>
      <c r="Y979" s="156"/>
    </row>
    <row r="980" spans="1:249" s="30" customFormat="1" ht="15" customHeight="1">
      <c r="A980" s="156" t="s">
        <v>3382</v>
      </c>
      <c r="B980" s="38" t="s">
        <v>228</v>
      </c>
      <c r="C980" s="38" t="s">
        <v>29</v>
      </c>
      <c r="D980" s="38" t="s">
        <v>229</v>
      </c>
      <c r="E980" s="39" t="s">
        <v>230</v>
      </c>
      <c r="F980" s="122" t="s">
        <v>231</v>
      </c>
      <c r="G980" s="40" t="s">
        <v>26</v>
      </c>
      <c r="H980" s="41" t="s">
        <v>652</v>
      </c>
      <c r="I980" s="41">
        <v>40</v>
      </c>
      <c r="J980" s="193">
        <v>3.55</v>
      </c>
      <c r="K980" s="185">
        <f>J980*курс</f>
        <v>372.85649999999998</v>
      </c>
      <c r="L980" s="136" t="s">
        <v>3219</v>
      </c>
      <c r="M980" s="121" t="s">
        <v>3385</v>
      </c>
      <c r="N980" s="65"/>
      <c r="O980" s="40" t="str">
        <f t="shared" si="104"/>
        <v>-</v>
      </c>
      <c r="P980" s="42">
        <f t="shared" si="105"/>
        <v>0</v>
      </c>
      <c r="Q980" s="43">
        <f t="shared" si="106"/>
        <v>0</v>
      </c>
      <c r="R980" s="206"/>
      <c r="S980" s="216"/>
      <c r="T980" s="156"/>
      <c r="U980" s="156"/>
      <c r="V980" s="156"/>
      <c r="W980" s="156"/>
      <c r="X980" s="156"/>
      <c r="Y980" s="156"/>
      <c r="Z980" s="156"/>
      <c r="AA980" s="156"/>
      <c r="AB980" s="156"/>
    </row>
    <row r="981" spans="1:249" s="30" customFormat="1" ht="15" customHeight="1">
      <c r="A981" s="156" t="s">
        <v>3382</v>
      </c>
      <c r="B981" s="38" t="s">
        <v>1570</v>
      </c>
      <c r="C981" s="38" t="s">
        <v>25</v>
      </c>
      <c r="D981" s="38" t="s">
        <v>229</v>
      </c>
      <c r="E981" s="39" t="s">
        <v>230</v>
      </c>
      <c r="F981" s="39"/>
      <c r="G981" s="40" t="s">
        <v>26</v>
      </c>
      <c r="H981" s="41" t="s">
        <v>27</v>
      </c>
      <c r="I981" s="41">
        <v>24</v>
      </c>
      <c r="J981" s="42">
        <f>K981/курс</f>
        <v>1.2282205084261639</v>
      </c>
      <c r="K981" s="184">
        <v>129</v>
      </c>
      <c r="L981" s="136" t="s">
        <v>3368</v>
      </c>
      <c r="M981" s="121" t="s">
        <v>3221</v>
      </c>
      <c r="N981" s="65"/>
      <c r="O981" s="40" t="str">
        <f t="shared" si="104"/>
        <v>-</v>
      </c>
      <c r="P981" s="42">
        <f t="shared" si="105"/>
        <v>0</v>
      </c>
      <c r="Q981" s="43">
        <f t="shared" si="106"/>
        <v>0</v>
      </c>
      <c r="R981" s="206"/>
      <c r="S981" s="216"/>
      <c r="T981" s="156"/>
      <c r="U981" s="156"/>
      <c r="V981" s="156"/>
      <c r="W981" s="156"/>
      <c r="X981" s="156"/>
      <c r="Y981" s="156"/>
      <c r="Z981" s="156"/>
      <c r="AA981" s="156"/>
      <c r="AB981" s="156"/>
      <c r="AC981" s="156"/>
      <c r="AD981" s="156"/>
    </row>
    <row r="982" spans="1:249" s="30" customFormat="1" ht="15" customHeight="1">
      <c r="A982" s="156" t="s">
        <v>3382</v>
      </c>
      <c r="B982" s="137" t="s">
        <v>1572</v>
      </c>
      <c r="C982" s="137" t="s">
        <v>25</v>
      </c>
      <c r="D982" s="137" t="s">
        <v>229</v>
      </c>
      <c r="E982" s="138" t="s">
        <v>230</v>
      </c>
      <c r="F982" s="139" t="s">
        <v>2692</v>
      </c>
      <c r="G982" s="140" t="s">
        <v>3225</v>
      </c>
      <c r="H982" s="141" t="s">
        <v>27</v>
      </c>
      <c r="I982" s="141">
        <v>24</v>
      </c>
      <c r="J982" s="144">
        <f>K982/курс</f>
        <v>0.94258783204798624</v>
      </c>
      <c r="K982" s="184">
        <v>99</v>
      </c>
      <c r="L982" s="143" t="s">
        <v>3368</v>
      </c>
      <c r="M982" s="143" t="s">
        <v>3221</v>
      </c>
      <c r="N982" s="153" t="s">
        <v>3230</v>
      </c>
      <c r="O982" s="140" t="s">
        <v>2682</v>
      </c>
      <c r="P982" s="144">
        <v>0</v>
      </c>
      <c r="Q982" s="145">
        <v>0</v>
      </c>
      <c r="R982" s="206"/>
      <c r="S982" s="216"/>
      <c r="T982" s="156"/>
      <c r="U982" s="156"/>
      <c r="V982" s="156"/>
      <c r="W982" s="156"/>
      <c r="X982" s="156"/>
      <c r="Y982" s="156"/>
      <c r="Z982" s="156"/>
      <c r="AA982" s="156"/>
      <c r="AB982" s="156"/>
      <c r="AC982" s="156"/>
      <c r="AD982" s="156"/>
    </row>
    <row r="983" spans="1:249" s="30" customFormat="1">
      <c r="A983" s="156" t="s">
        <v>3382</v>
      </c>
      <c r="B983" s="38" t="s">
        <v>569</v>
      </c>
      <c r="C983" s="38" t="s">
        <v>25</v>
      </c>
      <c r="D983" s="38" t="s">
        <v>229</v>
      </c>
      <c r="E983" s="39" t="s">
        <v>230</v>
      </c>
      <c r="F983" s="122" t="s">
        <v>2692</v>
      </c>
      <c r="G983" s="40" t="s">
        <v>26</v>
      </c>
      <c r="H983" s="41" t="s">
        <v>27</v>
      </c>
      <c r="I983" s="41">
        <v>24</v>
      </c>
      <c r="J983" s="42">
        <f>K983/курс</f>
        <v>1.1330096163001047</v>
      </c>
      <c r="K983" s="184">
        <v>119</v>
      </c>
      <c r="L983" s="136" t="s">
        <v>3219</v>
      </c>
      <c r="M983" s="121" t="s">
        <v>3221</v>
      </c>
      <c r="N983" s="65"/>
      <c r="O983" s="40" t="str">
        <f t="shared" ref="O983:O1014" si="109">IF(N983="","-",N983/I983)</f>
        <v>-</v>
      </c>
      <c r="P983" s="42">
        <f t="shared" ref="P983:P1014" si="110">J983*N983</f>
        <v>0</v>
      </c>
      <c r="Q983" s="43">
        <f t="shared" ref="Q983:Q1014" si="111">K983*N983</f>
        <v>0</v>
      </c>
      <c r="R983" s="206"/>
      <c r="S983" s="216"/>
      <c r="T983" s="156"/>
      <c r="U983" s="156"/>
      <c r="V983" s="156"/>
      <c r="W983" s="156"/>
      <c r="X983" s="156"/>
      <c r="Y983" s="156"/>
      <c r="Z983" s="156"/>
      <c r="AA983" s="156"/>
      <c r="AB983" s="156"/>
    </row>
    <row r="984" spans="1:249" s="30" customFormat="1" ht="15" customHeight="1">
      <c r="A984" s="156" t="s">
        <v>3382</v>
      </c>
      <c r="B984" s="38" t="s">
        <v>1573</v>
      </c>
      <c r="C984" s="38" t="s">
        <v>29</v>
      </c>
      <c r="D984" s="38" t="s">
        <v>2434</v>
      </c>
      <c r="E984" s="39" t="s">
        <v>2435</v>
      </c>
      <c r="F984" s="122" t="s">
        <v>3109</v>
      </c>
      <c r="G984" s="40" t="s">
        <v>26</v>
      </c>
      <c r="H984" s="41" t="s">
        <v>652</v>
      </c>
      <c r="I984" s="41">
        <v>40</v>
      </c>
      <c r="J984" s="193">
        <v>2.98</v>
      </c>
      <c r="K984" s="185">
        <f>J984*курс</f>
        <v>312.98939999999999</v>
      </c>
      <c r="L984" s="136" t="s">
        <v>3219</v>
      </c>
      <c r="M984" s="121" t="s">
        <v>3385</v>
      </c>
      <c r="N984" s="65"/>
      <c r="O984" s="40" t="str">
        <f t="shared" si="109"/>
        <v>-</v>
      </c>
      <c r="P984" s="42">
        <f t="shared" si="110"/>
        <v>0</v>
      </c>
      <c r="Q984" s="43">
        <f t="shared" si="111"/>
        <v>0</v>
      </c>
      <c r="R984" s="206"/>
      <c r="S984" s="216"/>
      <c r="T984" s="155"/>
      <c r="U984" s="156"/>
      <c r="V984" s="156"/>
      <c r="W984" s="156"/>
      <c r="X984" s="156"/>
      <c r="Y984" s="156"/>
      <c r="Z984" s="156"/>
      <c r="AA984" s="156"/>
      <c r="AB984" s="156"/>
    </row>
    <row r="985" spans="1:249" s="30" customFormat="1" ht="15" customHeight="1">
      <c r="A985" s="156" t="s">
        <v>3382</v>
      </c>
      <c r="B985" s="38" t="s">
        <v>1574</v>
      </c>
      <c r="C985" s="38" t="s">
        <v>29</v>
      </c>
      <c r="D985" s="38" t="s">
        <v>2434</v>
      </c>
      <c r="E985" s="39" t="s">
        <v>2435</v>
      </c>
      <c r="F985" s="122" t="s">
        <v>3110</v>
      </c>
      <c r="G985" s="40" t="s">
        <v>26</v>
      </c>
      <c r="H985" s="41" t="s">
        <v>652</v>
      </c>
      <c r="I985" s="41">
        <v>40</v>
      </c>
      <c r="J985" s="193">
        <v>3.03</v>
      </c>
      <c r="K985" s="185">
        <f>J985*курс</f>
        <v>318.24090000000001</v>
      </c>
      <c r="L985" s="136" t="s">
        <v>3219</v>
      </c>
      <c r="M985" s="121" t="s">
        <v>3385</v>
      </c>
      <c r="N985" s="65"/>
      <c r="O985" s="40" t="str">
        <f t="shared" si="109"/>
        <v>-</v>
      </c>
      <c r="P985" s="42">
        <f t="shared" si="110"/>
        <v>0</v>
      </c>
      <c r="Q985" s="43">
        <f t="shared" si="111"/>
        <v>0</v>
      </c>
      <c r="R985" s="206"/>
      <c r="S985" s="216"/>
      <c r="T985" s="156"/>
      <c r="U985" s="156"/>
      <c r="V985" s="156"/>
      <c r="W985" s="156"/>
      <c r="X985" s="156"/>
      <c r="Y985" s="156"/>
      <c r="Z985" s="156"/>
      <c r="AA985" s="156"/>
      <c r="AB985" s="156"/>
      <c r="AC985" s="156"/>
      <c r="AD985" s="156"/>
    </row>
    <row r="986" spans="1:249" s="30" customFormat="1" ht="15" customHeight="1">
      <c r="A986" s="156" t="s">
        <v>3382</v>
      </c>
      <c r="B986" s="38" t="s">
        <v>1575</v>
      </c>
      <c r="C986" s="38" t="s">
        <v>29</v>
      </c>
      <c r="D986" s="38" t="s">
        <v>2436</v>
      </c>
      <c r="E986" s="39" t="s">
        <v>2437</v>
      </c>
      <c r="F986" s="122" t="s">
        <v>3111</v>
      </c>
      <c r="G986" s="40" t="s">
        <v>26</v>
      </c>
      <c r="H986" s="41" t="s">
        <v>652</v>
      </c>
      <c r="I986" s="41">
        <v>40</v>
      </c>
      <c r="J986" s="193">
        <v>3.34</v>
      </c>
      <c r="K986" s="185">
        <f>J986*курс</f>
        <v>350.80019999999996</v>
      </c>
      <c r="L986" s="136" t="s">
        <v>3219</v>
      </c>
      <c r="M986" s="121" t="s">
        <v>3385</v>
      </c>
      <c r="N986" s="65"/>
      <c r="O986" s="40" t="str">
        <f t="shared" si="109"/>
        <v>-</v>
      </c>
      <c r="P986" s="42">
        <f t="shared" si="110"/>
        <v>0</v>
      </c>
      <c r="Q986" s="43">
        <f t="shared" si="111"/>
        <v>0</v>
      </c>
      <c r="R986" s="206"/>
      <c r="S986" s="216"/>
      <c r="T986" s="156"/>
      <c r="U986" s="156"/>
      <c r="V986" s="156"/>
      <c r="W986" s="156"/>
      <c r="X986" s="156"/>
      <c r="Y986" s="156"/>
      <c r="Z986" s="156"/>
      <c r="AA986" s="156"/>
      <c r="AB986" s="156"/>
    </row>
    <row r="987" spans="1:249" s="30" customFormat="1" ht="15" customHeight="1">
      <c r="A987" s="156" t="s">
        <v>3382</v>
      </c>
      <c r="B987" s="38" t="s">
        <v>1577</v>
      </c>
      <c r="C987" s="38" t="s">
        <v>25</v>
      </c>
      <c r="D987" s="38" t="s">
        <v>2440</v>
      </c>
      <c r="E987" s="39" t="s">
        <v>2441</v>
      </c>
      <c r="F987" s="132" t="s">
        <v>2774</v>
      </c>
      <c r="G987" s="40" t="s">
        <v>26</v>
      </c>
      <c r="H987" s="41" t="s">
        <v>27</v>
      </c>
      <c r="I987" s="41">
        <v>24</v>
      </c>
      <c r="J987" s="42">
        <f>K987/курс</f>
        <v>1.9518232885842139</v>
      </c>
      <c r="K987" s="184">
        <v>205</v>
      </c>
      <c r="L987" s="136" t="s">
        <v>3219</v>
      </c>
      <c r="M987" s="121" t="s">
        <v>3221</v>
      </c>
      <c r="N987" s="65"/>
      <c r="O987" s="40" t="str">
        <f t="shared" si="109"/>
        <v>-</v>
      </c>
      <c r="P987" s="42">
        <f t="shared" si="110"/>
        <v>0</v>
      </c>
      <c r="Q987" s="43">
        <f t="shared" si="111"/>
        <v>0</v>
      </c>
      <c r="R987" s="206"/>
      <c r="S987" s="216"/>
      <c r="T987" s="156"/>
      <c r="U987" s="156"/>
      <c r="V987" s="156"/>
      <c r="W987" s="156"/>
      <c r="X987" s="156"/>
      <c r="Y987" s="156"/>
      <c r="Z987" s="156"/>
      <c r="AA987" s="156"/>
      <c r="AB987" s="156"/>
      <c r="AC987" s="156"/>
      <c r="AD987" s="156"/>
    </row>
    <row r="988" spans="1:249" s="30" customFormat="1" ht="15" customHeight="1">
      <c r="A988" s="156" t="s">
        <v>3382</v>
      </c>
      <c r="B988" s="38" t="s">
        <v>1578</v>
      </c>
      <c r="C988" s="38" t="s">
        <v>29</v>
      </c>
      <c r="D988" s="38" t="s">
        <v>2442</v>
      </c>
      <c r="E988" s="39" t="s">
        <v>2443</v>
      </c>
      <c r="F988" s="39"/>
      <c r="G988" s="40" t="s">
        <v>26</v>
      </c>
      <c r="H988" s="41" t="s">
        <v>652</v>
      </c>
      <c r="I988" s="41">
        <v>40</v>
      </c>
      <c r="J988" s="193">
        <v>3.2399999999999998</v>
      </c>
      <c r="K988" s="185">
        <f>J988*курс</f>
        <v>340.29719999999998</v>
      </c>
      <c r="L988" s="136" t="s">
        <v>3219</v>
      </c>
      <c r="M988" s="121" t="s">
        <v>3385</v>
      </c>
      <c r="N988" s="65"/>
      <c r="O988" s="40" t="str">
        <f t="shared" si="109"/>
        <v>-</v>
      </c>
      <c r="P988" s="42">
        <f t="shared" si="110"/>
        <v>0</v>
      </c>
      <c r="Q988" s="43">
        <f t="shared" si="111"/>
        <v>0</v>
      </c>
      <c r="R988" s="206"/>
      <c r="S988" s="216"/>
      <c r="T988" s="155"/>
      <c r="U988" s="156"/>
      <c r="V988" s="156"/>
      <c r="W988" s="156"/>
      <c r="X988" s="156"/>
      <c r="Y988" s="156"/>
      <c r="Z988" s="156"/>
      <c r="AA988" s="156"/>
      <c r="AB988" s="156"/>
      <c r="AC988" s="156"/>
      <c r="AD988" s="156"/>
    </row>
    <row r="989" spans="1:249" s="30" customFormat="1" ht="15" customHeight="1">
      <c r="A989" s="156" t="s">
        <v>3382</v>
      </c>
      <c r="B989" s="38" t="s">
        <v>665</v>
      </c>
      <c r="C989" s="38" t="s">
        <v>25</v>
      </c>
      <c r="D989" s="38" t="s">
        <v>232</v>
      </c>
      <c r="E989" s="39" t="s">
        <v>233</v>
      </c>
      <c r="F989" s="122" t="s">
        <v>234</v>
      </c>
      <c r="G989" s="40" t="s">
        <v>161</v>
      </c>
      <c r="H989" s="41" t="s">
        <v>27</v>
      </c>
      <c r="I989" s="41">
        <v>24</v>
      </c>
      <c r="J989" s="42">
        <f>K989/курс</f>
        <v>1.9518232885842139</v>
      </c>
      <c r="K989" s="184">
        <v>205</v>
      </c>
      <c r="L989" s="136" t="s">
        <v>3219</v>
      </c>
      <c r="M989" s="121" t="s">
        <v>3221</v>
      </c>
      <c r="N989" s="65"/>
      <c r="O989" s="40" t="str">
        <f t="shared" si="109"/>
        <v>-</v>
      </c>
      <c r="P989" s="42">
        <f t="shared" si="110"/>
        <v>0</v>
      </c>
      <c r="Q989" s="43">
        <f t="shared" si="111"/>
        <v>0</v>
      </c>
      <c r="R989" s="206"/>
      <c r="S989" s="216"/>
      <c r="T989" s="155"/>
      <c r="U989" s="156"/>
      <c r="V989" s="156"/>
      <c r="W989" s="156"/>
      <c r="X989" s="156"/>
      <c r="Y989" s="156"/>
      <c r="Z989" s="156"/>
      <c r="AA989" s="156"/>
      <c r="AB989" s="156"/>
    </row>
    <row r="990" spans="1:249" s="30" customFormat="1" ht="15" customHeight="1">
      <c r="A990" s="156" t="s">
        <v>3382</v>
      </c>
      <c r="B990" s="38" t="s">
        <v>1579</v>
      </c>
      <c r="C990" s="38" t="s">
        <v>29</v>
      </c>
      <c r="D990" s="38" t="s">
        <v>232</v>
      </c>
      <c r="E990" s="39" t="s">
        <v>233</v>
      </c>
      <c r="F990" s="122" t="s">
        <v>3112</v>
      </c>
      <c r="G990" s="40" t="s">
        <v>26</v>
      </c>
      <c r="H990" s="41" t="s">
        <v>652</v>
      </c>
      <c r="I990" s="41">
        <v>40</v>
      </c>
      <c r="J990" s="193">
        <v>3.1999999999999997</v>
      </c>
      <c r="K990" s="185">
        <f>J990*курс</f>
        <v>336.096</v>
      </c>
      <c r="L990" s="136" t="s">
        <v>3219</v>
      </c>
      <c r="M990" s="121" t="s">
        <v>3385</v>
      </c>
      <c r="N990" s="65"/>
      <c r="O990" s="40" t="str">
        <f t="shared" si="109"/>
        <v>-</v>
      </c>
      <c r="P990" s="42">
        <f t="shared" si="110"/>
        <v>0</v>
      </c>
      <c r="Q990" s="43">
        <f t="shared" si="111"/>
        <v>0</v>
      </c>
      <c r="R990" s="206"/>
      <c r="S990" s="206"/>
      <c r="T990" s="156"/>
      <c r="U990" s="156"/>
      <c r="V990" s="156"/>
      <c r="W990" s="156"/>
      <c r="X990" s="156"/>
      <c r="Y990" s="156"/>
      <c r="Z990" s="156"/>
      <c r="AA990" s="156"/>
      <c r="AB990" s="156"/>
      <c r="BI990" s="29"/>
      <c r="BJ990" s="29"/>
      <c r="BK990" s="29"/>
      <c r="BL990" s="29"/>
      <c r="BM990" s="29"/>
      <c r="BN990" s="29"/>
      <c r="BO990" s="29"/>
      <c r="BP990" s="29"/>
      <c r="BQ990" s="29"/>
      <c r="BR990" s="29"/>
      <c r="BS990" s="29"/>
      <c r="BT990" s="29"/>
      <c r="BU990" s="29"/>
      <c r="BV990" s="29"/>
      <c r="BW990" s="29"/>
      <c r="BX990" s="29"/>
      <c r="BY990" s="29"/>
      <c r="BZ990" s="29"/>
      <c r="CA990" s="29"/>
      <c r="CB990" s="29"/>
      <c r="CC990" s="29"/>
      <c r="CD990" s="29"/>
      <c r="CE990" s="29"/>
      <c r="CF990" s="29"/>
      <c r="CG990" s="29"/>
      <c r="CH990" s="29"/>
      <c r="CI990" s="29"/>
      <c r="CJ990" s="29"/>
      <c r="CK990" s="29"/>
      <c r="CL990" s="29"/>
      <c r="CM990" s="29"/>
      <c r="CN990" s="29"/>
      <c r="CO990" s="29"/>
      <c r="CP990" s="29"/>
      <c r="CQ990" s="29"/>
      <c r="CR990" s="29"/>
      <c r="CS990" s="29"/>
      <c r="CT990" s="29"/>
      <c r="CU990" s="29"/>
      <c r="CV990" s="29"/>
      <c r="CW990" s="29"/>
      <c r="CX990" s="29"/>
      <c r="CY990" s="29"/>
      <c r="CZ990" s="29"/>
      <c r="DA990" s="29"/>
      <c r="DB990" s="29"/>
      <c r="DC990" s="29"/>
      <c r="DD990" s="29"/>
      <c r="DE990" s="29"/>
      <c r="DF990" s="29"/>
      <c r="DG990" s="29"/>
      <c r="DH990" s="29"/>
      <c r="DI990" s="29"/>
      <c r="DJ990" s="29"/>
      <c r="DK990" s="29"/>
      <c r="DL990" s="29"/>
      <c r="DM990" s="29"/>
      <c r="DN990" s="29"/>
      <c r="DO990" s="29"/>
      <c r="DP990" s="29"/>
      <c r="DQ990" s="29"/>
      <c r="DR990" s="29"/>
      <c r="DS990" s="29"/>
      <c r="DT990" s="29"/>
      <c r="DU990" s="29"/>
      <c r="DV990" s="29"/>
      <c r="DW990" s="29"/>
      <c r="DX990" s="29"/>
      <c r="DY990" s="29"/>
      <c r="DZ990" s="29"/>
      <c r="EA990" s="29"/>
      <c r="EB990" s="29"/>
      <c r="EC990" s="29"/>
      <c r="ED990" s="29"/>
      <c r="EE990" s="29"/>
      <c r="EF990" s="29"/>
      <c r="EG990" s="29"/>
      <c r="EH990" s="29"/>
      <c r="EI990" s="29"/>
      <c r="EJ990" s="29"/>
      <c r="EK990" s="29"/>
      <c r="EL990" s="29"/>
      <c r="EM990" s="29"/>
      <c r="EN990" s="29"/>
      <c r="EO990" s="29"/>
      <c r="EP990" s="29"/>
      <c r="EQ990" s="29"/>
      <c r="ER990" s="29"/>
      <c r="ES990" s="29"/>
      <c r="ET990" s="29"/>
      <c r="EU990" s="29"/>
      <c r="EV990" s="29"/>
      <c r="EW990" s="29"/>
      <c r="EX990" s="29"/>
      <c r="EY990" s="29"/>
      <c r="EZ990" s="29"/>
      <c r="FA990" s="29"/>
      <c r="FB990" s="29"/>
      <c r="FC990" s="29"/>
      <c r="FD990" s="29"/>
      <c r="FE990" s="29"/>
      <c r="FF990" s="29"/>
      <c r="FG990" s="29"/>
      <c r="FH990" s="29"/>
      <c r="FI990" s="29"/>
      <c r="FJ990" s="29"/>
      <c r="FK990" s="29"/>
      <c r="FL990" s="29"/>
      <c r="FM990" s="29"/>
      <c r="FN990" s="29"/>
      <c r="FO990" s="29"/>
      <c r="FP990" s="29"/>
      <c r="FQ990" s="29"/>
      <c r="FR990" s="29"/>
      <c r="FS990" s="29"/>
      <c r="FT990" s="29"/>
      <c r="FU990" s="29"/>
      <c r="FV990" s="29"/>
      <c r="FW990" s="29"/>
      <c r="FX990" s="29"/>
      <c r="FY990" s="29"/>
      <c r="FZ990" s="29"/>
      <c r="GA990" s="29"/>
      <c r="GB990" s="29"/>
      <c r="GC990" s="29"/>
      <c r="GD990" s="29"/>
      <c r="GE990" s="29"/>
      <c r="GF990" s="29"/>
      <c r="GG990" s="29"/>
      <c r="GH990" s="29"/>
      <c r="GI990" s="29"/>
      <c r="GJ990" s="29"/>
      <c r="GK990" s="29"/>
      <c r="GL990" s="29"/>
      <c r="GM990" s="29"/>
      <c r="GN990" s="29"/>
      <c r="GO990" s="29"/>
      <c r="GP990" s="29"/>
      <c r="GQ990" s="29"/>
      <c r="GR990" s="29"/>
      <c r="GS990" s="29"/>
      <c r="GT990" s="29"/>
      <c r="GU990" s="29"/>
      <c r="GV990" s="29"/>
      <c r="GW990" s="29"/>
      <c r="GX990" s="29"/>
      <c r="GY990" s="29"/>
      <c r="GZ990" s="29"/>
      <c r="HA990" s="29"/>
      <c r="HB990" s="29"/>
      <c r="HC990" s="29"/>
      <c r="HD990" s="29"/>
      <c r="HE990" s="29"/>
      <c r="HF990" s="29"/>
      <c r="HG990" s="29"/>
      <c r="HH990" s="29"/>
      <c r="HI990" s="29"/>
      <c r="HJ990" s="29"/>
      <c r="HK990" s="29"/>
      <c r="HL990" s="29"/>
      <c r="HM990" s="29"/>
      <c r="HN990" s="29"/>
      <c r="HO990" s="29"/>
      <c r="HP990" s="29"/>
      <c r="HQ990" s="29"/>
      <c r="HR990" s="29"/>
      <c r="HS990" s="29"/>
      <c r="HT990" s="29"/>
      <c r="HU990" s="29"/>
      <c r="HV990" s="29"/>
      <c r="HW990" s="29"/>
      <c r="HX990" s="29"/>
      <c r="HY990" s="29"/>
      <c r="HZ990" s="29"/>
      <c r="IA990" s="29"/>
      <c r="IB990" s="29"/>
      <c r="IC990" s="29"/>
      <c r="ID990" s="29"/>
      <c r="IE990" s="29"/>
      <c r="IF990" s="29"/>
      <c r="IG990" s="29"/>
      <c r="IH990" s="29"/>
      <c r="II990" s="29"/>
      <c r="IJ990" s="29"/>
      <c r="IK990" s="29"/>
      <c r="IL990" s="29"/>
      <c r="IM990" s="29"/>
      <c r="IN990" s="29"/>
      <c r="IO990" s="29"/>
    </row>
    <row r="991" spans="1:249" s="30" customFormat="1" ht="15" customHeight="1">
      <c r="A991" s="156" t="s">
        <v>3382</v>
      </c>
      <c r="B991" s="38" t="s">
        <v>1580</v>
      </c>
      <c r="C991" s="38" t="s">
        <v>25</v>
      </c>
      <c r="D991" s="38" t="s">
        <v>232</v>
      </c>
      <c r="E991" s="39" t="s">
        <v>233</v>
      </c>
      <c r="F991" s="122" t="s">
        <v>234</v>
      </c>
      <c r="G991" s="40" t="s">
        <v>26</v>
      </c>
      <c r="H991" s="41" t="s">
        <v>27</v>
      </c>
      <c r="I991" s="41">
        <v>24</v>
      </c>
      <c r="J991" s="42">
        <f>K991/курс</f>
        <v>2.3707512139388744</v>
      </c>
      <c r="K991" s="184">
        <v>249</v>
      </c>
      <c r="L991" s="136" t="s">
        <v>3368</v>
      </c>
      <c r="M991" s="121" t="s">
        <v>3221</v>
      </c>
      <c r="N991" s="65"/>
      <c r="O991" s="40" t="str">
        <f t="shared" si="109"/>
        <v>-</v>
      </c>
      <c r="P991" s="42">
        <f t="shared" si="110"/>
        <v>0</v>
      </c>
      <c r="Q991" s="43">
        <f t="shared" si="111"/>
        <v>0</v>
      </c>
      <c r="R991" s="206"/>
      <c r="S991" s="206"/>
      <c r="T991" s="156"/>
      <c r="U991" s="156"/>
      <c r="V991" s="156"/>
      <c r="W991" s="156"/>
      <c r="X991" s="156"/>
      <c r="Y991" s="156"/>
      <c r="Z991" s="156"/>
      <c r="AA991" s="156"/>
      <c r="AB991" s="156"/>
      <c r="BI991" s="29"/>
      <c r="BJ991" s="29"/>
      <c r="BK991" s="29"/>
      <c r="BL991" s="29"/>
      <c r="BM991" s="29"/>
      <c r="BN991" s="29"/>
      <c r="BO991" s="29"/>
      <c r="BP991" s="29"/>
      <c r="BQ991" s="29"/>
      <c r="BR991" s="29"/>
      <c r="BS991" s="29"/>
      <c r="BT991" s="29"/>
      <c r="BU991" s="29"/>
      <c r="BV991" s="29"/>
      <c r="BW991" s="29"/>
      <c r="BX991" s="29"/>
      <c r="BY991" s="29"/>
      <c r="BZ991" s="29"/>
      <c r="CA991" s="29"/>
      <c r="CB991" s="29"/>
      <c r="CC991" s="29"/>
      <c r="CD991" s="29"/>
      <c r="CE991" s="29"/>
      <c r="CF991" s="29"/>
      <c r="CG991" s="29"/>
      <c r="CH991" s="29"/>
      <c r="CI991" s="29"/>
      <c r="CJ991" s="29"/>
      <c r="CK991" s="29"/>
      <c r="CL991" s="29"/>
      <c r="CM991" s="29"/>
      <c r="CN991" s="29"/>
      <c r="CO991" s="29"/>
      <c r="CP991" s="29"/>
      <c r="CQ991" s="29"/>
      <c r="CR991" s="29"/>
      <c r="CS991" s="29"/>
      <c r="CT991" s="29"/>
      <c r="CU991" s="29"/>
      <c r="CV991" s="29"/>
      <c r="CW991" s="29"/>
      <c r="CX991" s="29"/>
      <c r="CY991" s="29"/>
      <c r="CZ991" s="29"/>
      <c r="DA991" s="29"/>
      <c r="DB991" s="29"/>
      <c r="DC991" s="29"/>
      <c r="DD991" s="29"/>
      <c r="DE991" s="29"/>
      <c r="DF991" s="29"/>
      <c r="DG991" s="29"/>
      <c r="DH991" s="29"/>
      <c r="DI991" s="29"/>
      <c r="DJ991" s="29"/>
      <c r="DK991" s="29"/>
      <c r="DL991" s="29"/>
      <c r="DM991" s="29"/>
      <c r="DN991" s="29"/>
      <c r="DO991" s="29"/>
      <c r="DP991" s="29"/>
      <c r="DQ991" s="29"/>
      <c r="DR991" s="29"/>
      <c r="DS991" s="29"/>
      <c r="DT991" s="29"/>
      <c r="DU991" s="29"/>
      <c r="DV991" s="29"/>
      <c r="DW991" s="29"/>
      <c r="DX991" s="29"/>
      <c r="DY991" s="29"/>
      <c r="DZ991" s="29"/>
      <c r="EA991" s="29"/>
      <c r="EB991" s="29"/>
      <c r="EC991" s="29"/>
      <c r="ED991" s="29"/>
      <c r="EE991" s="29"/>
      <c r="EF991" s="29"/>
      <c r="EG991" s="29"/>
      <c r="EH991" s="29"/>
      <c r="EI991" s="29"/>
      <c r="EJ991" s="29"/>
      <c r="EK991" s="29"/>
      <c r="EL991" s="29"/>
      <c r="EM991" s="29"/>
      <c r="EN991" s="29"/>
      <c r="EO991" s="29"/>
      <c r="EP991" s="29"/>
      <c r="EQ991" s="29"/>
      <c r="ER991" s="29"/>
      <c r="ES991" s="29"/>
      <c r="ET991" s="29"/>
      <c r="EU991" s="29"/>
      <c r="EV991" s="29"/>
      <c r="EW991" s="29"/>
      <c r="EX991" s="29"/>
      <c r="EY991" s="29"/>
      <c r="EZ991" s="29"/>
      <c r="FA991" s="29"/>
      <c r="FB991" s="29"/>
      <c r="FC991" s="29"/>
      <c r="FD991" s="29"/>
      <c r="FE991" s="29"/>
      <c r="FF991" s="29"/>
      <c r="FG991" s="29"/>
      <c r="FH991" s="29"/>
      <c r="FI991" s="29"/>
      <c r="FJ991" s="29"/>
      <c r="FK991" s="29"/>
      <c r="FL991" s="29"/>
      <c r="FM991" s="29"/>
      <c r="FN991" s="29"/>
      <c r="FO991" s="29"/>
      <c r="FP991" s="29"/>
      <c r="FQ991" s="29"/>
      <c r="FR991" s="29"/>
      <c r="FS991" s="29"/>
      <c r="FT991" s="29"/>
      <c r="FU991" s="29"/>
      <c r="FV991" s="29"/>
      <c r="FW991" s="29"/>
      <c r="FX991" s="29"/>
      <c r="FY991" s="29"/>
      <c r="FZ991" s="29"/>
      <c r="GA991" s="29"/>
      <c r="GB991" s="29"/>
      <c r="GC991" s="29"/>
      <c r="GD991" s="29"/>
      <c r="GE991" s="29"/>
      <c r="GF991" s="29"/>
      <c r="GG991" s="29"/>
      <c r="GH991" s="29"/>
      <c r="GI991" s="29"/>
      <c r="GJ991" s="29"/>
      <c r="GK991" s="29"/>
      <c r="GL991" s="29"/>
      <c r="GM991" s="29"/>
      <c r="GN991" s="29"/>
      <c r="GO991" s="29"/>
      <c r="GP991" s="29"/>
      <c r="GQ991" s="29"/>
      <c r="GR991" s="29"/>
      <c r="GS991" s="29"/>
      <c r="GT991" s="29"/>
      <c r="GU991" s="29"/>
      <c r="GV991" s="29"/>
      <c r="GW991" s="29"/>
      <c r="GX991" s="29"/>
      <c r="GY991" s="29"/>
      <c r="GZ991" s="29"/>
      <c r="HA991" s="29"/>
      <c r="HB991" s="29"/>
      <c r="HC991" s="29"/>
      <c r="HD991" s="29"/>
      <c r="HE991" s="29"/>
      <c r="HF991" s="29"/>
      <c r="HG991" s="29"/>
      <c r="HH991" s="29"/>
      <c r="HI991" s="29"/>
      <c r="HJ991" s="29"/>
      <c r="HK991" s="29"/>
      <c r="HL991" s="29"/>
      <c r="HM991" s="29"/>
      <c r="HN991" s="29"/>
      <c r="HO991" s="29"/>
      <c r="HP991" s="29"/>
      <c r="HQ991" s="29"/>
      <c r="HR991" s="29"/>
      <c r="HS991" s="29"/>
      <c r="HT991" s="29"/>
      <c r="HU991" s="29"/>
      <c r="HV991" s="29"/>
      <c r="HW991" s="29"/>
      <c r="HX991" s="29"/>
      <c r="HY991" s="29"/>
      <c r="HZ991" s="29"/>
      <c r="IA991" s="29"/>
      <c r="IB991" s="29"/>
      <c r="IC991" s="29"/>
      <c r="ID991" s="29"/>
      <c r="IE991" s="29"/>
      <c r="IF991" s="29"/>
      <c r="IG991" s="29"/>
      <c r="IH991" s="29"/>
      <c r="II991" s="29"/>
      <c r="IJ991" s="29"/>
      <c r="IK991" s="29"/>
      <c r="IL991" s="29"/>
      <c r="IM991" s="29"/>
      <c r="IN991" s="29"/>
      <c r="IO991" s="29"/>
    </row>
    <row r="992" spans="1:249" s="30" customFormat="1" ht="15" hidden="1" customHeight="1">
      <c r="A992" s="156" t="s">
        <v>3382</v>
      </c>
      <c r="B992" s="160" t="s">
        <v>1581</v>
      </c>
      <c r="C992" s="160" t="s">
        <v>25</v>
      </c>
      <c r="D992" s="160" t="s">
        <v>579</v>
      </c>
      <c r="E992" s="161" t="s">
        <v>580</v>
      </c>
      <c r="F992" s="161" t="s">
        <v>2444</v>
      </c>
      <c r="G992" s="162" t="s">
        <v>26</v>
      </c>
      <c r="H992" s="163" t="s">
        <v>27</v>
      </c>
      <c r="I992" s="163">
        <v>24</v>
      </c>
      <c r="J992" s="166">
        <f>K992/курс</f>
        <v>2.8658478529943827</v>
      </c>
      <c r="K992" s="189">
        <v>301</v>
      </c>
      <c r="L992" s="164" t="s">
        <v>3238</v>
      </c>
      <c r="M992" s="164" t="s">
        <v>3238</v>
      </c>
      <c r="N992" s="165"/>
      <c r="O992" s="162" t="str">
        <f t="shared" si="109"/>
        <v>-</v>
      </c>
      <c r="P992" s="166">
        <f t="shared" si="110"/>
        <v>0</v>
      </c>
      <c r="Q992" s="167">
        <f t="shared" si="111"/>
        <v>0</v>
      </c>
      <c r="R992" s="206"/>
      <c r="S992" s="155"/>
      <c r="T992" s="156"/>
      <c r="U992" s="156"/>
      <c r="V992" s="156"/>
      <c r="W992" s="156"/>
      <c r="X992" s="156"/>
      <c r="Y992" s="156"/>
    </row>
    <row r="993" spans="1:30" s="30" customFormat="1" ht="15" customHeight="1">
      <c r="A993" s="156" t="s">
        <v>3382</v>
      </c>
      <c r="B993" s="38" t="s">
        <v>1582</v>
      </c>
      <c r="C993" s="38" t="s">
        <v>29</v>
      </c>
      <c r="D993" s="38" t="s">
        <v>2445</v>
      </c>
      <c r="E993" s="39" t="s">
        <v>2446</v>
      </c>
      <c r="F993" s="122" t="s">
        <v>2447</v>
      </c>
      <c r="G993" s="40" t="s">
        <v>26</v>
      </c>
      <c r="H993" s="41" t="s">
        <v>652</v>
      </c>
      <c r="I993" s="41">
        <v>40</v>
      </c>
      <c r="J993" s="193">
        <v>3.5999999999999996</v>
      </c>
      <c r="K993" s="185">
        <f>J993*курс</f>
        <v>378.10799999999995</v>
      </c>
      <c r="L993" s="136" t="s">
        <v>3219</v>
      </c>
      <c r="M993" s="121" t="s">
        <v>3385</v>
      </c>
      <c r="N993" s="65"/>
      <c r="O993" s="40" t="str">
        <f t="shared" si="109"/>
        <v>-</v>
      </c>
      <c r="P993" s="42">
        <f t="shared" si="110"/>
        <v>0</v>
      </c>
      <c r="Q993" s="43">
        <f t="shared" si="111"/>
        <v>0</v>
      </c>
      <c r="R993" s="206"/>
      <c r="S993" s="206"/>
      <c r="T993" s="156"/>
      <c r="U993" s="156"/>
      <c r="V993" s="156"/>
      <c r="W993" s="156"/>
      <c r="X993" s="156"/>
      <c r="Y993" s="156"/>
      <c r="Z993" s="156"/>
      <c r="AA993" s="156"/>
      <c r="AB993" s="156"/>
      <c r="AC993" s="156"/>
      <c r="AD993" s="156"/>
    </row>
    <row r="994" spans="1:30" s="30" customFormat="1" ht="15" customHeight="1">
      <c r="A994" s="156" t="s">
        <v>3382</v>
      </c>
      <c r="B994" s="38" t="s">
        <v>1584</v>
      </c>
      <c r="C994" s="38" t="s">
        <v>25</v>
      </c>
      <c r="D994" s="38" t="s">
        <v>235</v>
      </c>
      <c r="E994" s="39" t="s">
        <v>236</v>
      </c>
      <c r="F994" s="132" t="s">
        <v>2774</v>
      </c>
      <c r="G994" s="40" t="s">
        <v>161</v>
      </c>
      <c r="H994" s="41" t="s">
        <v>27</v>
      </c>
      <c r="I994" s="41">
        <v>24</v>
      </c>
      <c r="J994" s="42">
        <f>K994/курс</f>
        <v>1.9518232885842139</v>
      </c>
      <c r="K994" s="184">
        <v>205</v>
      </c>
      <c r="L994" s="136" t="s">
        <v>3219</v>
      </c>
      <c r="M994" s="121" t="s">
        <v>3221</v>
      </c>
      <c r="N994" s="65"/>
      <c r="O994" s="40" t="str">
        <f t="shared" si="109"/>
        <v>-</v>
      </c>
      <c r="P994" s="42">
        <f t="shared" si="110"/>
        <v>0</v>
      </c>
      <c r="Q994" s="43">
        <f t="shared" si="111"/>
        <v>0</v>
      </c>
      <c r="R994" s="206"/>
      <c r="S994" s="216"/>
      <c r="T994" s="156"/>
      <c r="U994" s="156"/>
      <c r="V994" s="156"/>
      <c r="W994" s="156"/>
      <c r="X994" s="156"/>
      <c r="Y994" s="156"/>
      <c r="Z994" s="156"/>
      <c r="AA994" s="156"/>
      <c r="AB994" s="156"/>
      <c r="AC994" s="156"/>
      <c r="AD994" s="156"/>
    </row>
    <row r="995" spans="1:30" s="30" customFormat="1" ht="15" customHeight="1">
      <c r="A995" s="156" t="s">
        <v>3382</v>
      </c>
      <c r="B995" s="38" t="s">
        <v>1583</v>
      </c>
      <c r="C995" s="38" t="s">
        <v>29</v>
      </c>
      <c r="D995" s="38" t="s">
        <v>235</v>
      </c>
      <c r="E995" s="39" t="s">
        <v>236</v>
      </c>
      <c r="F995" s="122" t="s">
        <v>237</v>
      </c>
      <c r="G995" s="40" t="s">
        <v>26</v>
      </c>
      <c r="H995" s="41" t="s">
        <v>652</v>
      </c>
      <c r="I995" s="41">
        <v>40</v>
      </c>
      <c r="J995" s="193">
        <v>3.3499999999999996</v>
      </c>
      <c r="K995" s="185">
        <f t="shared" ref="K995:K1000" si="112">J995*курс</f>
        <v>351.85049999999995</v>
      </c>
      <c r="L995" s="136" t="s">
        <v>3219</v>
      </c>
      <c r="M995" s="121" t="s">
        <v>3385</v>
      </c>
      <c r="N995" s="65"/>
      <c r="O995" s="40" t="str">
        <f t="shared" si="109"/>
        <v>-</v>
      </c>
      <c r="P995" s="42">
        <f t="shared" si="110"/>
        <v>0</v>
      </c>
      <c r="Q995" s="43">
        <f t="shared" si="111"/>
        <v>0</v>
      </c>
      <c r="R995" s="206"/>
      <c r="S995" s="216"/>
      <c r="T995" s="156"/>
      <c r="U995" s="156"/>
      <c r="V995" s="156"/>
      <c r="W995" s="156"/>
      <c r="X995" s="156"/>
      <c r="Y995" s="156"/>
      <c r="Z995" s="156"/>
      <c r="AA995" s="156"/>
      <c r="AB995" s="156"/>
    </row>
    <row r="996" spans="1:30" s="30" customFormat="1" ht="15" customHeight="1">
      <c r="A996" s="156" t="s">
        <v>3382</v>
      </c>
      <c r="B996" s="38" t="s">
        <v>244</v>
      </c>
      <c r="C996" s="38" t="s">
        <v>29</v>
      </c>
      <c r="D996" s="38" t="s">
        <v>239</v>
      </c>
      <c r="E996" s="39" t="s">
        <v>240</v>
      </c>
      <c r="F996" s="39" t="s">
        <v>245</v>
      </c>
      <c r="G996" s="40" t="s">
        <v>26</v>
      </c>
      <c r="H996" s="41" t="s">
        <v>652</v>
      </c>
      <c r="I996" s="41">
        <v>40</v>
      </c>
      <c r="J996" s="193">
        <v>4.16</v>
      </c>
      <c r="K996" s="185">
        <f t="shared" si="112"/>
        <v>436.9248</v>
      </c>
      <c r="L996" s="136" t="s">
        <v>3219</v>
      </c>
      <c r="M996" s="121" t="s">
        <v>3385</v>
      </c>
      <c r="N996" s="65"/>
      <c r="O996" s="40" t="str">
        <f t="shared" si="109"/>
        <v>-</v>
      </c>
      <c r="P996" s="42">
        <f t="shared" si="110"/>
        <v>0</v>
      </c>
      <c r="Q996" s="43">
        <f t="shared" si="111"/>
        <v>0</v>
      </c>
      <c r="R996" s="206"/>
      <c r="S996" s="216"/>
      <c r="T996" s="156"/>
      <c r="U996" s="156"/>
      <c r="V996" s="156"/>
      <c r="W996" s="156"/>
      <c r="X996" s="156"/>
      <c r="Y996" s="156"/>
      <c r="Z996" s="156"/>
      <c r="AA996" s="156"/>
      <c r="AB996" s="156"/>
      <c r="AC996" s="156"/>
      <c r="AD996" s="156"/>
    </row>
    <row r="997" spans="1:30" s="30" customFormat="1" ht="15" customHeight="1">
      <c r="A997" s="156" t="s">
        <v>3382</v>
      </c>
      <c r="B997" s="38" t="s">
        <v>238</v>
      </c>
      <c r="C997" s="38" t="s">
        <v>29</v>
      </c>
      <c r="D997" s="38" t="s">
        <v>239</v>
      </c>
      <c r="E997" s="39" t="s">
        <v>240</v>
      </c>
      <c r="F997" s="39" t="s">
        <v>241</v>
      </c>
      <c r="G997" s="40" t="s">
        <v>26</v>
      </c>
      <c r="H997" s="41" t="s">
        <v>652</v>
      </c>
      <c r="I997" s="41">
        <v>40</v>
      </c>
      <c r="J997" s="193">
        <v>4.16</v>
      </c>
      <c r="K997" s="185">
        <f t="shared" si="112"/>
        <v>436.9248</v>
      </c>
      <c r="L997" s="136" t="s">
        <v>3219</v>
      </c>
      <c r="M997" s="121" t="s">
        <v>3385</v>
      </c>
      <c r="N997" s="65"/>
      <c r="O997" s="40" t="str">
        <f t="shared" si="109"/>
        <v>-</v>
      </c>
      <c r="P997" s="42">
        <f t="shared" si="110"/>
        <v>0</v>
      </c>
      <c r="Q997" s="43">
        <f t="shared" si="111"/>
        <v>0</v>
      </c>
      <c r="R997" s="206"/>
      <c r="S997" s="216"/>
      <c r="T997" s="156"/>
      <c r="U997" s="156"/>
      <c r="V997" s="156"/>
      <c r="W997" s="156"/>
      <c r="X997" s="156"/>
      <c r="Y997" s="156"/>
      <c r="Z997" s="156"/>
      <c r="AA997" s="156"/>
      <c r="AB997" s="156"/>
      <c r="AC997" s="156"/>
      <c r="AD997" s="156"/>
    </row>
    <row r="998" spans="1:30" s="30" customFormat="1" ht="15" customHeight="1">
      <c r="A998" s="156" t="s">
        <v>3382</v>
      </c>
      <c r="B998" s="38" t="s">
        <v>242</v>
      </c>
      <c r="C998" s="38" t="s">
        <v>29</v>
      </c>
      <c r="D998" s="38" t="s">
        <v>239</v>
      </c>
      <c r="E998" s="39" t="s">
        <v>240</v>
      </c>
      <c r="F998" s="122" t="s">
        <v>243</v>
      </c>
      <c r="G998" s="40" t="s">
        <v>26</v>
      </c>
      <c r="H998" s="41" t="s">
        <v>652</v>
      </c>
      <c r="I998" s="41">
        <v>40</v>
      </c>
      <c r="J998" s="193">
        <v>4.16</v>
      </c>
      <c r="K998" s="185">
        <f t="shared" si="112"/>
        <v>436.9248</v>
      </c>
      <c r="L998" s="136" t="s">
        <v>3219</v>
      </c>
      <c r="M998" s="121" t="s">
        <v>3385</v>
      </c>
      <c r="N998" s="65"/>
      <c r="O998" s="40" t="str">
        <f t="shared" si="109"/>
        <v>-</v>
      </c>
      <c r="P998" s="42">
        <f t="shared" si="110"/>
        <v>0</v>
      </c>
      <c r="Q998" s="43">
        <f t="shared" si="111"/>
        <v>0</v>
      </c>
      <c r="R998" s="206"/>
      <c r="S998" s="216"/>
      <c r="T998" s="156"/>
      <c r="U998" s="156"/>
      <c r="V998" s="156"/>
      <c r="W998" s="156"/>
      <c r="X998" s="156"/>
      <c r="Y998" s="156"/>
      <c r="Z998" s="156"/>
      <c r="AA998" s="156"/>
      <c r="AB998" s="156"/>
      <c r="AC998" s="156"/>
      <c r="AD998" s="156"/>
    </row>
    <row r="999" spans="1:30" s="30" customFormat="1" ht="15" customHeight="1">
      <c r="A999" s="156" t="s">
        <v>3382</v>
      </c>
      <c r="B999" s="38" t="s">
        <v>479</v>
      </c>
      <c r="C999" s="38" t="s">
        <v>29</v>
      </c>
      <c r="D999" s="38" t="s">
        <v>239</v>
      </c>
      <c r="E999" s="39" t="s">
        <v>240</v>
      </c>
      <c r="F999" s="122" t="s">
        <v>488</v>
      </c>
      <c r="G999" s="40" t="s">
        <v>26</v>
      </c>
      <c r="H999" s="41" t="s">
        <v>652</v>
      </c>
      <c r="I999" s="41">
        <v>40</v>
      </c>
      <c r="J999" s="193">
        <v>3.48</v>
      </c>
      <c r="K999" s="185">
        <f t="shared" si="112"/>
        <v>365.50439999999998</v>
      </c>
      <c r="L999" s="136" t="s">
        <v>3219</v>
      </c>
      <c r="M999" s="159" t="s">
        <v>3385</v>
      </c>
      <c r="N999" s="65"/>
      <c r="O999" s="40" t="str">
        <f t="shared" si="109"/>
        <v>-</v>
      </c>
      <c r="P999" s="42">
        <f t="shared" si="110"/>
        <v>0</v>
      </c>
      <c r="Q999" s="43">
        <f t="shared" si="111"/>
        <v>0</v>
      </c>
      <c r="R999" s="206"/>
      <c r="S999" s="216"/>
      <c r="T999" s="155"/>
      <c r="U999" s="156"/>
      <c r="V999" s="156"/>
      <c r="W999" s="156"/>
      <c r="X999" s="156"/>
      <c r="Y999" s="156"/>
      <c r="Z999" s="156"/>
      <c r="AA999" s="156"/>
      <c r="AB999" s="156"/>
    </row>
    <row r="1000" spans="1:30" s="30" customFormat="1" ht="15" customHeight="1">
      <c r="A1000" s="156" t="s">
        <v>3382</v>
      </c>
      <c r="B1000" s="38" t="s">
        <v>247</v>
      </c>
      <c r="C1000" s="38" t="s">
        <v>29</v>
      </c>
      <c r="D1000" s="38" t="s">
        <v>239</v>
      </c>
      <c r="E1000" s="39" t="s">
        <v>240</v>
      </c>
      <c r="F1000" s="39" t="s">
        <v>248</v>
      </c>
      <c r="G1000" s="40" t="s">
        <v>26</v>
      </c>
      <c r="H1000" s="41" t="s">
        <v>652</v>
      </c>
      <c r="I1000" s="41">
        <v>40</v>
      </c>
      <c r="J1000" s="193">
        <v>4.33</v>
      </c>
      <c r="K1000" s="185">
        <f t="shared" si="112"/>
        <v>454.7799</v>
      </c>
      <c r="L1000" s="136" t="s">
        <v>3219</v>
      </c>
      <c r="M1000" s="159" t="s">
        <v>3385</v>
      </c>
      <c r="N1000" s="65"/>
      <c r="O1000" s="40" t="str">
        <f t="shared" si="109"/>
        <v>-</v>
      </c>
      <c r="P1000" s="42">
        <f t="shared" si="110"/>
        <v>0</v>
      </c>
      <c r="Q1000" s="43">
        <f t="shared" si="111"/>
        <v>0</v>
      </c>
      <c r="R1000" s="206"/>
      <c r="S1000" s="216"/>
      <c r="T1000" s="156"/>
      <c r="U1000" s="156"/>
      <c r="V1000" s="156"/>
      <c r="W1000" s="156"/>
      <c r="X1000" s="156"/>
      <c r="Y1000" s="156"/>
      <c r="Z1000" s="156"/>
      <c r="AA1000" s="156"/>
      <c r="AB1000" s="156"/>
    </row>
    <row r="1001" spans="1:30" s="30" customFormat="1" ht="15" hidden="1" customHeight="1">
      <c r="A1001" s="156" t="s">
        <v>3382</v>
      </c>
      <c r="B1001" s="160" t="s">
        <v>1585</v>
      </c>
      <c r="C1001" s="160" t="s">
        <v>25</v>
      </c>
      <c r="D1001" s="160" t="s">
        <v>239</v>
      </c>
      <c r="E1001" s="161" t="s">
        <v>240</v>
      </c>
      <c r="F1001" s="161" t="s">
        <v>241</v>
      </c>
      <c r="G1001" s="162" t="s">
        <v>26</v>
      </c>
      <c r="H1001" s="163" t="s">
        <v>27</v>
      </c>
      <c r="I1001" s="163">
        <v>24</v>
      </c>
      <c r="J1001" s="166">
        <f>K1001/курс</f>
        <v>2.8658478529943827</v>
      </c>
      <c r="K1001" s="189">
        <v>301</v>
      </c>
      <c r="L1001" s="164" t="s">
        <v>3238</v>
      </c>
      <c r="M1001" s="164" t="s">
        <v>3238</v>
      </c>
      <c r="N1001" s="165"/>
      <c r="O1001" s="162" t="str">
        <f t="shared" si="109"/>
        <v>-</v>
      </c>
      <c r="P1001" s="166">
        <f t="shared" si="110"/>
        <v>0</v>
      </c>
      <c r="Q1001" s="167">
        <f t="shared" si="111"/>
        <v>0</v>
      </c>
      <c r="R1001" s="29"/>
      <c r="S1001" s="182"/>
      <c r="T1001" s="156"/>
      <c r="U1001" s="156"/>
      <c r="V1001" s="156"/>
      <c r="W1001" s="156"/>
      <c r="X1001" s="156"/>
      <c r="Y1001" s="156"/>
    </row>
    <row r="1002" spans="1:30" s="30" customFormat="1" ht="15" customHeight="1">
      <c r="A1002" s="156" t="s">
        <v>3382</v>
      </c>
      <c r="B1002" s="38" t="s">
        <v>1587</v>
      </c>
      <c r="C1002" s="38" t="s">
        <v>25</v>
      </c>
      <c r="D1002" s="38" t="s">
        <v>239</v>
      </c>
      <c r="E1002" s="39" t="s">
        <v>240</v>
      </c>
      <c r="F1002" s="39" t="s">
        <v>241</v>
      </c>
      <c r="G1002" s="40" t="s">
        <v>26</v>
      </c>
      <c r="H1002" s="41" t="s">
        <v>27</v>
      </c>
      <c r="I1002" s="41">
        <v>24</v>
      </c>
      <c r="J1002" s="42">
        <f>K1002/курс</f>
        <v>2.8658478529943827</v>
      </c>
      <c r="K1002" s="184">
        <v>301</v>
      </c>
      <c r="L1002" s="136" t="s">
        <v>3219</v>
      </c>
      <c r="M1002" s="121" t="s">
        <v>3221</v>
      </c>
      <c r="N1002" s="65"/>
      <c r="O1002" s="40" t="str">
        <f t="shared" si="109"/>
        <v>-</v>
      </c>
      <c r="P1002" s="42">
        <f t="shared" si="110"/>
        <v>0</v>
      </c>
      <c r="Q1002" s="43">
        <f t="shared" si="111"/>
        <v>0</v>
      </c>
      <c r="R1002" s="206"/>
      <c r="S1002" s="216"/>
      <c r="T1002" s="156"/>
      <c r="U1002" s="156"/>
      <c r="V1002" s="156"/>
      <c r="W1002" s="156"/>
      <c r="X1002" s="156"/>
      <c r="Y1002" s="156"/>
      <c r="Z1002" s="156"/>
      <c r="AA1002" s="156"/>
      <c r="AB1002" s="156"/>
    </row>
    <row r="1003" spans="1:30" s="30" customFormat="1" ht="15" customHeight="1">
      <c r="A1003" s="156" t="s">
        <v>3382</v>
      </c>
      <c r="B1003" s="38" t="s">
        <v>1586</v>
      </c>
      <c r="C1003" s="38" t="s">
        <v>25</v>
      </c>
      <c r="D1003" s="38" t="s">
        <v>239</v>
      </c>
      <c r="E1003" s="39" t="s">
        <v>240</v>
      </c>
      <c r="F1003" s="122" t="s">
        <v>245</v>
      </c>
      <c r="G1003" s="40" t="s">
        <v>26</v>
      </c>
      <c r="H1003" s="41" t="s">
        <v>27</v>
      </c>
      <c r="I1003" s="41">
        <v>24</v>
      </c>
      <c r="J1003" s="42">
        <f>K1003/курс</f>
        <v>2.8658478529943827</v>
      </c>
      <c r="K1003" s="184">
        <v>301</v>
      </c>
      <c r="L1003" s="136" t="s">
        <v>3219</v>
      </c>
      <c r="M1003" s="121" t="s">
        <v>3221</v>
      </c>
      <c r="N1003" s="65"/>
      <c r="O1003" s="40" t="str">
        <f t="shared" si="109"/>
        <v>-</v>
      </c>
      <c r="P1003" s="42">
        <f t="shared" si="110"/>
        <v>0</v>
      </c>
      <c r="Q1003" s="43">
        <f t="shared" si="111"/>
        <v>0</v>
      </c>
      <c r="R1003" s="206"/>
      <c r="S1003" s="216"/>
      <c r="T1003" s="156"/>
      <c r="U1003" s="156"/>
      <c r="V1003" s="156"/>
      <c r="W1003" s="156"/>
      <c r="X1003" s="156"/>
      <c r="Y1003" s="156"/>
      <c r="Z1003" s="156"/>
      <c r="AA1003" s="156"/>
      <c r="AB1003" s="156"/>
    </row>
    <row r="1004" spans="1:30" s="30" customFormat="1" ht="15" customHeight="1">
      <c r="A1004" s="156" t="s">
        <v>3382</v>
      </c>
      <c r="B1004" s="38" t="s">
        <v>1587</v>
      </c>
      <c r="C1004" s="38" t="s">
        <v>25</v>
      </c>
      <c r="D1004" s="38" t="s">
        <v>239</v>
      </c>
      <c r="E1004" s="39" t="s">
        <v>240</v>
      </c>
      <c r="F1004" s="122" t="s">
        <v>488</v>
      </c>
      <c r="G1004" s="40" t="s">
        <v>26</v>
      </c>
      <c r="H1004" s="41" t="s">
        <v>27</v>
      </c>
      <c r="I1004" s="41">
        <v>24</v>
      </c>
      <c r="J1004" s="42">
        <f>K1004/курс</f>
        <v>2.4659621060649339</v>
      </c>
      <c r="K1004" s="184">
        <v>259</v>
      </c>
      <c r="L1004" s="136" t="s">
        <v>3219</v>
      </c>
      <c r="M1004" s="121" t="s">
        <v>3221</v>
      </c>
      <c r="N1004" s="65"/>
      <c r="O1004" s="40" t="str">
        <f t="shared" si="109"/>
        <v>-</v>
      </c>
      <c r="P1004" s="42">
        <f t="shared" si="110"/>
        <v>0</v>
      </c>
      <c r="Q1004" s="43">
        <f t="shared" si="111"/>
        <v>0</v>
      </c>
      <c r="R1004" s="206"/>
      <c r="S1004" s="216"/>
      <c r="T1004" s="156"/>
      <c r="U1004" s="156"/>
      <c r="V1004" s="156"/>
      <c r="W1004" s="156"/>
      <c r="X1004" s="156"/>
      <c r="Y1004" s="156"/>
      <c r="Z1004" s="156"/>
      <c r="AA1004" s="156"/>
      <c r="AB1004" s="156"/>
    </row>
    <row r="1005" spans="1:30" s="30" customFormat="1" ht="15" customHeight="1">
      <c r="A1005" s="156" t="s">
        <v>3382</v>
      </c>
      <c r="B1005" s="38" t="s">
        <v>1588</v>
      </c>
      <c r="C1005" s="38" t="s">
        <v>29</v>
      </c>
      <c r="D1005" s="38" t="s">
        <v>2448</v>
      </c>
      <c r="E1005" s="39" t="s">
        <v>2449</v>
      </c>
      <c r="F1005" s="122" t="s">
        <v>3113</v>
      </c>
      <c r="G1005" s="40" t="s">
        <v>26</v>
      </c>
      <c r="H1005" s="41" t="s">
        <v>652</v>
      </c>
      <c r="I1005" s="41">
        <v>40</v>
      </c>
      <c r="J1005" s="193">
        <v>3.28</v>
      </c>
      <c r="K1005" s="185">
        <f>J1005*курс</f>
        <v>344.4984</v>
      </c>
      <c r="L1005" s="136" t="s">
        <v>3219</v>
      </c>
      <c r="M1005" s="121" t="s">
        <v>3385</v>
      </c>
      <c r="N1005" s="65"/>
      <c r="O1005" s="40" t="str">
        <f t="shared" si="109"/>
        <v>-</v>
      </c>
      <c r="P1005" s="42">
        <f t="shared" si="110"/>
        <v>0</v>
      </c>
      <c r="Q1005" s="43">
        <f t="shared" si="111"/>
        <v>0</v>
      </c>
      <c r="R1005" s="206"/>
      <c r="S1005" s="206"/>
      <c r="T1005" s="156"/>
      <c r="U1005" s="156"/>
      <c r="V1005" s="156"/>
      <c r="W1005" s="156"/>
      <c r="X1005" s="156"/>
      <c r="Y1005" s="156"/>
      <c r="Z1005" s="156"/>
      <c r="AA1005" s="156"/>
      <c r="AB1005" s="156"/>
      <c r="AC1005" s="156"/>
      <c r="AD1005" s="156"/>
    </row>
    <row r="1006" spans="1:30" s="30" customFormat="1" ht="15" customHeight="1">
      <c r="A1006" s="156" t="s">
        <v>3382</v>
      </c>
      <c r="B1006" s="38" t="s">
        <v>668</v>
      </c>
      <c r="C1006" s="38" t="s">
        <v>25</v>
      </c>
      <c r="D1006" s="38" t="s">
        <v>252</v>
      </c>
      <c r="E1006" s="39" t="s">
        <v>251</v>
      </c>
      <c r="F1006" s="122" t="s">
        <v>2450</v>
      </c>
      <c r="G1006" s="40" t="s">
        <v>161</v>
      </c>
      <c r="H1006" s="41" t="s">
        <v>27</v>
      </c>
      <c r="I1006" s="41">
        <v>24</v>
      </c>
      <c r="J1006" s="42">
        <f>K1006/курс</f>
        <v>1.9518232885842139</v>
      </c>
      <c r="K1006" s="184">
        <v>205</v>
      </c>
      <c r="L1006" s="136" t="s">
        <v>3219</v>
      </c>
      <c r="M1006" s="121" t="s">
        <v>3221</v>
      </c>
      <c r="N1006" s="65"/>
      <c r="O1006" s="40" t="str">
        <f t="shared" si="109"/>
        <v>-</v>
      </c>
      <c r="P1006" s="42">
        <f t="shared" si="110"/>
        <v>0</v>
      </c>
      <c r="Q1006" s="43">
        <f t="shared" si="111"/>
        <v>0</v>
      </c>
      <c r="R1006" s="206"/>
      <c r="S1006" s="206"/>
      <c r="T1006" s="156"/>
      <c r="U1006" s="156"/>
      <c r="V1006" s="156"/>
      <c r="W1006" s="156"/>
      <c r="X1006" s="156"/>
      <c r="Y1006" s="156"/>
      <c r="Z1006" s="156"/>
      <c r="AA1006" s="156"/>
      <c r="AB1006" s="156"/>
    </row>
    <row r="1007" spans="1:30" s="30" customFormat="1" ht="15" customHeight="1">
      <c r="A1007" s="156" t="s">
        <v>3382</v>
      </c>
      <c r="B1007" s="38" t="s">
        <v>1604</v>
      </c>
      <c r="C1007" s="38" t="s">
        <v>29</v>
      </c>
      <c r="D1007" s="38" t="s">
        <v>252</v>
      </c>
      <c r="E1007" s="39" t="s">
        <v>251</v>
      </c>
      <c r="F1007" s="122" t="s">
        <v>3121</v>
      </c>
      <c r="G1007" s="40" t="s">
        <v>26</v>
      </c>
      <c r="H1007" s="41" t="s">
        <v>652</v>
      </c>
      <c r="I1007" s="41">
        <v>40</v>
      </c>
      <c r="J1007" s="193">
        <v>3.5199999999999996</v>
      </c>
      <c r="K1007" s="185">
        <f>J1007*курс</f>
        <v>369.70559999999995</v>
      </c>
      <c r="L1007" s="136" t="s">
        <v>3219</v>
      </c>
      <c r="M1007" s="121" t="s">
        <v>3385</v>
      </c>
      <c r="N1007" s="65"/>
      <c r="O1007" s="40" t="str">
        <f t="shared" si="109"/>
        <v>-</v>
      </c>
      <c r="P1007" s="42">
        <f t="shared" si="110"/>
        <v>0</v>
      </c>
      <c r="Q1007" s="43">
        <f t="shared" si="111"/>
        <v>0</v>
      </c>
      <c r="R1007" s="206"/>
      <c r="S1007" s="206"/>
      <c r="T1007" s="156"/>
      <c r="U1007" s="156"/>
      <c r="V1007" s="156"/>
      <c r="W1007" s="156"/>
      <c r="X1007" s="156"/>
      <c r="Y1007" s="156"/>
      <c r="Z1007" s="156"/>
      <c r="AA1007" s="156"/>
      <c r="AB1007" s="156"/>
    </row>
    <row r="1008" spans="1:30" s="30" customFormat="1" ht="15" customHeight="1">
      <c r="A1008" s="156" t="s">
        <v>3382</v>
      </c>
      <c r="B1008" s="38" t="s">
        <v>1605</v>
      </c>
      <c r="C1008" s="38" t="s">
        <v>25</v>
      </c>
      <c r="D1008" s="38" t="s">
        <v>252</v>
      </c>
      <c r="E1008" s="39" t="s">
        <v>251</v>
      </c>
      <c r="F1008" s="122" t="s">
        <v>3122</v>
      </c>
      <c r="G1008" s="40" t="s">
        <v>26</v>
      </c>
      <c r="H1008" s="41" t="s">
        <v>27</v>
      </c>
      <c r="I1008" s="41">
        <v>24</v>
      </c>
      <c r="J1008" s="42">
        <f>K1008/курс</f>
        <v>2.8658478529943827</v>
      </c>
      <c r="K1008" s="184">
        <v>301</v>
      </c>
      <c r="L1008" s="136" t="s">
        <v>3219</v>
      </c>
      <c r="M1008" s="121" t="s">
        <v>3221</v>
      </c>
      <c r="N1008" s="65"/>
      <c r="O1008" s="40" t="str">
        <f t="shared" si="109"/>
        <v>-</v>
      </c>
      <c r="P1008" s="42">
        <f t="shared" si="110"/>
        <v>0</v>
      </c>
      <c r="Q1008" s="43">
        <f t="shared" si="111"/>
        <v>0</v>
      </c>
      <c r="R1008" s="206"/>
      <c r="S1008" s="216"/>
      <c r="T1008" s="156"/>
      <c r="U1008" s="156"/>
      <c r="V1008" s="156"/>
      <c r="W1008" s="156"/>
      <c r="X1008" s="156"/>
      <c r="Y1008" s="156"/>
      <c r="Z1008" s="156"/>
      <c r="AA1008" s="156"/>
      <c r="AB1008" s="156"/>
    </row>
    <row r="1009" spans="1:28" s="30" customFormat="1" ht="15" customHeight="1">
      <c r="A1009" s="156" t="s">
        <v>3382</v>
      </c>
      <c r="B1009" s="38" t="s">
        <v>1606</v>
      </c>
      <c r="C1009" s="38" t="s">
        <v>25</v>
      </c>
      <c r="D1009" s="38" t="s">
        <v>252</v>
      </c>
      <c r="E1009" s="39" t="s">
        <v>251</v>
      </c>
      <c r="F1009" s="122" t="s">
        <v>584</v>
      </c>
      <c r="G1009" s="40" t="s">
        <v>26</v>
      </c>
      <c r="H1009" s="41" t="s">
        <v>27</v>
      </c>
      <c r="I1009" s="41">
        <v>24</v>
      </c>
      <c r="J1009" s="42">
        <f>K1009/курс</f>
        <v>2.3707512139388744</v>
      </c>
      <c r="K1009" s="184">
        <v>249</v>
      </c>
      <c r="L1009" s="136" t="s">
        <v>3368</v>
      </c>
      <c r="M1009" s="121" t="s">
        <v>3221</v>
      </c>
      <c r="N1009" s="65"/>
      <c r="O1009" s="40" t="str">
        <f t="shared" si="109"/>
        <v>-</v>
      </c>
      <c r="P1009" s="42">
        <f t="shared" si="110"/>
        <v>0</v>
      </c>
      <c r="Q1009" s="43">
        <f t="shared" si="111"/>
        <v>0</v>
      </c>
      <c r="R1009" s="206"/>
      <c r="S1009" s="216"/>
      <c r="T1009" s="156"/>
      <c r="U1009" s="156"/>
      <c r="V1009" s="156"/>
      <c r="W1009" s="156"/>
      <c r="X1009" s="156"/>
      <c r="Y1009" s="156"/>
      <c r="Z1009" s="156"/>
      <c r="AA1009" s="156"/>
      <c r="AB1009" s="156"/>
    </row>
    <row r="1010" spans="1:28" s="30" customFormat="1" ht="15" customHeight="1">
      <c r="A1010" s="156" t="s">
        <v>3382</v>
      </c>
      <c r="B1010" s="38" t="s">
        <v>669</v>
      </c>
      <c r="C1010" s="38" t="s">
        <v>25</v>
      </c>
      <c r="D1010" s="38" t="s">
        <v>252</v>
      </c>
      <c r="E1010" s="39" t="s">
        <v>251</v>
      </c>
      <c r="F1010" s="122" t="s">
        <v>2451</v>
      </c>
      <c r="G1010" s="40" t="s">
        <v>161</v>
      </c>
      <c r="H1010" s="41" t="s">
        <v>27</v>
      </c>
      <c r="I1010" s="41">
        <v>24</v>
      </c>
      <c r="J1010" s="42">
        <f>K1010/курс</f>
        <v>1.9518232885842139</v>
      </c>
      <c r="K1010" s="184">
        <v>205</v>
      </c>
      <c r="L1010" s="136" t="s">
        <v>3219</v>
      </c>
      <c r="M1010" s="121" t="s">
        <v>3221</v>
      </c>
      <c r="N1010" s="65"/>
      <c r="O1010" s="40" t="str">
        <f t="shared" si="109"/>
        <v>-</v>
      </c>
      <c r="P1010" s="42">
        <f t="shared" si="110"/>
        <v>0</v>
      </c>
      <c r="Q1010" s="43">
        <f t="shared" si="111"/>
        <v>0</v>
      </c>
      <c r="R1010" s="206"/>
      <c r="S1010" s="216"/>
      <c r="T1010" s="156"/>
      <c r="U1010" s="156"/>
      <c r="V1010" s="156"/>
      <c r="W1010" s="156"/>
      <c r="X1010" s="156"/>
      <c r="Y1010" s="156"/>
      <c r="Z1010" s="156"/>
      <c r="AA1010" s="156"/>
      <c r="AB1010" s="156"/>
    </row>
    <row r="1011" spans="1:28" s="30" customFormat="1" ht="15" customHeight="1">
      <c r="A1011" s="156" t="s">
        <v>3382</v>
      </c>
      <c r="B1011" s="38" t="s">
        <v>670</v>
      </c>
      <c r="C1011" s="38" t="s">
        <v>25</v>
      </c>
      <c r="D1011" s="38" t="s">
        <v>252</v>
      </c>
      <c r="E1011" s="39" t="s">
        <v>251</v>
      </c>
      <c r="F1011" s="122" t="s">
        <v>254</v>
      </c>
      <c r="G1011" s="40" t="s">
        <v>161</v>
      </c>
      <c r="H1011" s="41" t="s">
        <v>27</v>
      </c>
      <c r="I1011" s="41">
        <v>24</v>
      </c>
      <c r="J1011" s="42">
        <f>K1011/курс</f>
        <v>1.9518232885842139</v>
      </c>
      <c r="K1011" s="184">
        <v>205</v>
      </c>
      <c r="L1011" s="136" t="s">
        <v>3219</v>
      </c>
      <c r="M1011" s="121" t="s">
        <v>3221</v>
      </c>
      <c r="N1011" s="65"/>
      <c r="O1011" s="40" t="str">
        <f t="shared" si="109"/>
        <v>-</v>
      </c>
      <c r="P1011" s="42">
        <f t="shared" si="110"/>
        <v>0</v>
      </c>
      <c r="Q1011" s="43">
        <f t="shared" si="111"/>
        <v>0</v>
      </c>
      <c r="R1011" s="206"/>
      <c r="S1011" s="216"/>
      <c r="T1011" s="156"/>
      <c r="U1011" s="156"/>
      <c r="V1011" s="156"/>
      <c r="W1011" s="156"/>
      <c r="X1011" s="156"/>
      <c r="Y1011" s="156"/>
      <c r="Z1011" s="156"/>
      <c r="AA1011" s="156"/>
      <c r="AB1011" s="156"/>
    </row>
    <row r="1012" spans="1:28" s="30" customFormat="1" ht="15" customHeight="1">
      <c r="A1012" s="156" t="s">
        <v>3382</v>
      </c>
      <c r="B1012" s="38" t="s">
        <v>253</v>
      </c>
      <c r="C1012" s="38" t="s">
        <v>29</v>
      </c>
      <c r="D1012" s="38" t="s">
        <v>252</v>
      </c>
      <c r="E1012" s="39" t="s">
        <v>251</v>
      </c>
      <c r="F1012" s="122" t="s">
        <v>254</v>
      </c>
      <c r="G1012" s="40" t="s">
        <v>26</v>
      </c>
      <c r="H1012" s="41" t="s">
        <v>652</v>
      </c>
      <c r="I1012" s="41">
        <v>40</v>
      </c>
      <c r="J1012" s="193">
        <v>3.46</v>
      </c>
      <c r="K1012" s="185">
        <f>J1012*курс</f>
        <v>363.40379999999999</v>
      </c>
      <c r="L1012" s="136" t="s">
        <v>3219</v>
      </c>
      <c r="M1012" s="159" t="s">
        <v>3385</v>
      </c>
      <c r="N1012" s="65"/>
      <c r="O1012" s="40" t="str">
        <f t="shared" si="109"/>
        <v>-</v>
      </c>
      <c r="P1012" s="42">
        <f t="shared" si="110"/>
        <v>0</v>
      </c>
      <c r="Q1012" s="43">
        <f t="shared" si="111"/>
        <v>0</v>
      </c>
      <c r="R1012" s="206"/>
      <c r="S1012" s="216"/>
      <c r="T1012" s="156"/>
      <c r="U1012" s="156"/>
      <c r="V1012" s="156"/>
      <c r="W1012" s="156"/>
      <c r="X1012" s="156"/>
      <c r="Y1012" s="156"/>
      <c r="Z1012" s="156"/>
      <c r="AA1012" s="156"/>
      <c r="AB1012" s="156"/>
    </row>
    <row r="1013" spans="1:28" s="30" customFormat="1" ht="15" customHeight="1">
      <c r="A1013" s="156" t="s">
        <v>3382</v>
      </c>
      <c r="B1013" s="38" t="s">
        <v>1614</v>
      </c>
      <c r="C1013" s="38" t="s">
        <v>29</v>
      </c>
      <c r="D1013" s="38" t="s">
        <v>252</v>
      </c>
      <c r="E1013" s="39" t="s">
        <v>251</v>
      </c>
      <c r="F1013" s="122" t="s">
        <v>2462</v>
      </c>
      <c r="G1013" s="40" t="s">
        <v>26</v>
      </c>
      <c r="H1013" s="41" t="s">
        <v>652</v>
      </c>
      <c r="I1013" s="41">
        <v>40</v>
      </c>
      <c r="J1013" s="193">
        <v>3.57</v>
      </c>
      <c r="K1013" s="185">
        <f>J1013*курс</f>
        <v>374.95709999999997</v>
      </c>
      <c r="L1013" s="136" t="s">
        <v>3219</v>
      </c>
      <c r="M1013" s="159" t="s">
        <v>3385</v>
      </c>
      <c r="N1013" s="65"/>
      <c r="O1013" s="40" t="str">
        <f t="shared" si="109"/>
        <v>-</v>
      </c>
      <c r="P1013" s="42">
        <f t="shared" si="110"/>
        <v>0</v>
      </c>
      <c r="Q1013" s="43">
        <f t="shared" si="111"/>
        <v>0</v>
      </c>
      <c r="R1013" s="206"/>
      <c r="S1013" s="216"/>
      <c r="T1013" s="156"/>
      <c r="U1013" s="156"/>
      <c r="V1013" s="156"/>
      <c r="W1013" s="156"/>
      <c r="X1013" s="156"/>
      <c r="Y1013" s="156"/>
      <c r="Z1013" s="156"/>
      <c r="AA1013" s="156"/>
      <c r="AB1013" s="156"/>
    </row>
    <row r="1014" spans="1:28" s="30" customFormat="1" ht="15" customHeight="1">
      <c r="A1014" s="156" t="s">
        <v>3382</v>
      </c>
      <c r="B1014" s="38" t="s">
        <v>1607</v>
      </c>
      <c r="C1014" s="38" t="s">
        <v>25</v>
      </c>
      <c r="D1014" s="38" t="s">
        <v>252</v>
      </c>
      <c r="E1014" s="39" t="s">
        <v>251</v>
      </c>
      <c r="F1014" s="122" t="s">
        <v>3123</v>
      </c>
      <c r="G1014" s="40" t="s">
        <v>26</v>
      </c>
      <c r="H1014" s="41" t="s">
        <v>27</v>
      </c>
      <c r="I1014" s="41">
        <v>24</v>
      </c>
      <c r="J1014" s="42">
        <f>K1014/курс</f>
        <v>2.9801009235456535</v>
      </c>
      <c r="K1014" s="184">
        <v>313</v>
      </c>
      <c r="L1014" s="136" t="s">
        <v>3219</v>
      </c>
      <c r="M1014" s="121" t="s">
        <v>3221</v>
      </c>
      <c r="N1014" s="65"/>
      <c r="O1014" s="40" t="str">
        <f t="shared" si="109"/>
        <v>-</v>
      </c>
      <c r="P1014" s="42">
        <f t="shared" si="110"/>
        <v>0</v>
      </c>
      <c r="Q1014" s="43">
        <f t="shared" si="111"/>
        <v>0</v>
      </c>
      <c r="R1014" s="206"/>
      <c r="S1014" s="216"/>
      <c r="T1014" s="156"/>
      <c r="U1014" s="156"/>
      <c r="V1014" s="156"/>
      <c r="W1014" s="156"/>
      <c r="X1014" s="156"/>
      <c r="Y1014" s="156"/>
      <c r="Z1014" s="156"/>
      <c r="AA1014" s="156"/>
      <c r="AB1014" s="156"/>
    </row>
    <row r="1015" spans="1:28" s="30" customFormat="1" ht="15" customHeight="1">
      <c r="A1015" s="156" t="s">
        <v>3382</v>
      </c>
      <c r="B1015" s="38" t="s">
        <v>1613</v>
      </c>
      <c r="C1015" s="38" t="s">
        <v>29</v>
      </c>
      <c r="D1015" s="38" t="s">
        <v>252</v>
      </c>
      <c r="E1015" s="39" t="s">
        <v>251</v>
      </c>
      <c r="F1015" s="122" t="s">
        <v>3126</v>
      </c>
      <c r="G1015" s="40" t="s">
        <v>26</v>
      </c>
      <c r="H1015" s="41" t="s">
        <v>652</v>
      </c>
      <c r="I1015" s="41">
        <v>40</v>
      </c>
      <c r="J1015" s="193">
        <v>3.1999999999999997</v>
      </c>
      <c r="K1015" s="185">
        <f>J1015*курс</f>
        <v>336.096</v>
      </c>
      <c r="L1015" s="136" t="s">
        <v>3219</v>
      </c>
      <c r="M1015" s="121" t="s">
        <v>3385</v>
      </c>
      <c r="N1015" s="65"/>
      <c r="O1015" s="40" t="str">
        <f t="shared" ref="O1015:O1046" si="113">IF(N1015="","-",N1015/I1015)</f>
        <v>-</v>
      </c>
      <c r="P1015" s="42">
        <f t="shared" ref="P1015:P1046" si="114">J1015*N1015</f>
        <v>0</v>
      </c>
      <c r="Q1015" s="43">
        <f t="shared" ref="Q1015:Q1046" si="115">K1015*N1015</f>
        <v>0</v>
      </c>
      <c r="R1015" s="206"/>
      <c r="S1015" s="216"/>
      <c r="T1015" s="155"/>
      <c r="U1015" s="156"/>
      <c r="V1015" s="156"/>
      <c r="W1015" s="156"/>
      <c r="X1015" s="156"/>
      <c r="Y1015" s="156"/>
      <c r="Z1015" s="156"/>
      <c r="AA1015" s="156"/>
      <c r="AB1015" s="156"/>
    </row>
    <row r="1016" spans="1:28" s="30" customFormat="1" ht="15" customHeight="1">
      <c r="A1016" s="156" t="s">
        <v>3382</v>
      </c>
      <c r="B1016" s="38" t="s">
        <v>1608</v>
      </c>
      <c r="C1016" s="38" t="s">
        <v>25</v>
      </c>
      <c r="D1016" s="38" t="s">
        <v>252</v>
      </c>
      <c r="E1016" s="39" t="s">
        <v>251</v>
      </c>
      <c r="F1016" s="122" t="s">
        <v>2455</v>
      </c>
      <c r="G1016" s="40" t="s">
        <v>161</v>
      </c>
      <c r="H1016" s="41" t="s">
        <v>27</v>
      </c>
      <c r="I1016" s="41">
        <v>24</v>
      </c>
      <c r="J1016" s="42">
        <f t="shared" ref="J1016:J1023" si="116">K1016/курс</f>
        <v>1.9518232885842139</v>
      </c>
      <c r="K1016" s="184">
        <v>205</v>
      </c>
      <c r="L1016" s="136" t="s">
        <v>3219</v>
      </c>
      <c r="M1016" s="121" t="s">
        <v>3221</v>
      </c>
      <c r="N1016" s="65"/>
      <c r="O1016" s="40" t="str">
        <f t="shared" si="113"/>
        <v>-</v>
      </c>
      <c r="P1016" s="42">
        <f t="shared" si="114"/>
        <v>0</v>
      </c>
      <c r="Q1016" s="43">
        <f t="shared" si="115"/>
        <v>0</v>
      </c>
      <c r="R1016" s="206"/>
      <c r="S1016" s="216"/>
      <c r="T1016" s="156"/>
      <c r="U1016" s="156"/>
      <c r="V1016" s="156"/>
      <c r="W1016" s="156"/>
      <c r="X1016" s="156"/>
      <c r="Y1016" s="156"/>
      <c r="Z1016" s="156"/>
      <c r="AA1016" s="156"/>
      <c r="AB1016" s="156"/>
    </row>
    <row r="1017" spans="1:28" s="30" customFormat="1" ht="15" customHeight="1">
      <c r="A1017" s="156" t="s">
        <v>3382</v>
      </c>
      <c r="B1017" s="38" t="s">
        <v>666</v>
      </c>
      <c r="C1017" s="38" t="s">
        <v>25</v>
      </c>
      <c r="D1017" s="38" t="s">
        <v>252</v>
      </c>
      <c r="E1017" s="39" t="s">
        <v>251</v>
      </c>
      <c r="F1017" s="122" t="s">
        <v>2456</v>
      </c>
      <c r="G1017" s="40" t="s">
        <v>161</v>
      </c>
      <c r="H1017" s="41" t="s">
        <v>27</v>
      </c>
      <c r="I1017" s="41">
        <v>24</v>
      </c>
      <c r="J1017" s="42">
        <f t="shared" si="116"/>
        <v>1.9518232885842139</v>
      </c>
      <c r="K1017" s="184">
        <v>205</v>
      </c>
      <c r="L1017" s="136" t="s">
        <v>3219</v>
      </c>
      <c r="M1017" s="121" t="s">
        <v>3221</v>
      </c>
      <c r="N1017" s="65"/>
      <c r="O1017" s="40" t="str">
        <f t="shared" si="113"/>
        <v>-</v>
      </c>
      <c r="P1017" s="42">
        <f t="shared" si="114"/>
        <v>0</v>
      </c>
      <c r="Q1017" s="43">
        <f t="shared" si="115"/>
        <v>0</v>
      </c>
      <c r="R1017" s="206"/>
      <c r="S1017" s="216"/>
      <c r="T1017" s="156"/>
      <c r="U1017" s="156"/>
      <c r="V1017" s="156"/>
      <c r="W1017" s="156"/>
      <c r="X1017" s="156"/>
      <c r="Y1017" s="156"/>
      <c r="Z1017" s="156"/>
      <c r="AA1017" s="156"/>
      <c r="AB1017" s="156"/>
    </row>
    <row r="1018" spans="1:28" s="30" customFormat="1" ht="15" customHeight="1">
      <c r="A1018" s="156" t="s">
        <v>3382</v>
      </c>
      <c r="B1018" s="38" t="s">
        <v>690</v>
      </c>
      <c r="C1018" s="38" t="s">
        <v>25</v>
      </c>
      <c r="D1018" s="38" t="s">
        <v>252</v>
      </c>
      <c r="E1018" s="39" t="s">
        <v>251</v>
      </c>
      <c r="F1018" s="122" t="s">
        <v>2475</v>
      </c>
      <c r="G1018" s="40" t="s">
        <v>161</v>
      </c>
      <c r="H1018" s="41" t="s">
        <v>27</v>
      </c>
      <c r="I1018" s="41">
        <v>24</v>
      </c>
      <c r="J1018" s="42">
        <f t="shared" si="116"/>
        <v>1.9518232885842139</v>
      </c>
      <c r="K1018" s="184">
        <v>205</v>
      </c>
      <c r="L1018" s="136" t="s">
        <v>3219</v>
      </c>
      <c r="M1018" s="121" t="s">
        <v>3221</v>
      </c>
      <c r="N1018" s="65"/>
      <c r="O1018" s="40" t="str">
        <f t="shared" si="113"/>
        <v>-</v>
      </c>
      <c r="P1018" s="42">
        <f t="shared" si="114"/>
        <v>0</v>
      </c>
      <c r="Q1018" s="43">
        <f t="shared" si="115"/>
        <v>0</v>
      </c>
      <c r="R1018" s="206"/>
      <c r="S1018" s="216"/>
      <c r="T1018" s="156"/>
      <c r="U1018" s="156"/>
      <c r="V1018" s="156"/>
      <c r="W1018" s="156"/>
      <c r="X1018" s="156"/>
      <c r="Y1018" s="156"/>
      <c r="Z1018" s="156"/>
      <c r="AA1018" s="156"/>
      <c r="AB1018" s="156"/>
    </row>
    <row r="1019" spans="1:28" s="30" customFormat="1" ht="15" customHeight="1">
      <c r="A1019" s="156" t="s">
        <v>3382</v>
      </c>
      <c r="B1019" s="38" t="s">
        <v>676</v>
      </c>
      <c r="C1019" s="38" t="s">
        <v>25</v>
      </c>
      <c r="D1019" s="38" t="s">
        <v>252</v>
      </c>
      <c r="E1019" s="39" t="s">
        <v>251</v>
      </c>
      <c r="F1019" s="122" t="s">
        <v>2460</v>
      </c>
      <c r="G1019" s="40" t="s">
        <v>161</v>
      </c>
      <c r="H1019" s="41" t="s">
        <v>27</v>
      </c>
      <c r="I1019" s="41">
        <v>24</v>
      </c>
      <c r="J1019" s="42">
        <f t="shared" si="116"/>
        <v>1.9518232885842139</v>
      </c>
      <c r="K1019" s="184">
        <v>205</v>
      </c>
      <c r="L1019" s="136" t="s">
        <v>3219</v>
      </c>
      <c r="M1019" s="121" t="s">
        <v>3221</v>
      </c>
      <c r="N1019" s="65"/>
      <c r="O1019" s="40" t="str">
        <f t="shared" si="113"/>
        <v>-</v>
      </c>
      <c r="P1019" s="42">
        <f t="shared" si="114"/>
        <v>0</v>
      </c>
      <c r="Q1019" s="43">
        <f t="shared" si="115"/>
        <v>0</v>
      </c>
      <c r="R1019" s="206"/>
      <c r="S1019" s="216"/>
      <c r="T1019" s="156"/>
      <c r="U1019" s="156"/>
      <c r="V1019" s="156"/>
      <c r="W1019" s="156"/>
      <c r="X1019" s="156"/>
      <c r="Y1019" s="156"/>
      <c r="Z1019" s="156"/>
      <c r="AA1019" s="156"/>
      <c r="AB1019" s="156"/>
    </row>
    <row r="1020" spans="1:28" s="30" customFormat="1" ht="15" customHeight="1">
      <c r="A1020" s="156" t="s">
        <v>3382</v>
      </c>
      <c r="B1020" s="38" t="s">
        <v>1612</v>
      </c>
      <c r="C1020" s="38" t="s">
        <v>25</v>
      </c>
      <c r="D1020" s="38" t="s">
        <v>252</v>
      </c>
      <c r="E1020" s="39" t="s">
        <v>251</v>
      </c>
      <c r="F1020" s="122" t="s">
        <v>3125</v>
      </c>
      <c r="G1020" s="40" t="s">
        <v>161</v>
      </c>
      <c r="H1020" s="41" t="s">
        <v>27</v>
      </c>
      <c r="I1020" s="41">
        <v>24</v>
      </c>
      <c r="J1020" s="42">
        <f t="shared" si="116"/>
        <v>1.9518232885842139</v>
      </c>
      <c r="K1020" s="184">
        <v>205</v>
      </c>
      <c r="L1020" s="136" t="s">
        <v>3219</v>
      </c>
      <c r="M1020" s="121" t="s">
        <v>3221</v>
      </c>
      <c r="N1020" s="65"/>
      <c r="O1020" s="40" t="str">
        <f t="shared" si="113"/>
        <v>-</v>
      </c>
      <c r="P1020" s="42">
        <f t="shared" si="114"/>
        <v>0</v>
      </c>
      <c r="Q1020" s="43">
        <f t="shared" si="115"/>
        <v>0</v>
      </c>
      <c r="R1020" s="206"/>
      <c r="S1020" s="216"/>
      <c r="T1020" s="156"/>
      <c r="U1020" s="156"/>
      <c r="V1020" s="156"/>
      <c r="W1020" s="156"/>
      <c r="X1020" s="156"/>
      <c r="Y1020" s="156"/>
      <c r="Z1020" s="156"/>
      <c r="AA1020" s="156"/>
      <c r="AB1020" s="156"/>
    </row>
    <row r="1021" spans="1:28" s="30" customFormat="1" ht="15" customHeight="1">
      <c r="A1021" s="156" t="s">
        <v>3382</v>
      </c>
      <c r="B1021" s="38" t="s">
        <v>677</v>
      </c>
      <c r="C1021" s="38" t="s">
        <v>25</v>
      </c>
      <c r="D1021" s="38" t="s">
        <v>252</v>
      </c>
      <c r="E1021" s="39" t="s">
        <v>251</v>
      </c>
      <c r="F1021" s="122" t="s">
        <v>2461</v>
      </c>
      <c r="G1021" s="40" t="s">
        <v>161</v>
      </c>
      <c r="H1021" s="41" t="s">
        <v>27</v>
      </c>
      <c r="I1021" s="41">
        <v>24</v>
      </c>
      <c r="J1021" s="42">
        <f t="shared" si="116"/>
        <v>1.9518232885842139</v>
      </c>
      <c r="K1021" s="184">
        <v>205</v>
      </c>
      <c r="L1021" s="136" t="s">
        <v>3219</v>
      </c>
      <c r="M1021" s="121" t="s">
        <v>3221</v>
      </c>
      <c r="N1021" s="65"/>
      <c r="O1021" s="40" t="str">
        <f t="shared" si="113"/>
        <v>-</v>
      </c>
      <c r="P1021" s="42">
        <f t="shared" si="114"/>
        <v>0</v>
      </c>
      <c r="Q1021" s="43">
        <f t="shared" si="115"/>
        <v>0</v>
      </c>
      <c r="R1021" s="206"/>
      <c r="S1021" s="216"/>
      <c r="T1021" s="156"/>
      <c r="U1021" s="156"/>
      <c r="V1021" s="156"/>
      <c r="W1021" s="156"/>
      <c r="X1021" s="156"/>
      <c r="Y1021" s="156"/>
      <c r="Z1021" s="156"/>
      <c r="AA1021" s="156"/>
      <c r="AB1021" s="156"/>
    </row>
    <row r="1022" spans="1:28" s="30" customFormat="1" ht="15" customHeight="1">
      <c r="A1022" s="156" t="s">
        <v>3382</v>
      </c>
      <c r="B1022" s="38" t="s">
        <v>675</v>
      </c>
      <c r="C1022" s="38" t="s">
        <v>25</v>
      </c>
      <c r="D1022" s="38" t="s">
        <v>252</v>
      </c>
      <c r="E1022" s="39" t="s">
        <v>251</v>
      </c>
      <c r="F1022" s="122" t="s">
        <v>3124</v>
      </c>
      <c r="G1022" s="40" t="s">
        <v>161</v>
      </c>
      <c r="H1022" s="41" t="s">
        <v>27</v>
      </c>
      <c r="I1022" s="41">
        <v>24</v>
      </c>
      <c r="J1022" s="42">
        <f t="shared" si="116"/>
        <v>1.9518232885842139</v>
      </c>
      <c r="K1022" s="184">
        <v>205</v>
      </c>
      <c r="L1022" s="136" t="s">
        <v>3219</v>
      </c>
      <c r="M1022" s="121" t="s">
        <v>3221</v>
      </c>
      <c r="N1022" s="65"/>
      <c r="O1022" s="40" t="str">
        <f t="shared" si="113"/>
        <v>-</v>
      </c>
      <c r="P1022" s="42">
        <f t="shared" si="114"/>
        <v>0</v>
      </c>
      <c r="Q1022" s="43">
        <f t="shared" si="115"/>
        <v>0</v>
      </c>
      <c r="R1022" s="206"/>
      <c r="S1022" s="216"/>
      <c r="T1022" s="156"/>
      <c r="U1022" s="156"/>
      <c r="V1022" s="156"/>
      <c r="W1022" s="156"/>
      <c r="X1022" s="156"/>
      <c r="Y1022" s="156"/>
      <c r="Z1022" s="156"/>
      <c r="AA1022" s="156"/>
      <c r="AB1022" s="156"/>
    </row>
    <row r="1023" spans="1:28" s="30" customFormat="1" ht="15" customHeight="1">
      <c r="A1023" s="156" t="s">
        <v>3382</v>
      </c>
      <c r="B1023" s="38" t="s">
        <v>1609</v>
      </c>
      <c r="C1023" s="38" t="s">
        <v>25</v>
      </c>
      <c r="D1023" s="38" t="s">
        <v>252</v>
      </c>
      <c r="E1023" s="39" t="s">
        <v>251</v>
      </c>
      <c r="F1023" s="122" t="s">
        <v>2457</v>
      </c>
      <c r="G1023" s="40" t="s">
        <v>26</v>
      </c>
      <c r="H1023" s="41" t="s">
        <v>27</v>
      </c>
      <c r="I1023" s="41">
        <v>24</v>
      </c>
      <c r="J1023" s="42">
        <f t="shared" si="116"/>
        <v>2.8658478529943827</v>
      </c>
      <c r="K1023" s="184">
        <v>301</v>
      </c>
      <c r="L1023" s="136" t="s">
        <v>3219</v>
      </c>
      <c r="M1023" s="121" t="s">
        <v>3221</v>
      </c>
      <c r="N1023" s="65"/>
      <c r="O1023" s="40" t="str">
        <f t="shared" si="113"/>
        <v>-</v>
      </c>
      <c r="P1023" s="42">
        <f t="shared" si="114"/>
        <v>0</v>
      </c>
      <c r="Q1023" s="43">
        <f t="shared" si="115"/>
        <v>0</v>
      </c>
      <c r="R1023" s="206"/>
      <c r="S1023" s="216"/>
      <c r="T1023" s="156"/>
      <c r="U1023" s="156"/>
      <c r="V1023" s="156"/>
      <c r="W1023" s="156"/>
      <c r="X1023" s="156"/>
      <c r="Y1023" s="156"/>
      <c r="Z1023" s="156"/>
      <c r="AA1023" s="156"/>
      <c r="AB1023" s="156"/>
    </row>
    <row r="1024" spans="1:28" s="30" customFormat="1" ht="15" customHeight="1">
      <c r="A1024" s="156" t="s">
        <v>3382</v>
      </c>
      <c r="B1024" s="38" t="s">
        <v>1592</v>
      </c>
      <c r="C1024" s="38" t="s">
        <v>29</v>
      </c>
      <c r="D1024" s="38" t="s">
        <v>252</v>
      </c>
      <c r="E1024" s="39" t="s">
        <v>251</v>
      </c>
      <c r="F1024" s="122" t="s">
        <v>246</v>
      </c>
      <c r="G1024" s="40" t="s">
        <v>26</v>
      </c>
      <c r="H1024" s="41" t="s">
        <v>652</v>
      </c>
      <c r="I1024" s="41">
        <v>40</v>
      </c>
      <c r="J1024" s="193">
        <v>3.28</v>
      </c>
      <c r="K1024" s="185">
        <f>J1024*курс</f>
        <v>344.4984</v>
      </c>
      <c r="L1024" s="136" t="s">
        <v>3219</v>
      </c>
      <c r="M1024" s="121" t="s">
        <v>3385</v>
      </c>
      <c r="N1024" s="65"/>
      <c r="O1024" s="40" t="str">
        <f t="shared" si="113"/>
        <v>-</v>
      </c>
      <c r="P1024" s="42">
        <f t="shared" si="114"/>
        <v>0</v>
      </c>
      <c r="Q1024" s="43">
        <f t="shared" si="115"/>
        <v>0</v>
      </c>
      <c r="R1024" s="206"/>
      <c r="S1024" s="216"/>
      <c r="T1024" s="156"/>
      <c r="U1024" s="156"/>
      <c r="V1024" s="156"/>
      <c r="W1024" s="156"/>
      <c r="X1024" s="156"/>
      <c r="Y1024" s="156"/>
      <c r="Z1024" s="156"/>
      <c r="AA1024" s="156"/>
      <c r="AB1024" s="156"/>
    </row>
    <row r="1025" spans="1:30" s="30" customFormat="1" ht="15" customHeight="1">
      <c r="A1025" s="156" t="s">
        <v>3382</v>
      </c>
      <c r="B1025" s="38" t="s">
        <v>1591</v>
      </c>
      <c r="C1025" s="38" t="s">
        <v>25</v>
      </c>
      <c r="D1025" s="38" t="s">
        <v>252</v>
      </c>
      <c r="E1025" s="39" t="s">
        <v>251</v>
      </c>
      <c r="F1025" s="122" t="s">
        <v>246</v>
      </c>
      <c r="G1025" s="40" t="s">
        <v>26</v>
      </c>
      <c r="H1025" s="41" t="s">
        <v>27</v>
      </c>
      <c r="I1025" s="41">
        <v>24</v>
      </c>
      <c r="J1025" s="42">
        <f>K1025/курс</f>
        <v>2.8658478529943827</v>
      </c>
      <c r="K1025" s="184">
        <v>301</v>
      </c>
      <c r="L1025" s="136" t="s">
        <v>3368</v>
      </c>
      <c r="M1025" s="121" t="s">
        <v>3221</v>
      </c>
      <c r="N1025" s="65"/>
      <c r="O1025" s="40" t="str">
        <f t="shared" si="113"/>
        <v>-</v>
      </c>
      <c r="P1025" s="42">
        <f t="shared" si="114"/>
        <v>0</v>
      </c>
      <c r="Q1025" s="43">
        <f t="shared" si="115"/>
        <v>0</v>
      </c>
      <c r="R1025" s="206"/>
      <c r="S1025" s="216"/>
      <c r="T1025" s="156"/>
      <c r="U1025" s="156"/>
      <c r="V1025" s="156"/>
      <c r="W1025" s="156"/>
      <c r="X1025" s="156"/>
      <c r="Y1025" s="156"/>
      <c r="Z1025" s="156"/>
      <c r="AA1025" s="156"/>
      <c r="AB1025" s="156"/>
      <c r="AC1025" s="156"/>
      <c r="AD1025" s="156"/>
    </row>
    <row r="1026" spans="1:30" s="30" customFormat="1" ht="15" customHeight="1">
      <c r="A1026" s="156" t="s">
        <v>3382</v>
      </c>
      <c r="B1026" s="38" t="s">
        <v>678</v>
      </c>
      <c r="C1026" s="38" t="s">
        <v>25</v>
      </c>
      <c r="D1026" s="38" t="s">
        <v>252</v>
      </c>
      <c r="E1026" s="39" t="s">
        <v>251</v>
      </c>
      <c r="F1026" s="122" t="s">
        <v>2463</v>
      </c>
      <c r="G1026" s="40" t="s">
        <v>161</v>
      </c>
      <c r="H1026" s="41" t="s">
        <v>27</v>
      </c>
      <c r="I1026" s="41">
        <v>24</v>
      </c>
      <c r="J1026" s="42">
        <f>K1026/курс</f>
        <v>1.9518232885842139</v>
      </c>
      <c r="K1026" s="184">
        <v>205</v>
      </c>
      <c r="L1026" s="136" t="s">
        <v>3219</v>
      </c>
      <c r="M1026" s="121" t="s">
        <v>3221</v>
      </c>
      <c r="N1026" s="65"/>
      <c r="O1026" s="40" t="str">
        <f t="shared" si="113"/>
        <v>-</v>
      </c>
      <c r="P1026" s="42">
        <f t="shared" si="114"/>
        <v>0</v>
      </c>
      <c r="Q1026" s="43">
        <f t="shared" si="115"/>
        <v>0</v>
      </c>
      <c r="R1026" s="206"/>
      <c r="S1026" s="216"/>
      <c r="T1026" s="156"/>
      <c r="U1026" s="156"/>
      <c r="V1026" s="156"/>
      <c r="W1026" s="156"/>
      <c r="X1026" s="156"/>
      <c r="Y1026" s="156"/>
      <c r="Z1026" s="156"/>
      <c r="AA1026" s="156"/>
      <c r="AB1026" s="156"/>
      <c r="AC1026" s="156"/>
      <c r="AD1026" s="156"/>
    </row>
    <row r="1027" spans="1:30" s="30" customFormat="1" ht="15" customHeight="1">
      <c r="A1027" s="156" t="s">
        <v>3382</v>
      </c>
      <c r="B1027" s="38" t="s">
        <v>1616</v>
      </c>
      <c r="C1027" s="38" t="s">
        <v>25</v>
      </c>
      <c r="D1027" s="38" t="s">
        <v>252</v>
      </c>
      <c r="E1027" s="39" t="s">
        <v>251</v>
      </c>
      <c r="F1027" s="122" t="s">
        <v>3127</v>
      </c>
      <c r="G1027" s="40" t="s">
        <v>161</v>
      </c>
      <c r="H1027" s="41" t="s">
        <v>27</v>
      </c>
      <c r="I1027" s="41">
        <v>24</v>
      </c>
      <c r="J1027" s="42">
        <f>K1027/курс</f>
        <v>1.9518232885842139</v>
      </c>
      <c r="K1027" s="184">
        <v>205</v>
      </c>
      <c r="L1027" s="136" t="s">
        <v>3219</v>
      </c>
      <c r="M1027" s="121" t="s">
        <v>3221</v>
      </c>
      <c r="N1027" s="65"/>
      <c r="O1027" s="40" t="str">
        <f t="shared" si="113"/>
        <v>-</v>
      </c>
      <c r="P1027" s="42">
        <f t="shared" si="114"/>
        <v>0</v>
      </c>
      <c r="Q1027" s="43">
        <f t="shared" si="115"/>
        <v>0</v>
      </c>
      <c r="R1027" s="206"/>
      <c r="S1027" s="216"/>
      <c r="T1027" s="156"/>
      <c r="U1027" s="156"/>
      <c r="V1027" s="156"/>
      <c r="W1027" s="156"/>
      <c r="X1027" s="156"/>
      <c r="Y1027" s="156"/>
      <c r="Z1027" s="156"/>
      <c r="AA1027" s="156"/>
      <c r="AB1027" s="156"/>
    </row>
    <row r="1028" spans="1:30" s="30" customFormat="1" ht="15" customHeight="1">
      <c r="A1028" s="156" t="s">
        <v>3382</v>
      </c>
      <c r="B1028" s="38" t="s">
        <v>1593</v>
      </c>
      <c r="C1028" s="38" t="s">
        <v>25</v>
      </c>
      <c r="D1028" s="38" t="s">
        <v>252</v>
      </c>
      <c r="E1028" s="39" t="s">
        <v>251</v>
      </c>
      <c r="F1028" s="122" t="s">
        <v>3114</v>
      </c>
      <c r="G1028" s="40" t="s">
        <v>26</v>
      </c>
      <c r="H1028" s="41" t="s">
        <v>27</v>
      </c>
      <c r="I1028" s="41">
        <v>24</v>
      </c>
      <c r="J1028" s="42">
        <f>K1028/курс</f>
        <v>2.8658478529943827</v>
      </c>
      <c r="K1028" s="184">
        <v>301</v>
      </c>
      <c r="L1028" s="136" t="s">
        <v>3219</v>
      </c>
      <c r="M1028" s="121" t="s">
        <v>3221</v>
      </c>
      <c r="N1028" s="65"/>
      <c r="O1028" s="40" t="str">
        <f t="shared" si="113"/>
        <v>-</v>
      </c>
      <c r="P1028" s="42">
        <f t="shared" si="114"/>
        <v>0</v>
      </c>
      <c r="Q1028" s="43">
        <f t="shared" si="115"/>
        <v>0</v>
      </c>
      <c r="R1028" s="206"/>
      <c r="S1028" s="216"/>
      <c r="T1028" s="156"/>
      <c r="U1028" s="156"/>
      <c r="V1028" s="156"/>
      <c r="W1028" s="156"/>
      <c r="X1028" s="156"/>
      <c r="Y1028" s="156"/>
      <c r="Z1028" s="156"/>
      <c r="AA1028" s="156"/>
      <c r="AB1028" s="156"/>
      <c r="AC1028" s="156"/>
      <c r="AD1028" s="156"/>
    </row>
    <row r="1029" spans="1:30" s="30" customFormat="1" ht="15" customHeight="1">
      <c r="A1029" s="156" t="s">
        <v>3382</v>
      </c>
      <c r="B1029" s="38" t="s">
        <v>1594</v>
      </c>
      <c r="C1029" s="38" t="s">
        <v>29</v>
      </c>
      <c r="D1029" s="38" t="s">
        <v>252</v>
      </c>
      <c r="E1029" s="39" t="s">
        <v>251</v>
      </c>
      <c r="F1029" s="122" t="s">
        <v>3115</v>
      </c>
      <c r="G1029" s="40" t="s">
        <v>26</v>
      </c>
      <c r="H1029" s="41" t="s">
        <v>652</v>
      </c>
      <c r="I1029" s="41">
        <v>40</v>
      </c>
      <c r="J1029" s="193">
        <v>3.1999999999999997</v>
      </c>
      <c r="K1029" s="185">
        <f>J1029*курс</f>
        <v>336.096</v>
      </c>
      <c r="L1029" s="136" t="s">
        <v>3219</v>
      </c>
      <c r="M1029" s="121" t="s">
        <v>3385</v>
      </c>
      <c r="N1029" s="65"/>
      <c r="O1029" s="40" t="str">
        <f t="shared" si="113"/>
        <v>-</v>
      </c>
      <c r="P1029" s="42">
        <f t="shared" si="114"/>
        <v>0</v>
      </c>
      <c r="Q1029" s="43">
        <f t="shared" si="115"/>
        <v>0</v>
      </c>
      <c r="R1029" s="206"/>
      <c r="S1029" s="216"/>
      <c r="T1029" s="156"/>
      <c r="U1029" s="156"/>
      <c r="V1029" s="156"/>
      <c r="W1029" s="156"/>
      <c r="X1029" s="156"/>
      <c r="Y1029" s="156"/>
      <c r="Z1029" s="156"/>
      <c r="AA1029" s="156"/>
      <c r="AB1029" s="156"/>
      <c r="AC1029" s="156"/>
      <c r="AD1029" s="156"/>
    </row>
    <row r="1030" spans="1:30" s="30" customFormat="1" ht="15" customHeight="1">
      <c r="A1030" s="156" t="s">
        <v>3382</v>
      </c>
      <c r="B1030" s="38" t="s">
        <v>1617</v>
      </c>
      <c r="C1030" s="38" t="s">
        <v>29</v>
      </c>
      <c r="D1030" s="38" t="s">
        <v>252</v>
      </c>
      <c r="E1030" s="39" t="s">
        <v>251</v>
      </c>
      <c r="F1030" s="39" t="s">
        <v>2464</v>
      </c>
      <c r="G1030" s="40" t="s">
        <v>26</v>
      </c>
      <c r="H1030" s="41" t="s">
        <v>652</v>
      </c>
      <c r="I1030" s="41">
        <v>40</v>
      </c>
      <c r="J1030" s="193">
        <v>3.59</v>
      </c>
      <c r="K1030" s="185">
        <f>J1030*курс</f>
        <v>377.05770000000001</v>
      </c>
      <c r="L1030" s="136" t="s">
        <v>3219</v>
      </c>
      <c r="M1030" s="159" t="s">
        <v>3385</v>
      </c>
      <c r="N1030" s="65"/>
      <c r="O1030" s="40" t="str">
        <f t="shared" si="113"/>
        <v>-</v>
      </c>
      <c r="P1030" s="42">
        <f t="shared" si="114"/>
        <v>0</v>
      </c>
      <c r="Q1030" s="43">
        <f t="shared" si="115"/>
        <v>0</v>
      </c>
      <c r="R1030" s="206"/>
      <c r="S1030" s="216"/>
      <c r="T1030" s="156"/>
      <c r="U1030" s="156"/>
      <c r="V1030" s="156"/>
      <c r="W1030" s="156"/>
      <c r="X1030" s="156"/>
      <c r="Y1030" s="156"/>
      <c r="Z1030" s="156"/>
      <c r="AA1030" s="156"/>
      <c r="AB1030" s="156"/>
      <c r="AC1030" s="156"/>
      <c r="AD1030" s="156"/>
    </row>
    <row r="1031" spans="1:30" s="30" customFormat="1" ht="15" customHeight="1">
      <c r="A1031" s="156" t="s">
        <v>3382</v>
      </c>
      <c r="B1031" s="38" t="s">
        <v>1618</v>
      </c>
      <c r="C1031" s="38" t="s">
        <v>25</v>
      </c>
      <c r="D1031" s="38" t="s">
        <v>252</v>
      </c>
      <c r="E1031" s="39" t="s">
        <v>251</v>
      </c>
      <c r="F1031" s="122" t="s">
        <v>2464</v>
      </c>
      <c r="G1031" s="40" t="s">
        <v>26</v>
      </c>
      <c r="H1031" s="41" t="s">
        <v>27</v>
      </c>
      <c r="I1031" s="41">
        <v>24</v>
      </c>
      <c r="J1031" s="42">
        <f>K1031/курс</f>
        <v>2.8658478529943827</v>
      </c>
      <c r="K1031" s="184">
        <v>301</v>
      </c>
      <c r="L1031" s="136" t="s">
        <v>3219</v>
      </c>
      <c r="M1031" s="121" t="s">
        <v>3221</v>
      </c>
      <c r="N1031" s="65"/>
      <c r="O1031" s="40" t="str">
        <f t="shared" si="113"/>
        <v>-</v>
      </c>
      <c r="P1031" s="42">
        <f t="shared" si="114"/>
        <v>0</v>
      </c>
      <c r="Q1031" s="43">
        <f t="shared" si="115"/>
        <v>0</v>
      </c>
      <c r="R1031" s="206"/>
      <c r="S1031" s="216"/>
      <c r="T1031" s="156"/>
      <c r="U1031" s="156"/>
      <c r="V1031" s="156"/>
      <c r="W1031" s="156"/>
      <c r="X1031" s="156"/>
      <c r="Y1031" s="156"/>
      <c r="Z1031" s="156"/>
      <c r="AA1031" s="156"/>
      <c r="AB1031" s="156"/>
      <c r="AC1031" s="156"/>
      <c r="AD1031" s="156"/>
    </row>
    <row r="1032" spans="1:30" s="30" customFormat="1" ht="15" customHeight="1">
      <c r="A1032" s="156" t="s">
        <v>3382</v>
      </c>
      <c r="B1032" s="38" t="s">
        <v>1595</v>
      </c>
      <c r="C1032" s="38" t="s">
        <v>29</v>
      </c>
      <c r="D1032" s="38" t="s">
        <v>252</v>
      </c>
      <c r="E1032" s="39" t="s">
        <v>251</v>
      </c>
      <c r="F1032" s="122" t="s">
        <v>3116</v>
      </c>
      <c r="G1032" s="40" t="s">
        <v>26</v>
      </c>
      <c r="H1032" s="41" t="s">
        <v>652</v>
      </c>
      <c r="I1032" s="41">
        <v>40</v>
      </c>
      <c r="J1032" s="193">
        <v>3.3499999999999996</v>
      </c>
      <c r="K1032" s="185">
        <f>J1032*курс</f>
        <v>351.85049999999995</v>
      </c>
      <c r="L1032" s="136" t="s">
        <v>3219</v>
      </c>
      <c r="M1032" s="121" t="s">
        <v>3385</v>
      </c>
      <c r="N1032" s="65"/>
      <c r="O1032" s="40" t="str">
        <f t="shared" si="113"/>
        <v>-</v>
      </c>
      <c r="P1032" s="42">
        <f t="shared" si="114"/>
        <v>0</v>
      </c>
      <c r="Q1032" s="43">
        <f t="shared" si="115"/>
        <v>0</v>
      </c>
      <c r="R1032" s="206"/>
      <c r="S1032" s="216"/>
      <c r="T1032" s="156"/>
      <c r="U1032" s="156"/>
      <c r="V1032" s="156"/>
      <c r="W1032" s="156"/>
      <c r="X1032" s="156"/>
      <c r="Y1032" s="156"/>
      <c r="Z1032" s="156"/>
      <c r="AA1032" s="156"/>
      <c r="AB1032" s="156"/>
      <c r="AC1032" s="156"/>
      <c r="AD1032" s="156"/>
    </row>
    <row r="1033" spans="1:30" s="30" customFormat="1" ht="15" customHeight="1">
      <c r="A1033" s="156" t="s">
        <v>3382</v>
      </c>
      <c r="B1033" s="38" t="s">
        <v>679</v>
      </c>
      <c r="C1033" s="38" t="s">
        <v>25</v>
      </c>
      <c r="D1033" s="38" t="s">
        <v>252</v>
      </c>
      <c r="E1033" s="39" t="s">
        <v>251</v>
      </c>
      <c r="F1033" s="122" t="s">
        <v>255</v>
      </c>
      <c r="G1033" s="40" t="s">
        <v>161</v>
      </c>
      <c r="H1033" s="41" t="s">
        <v>27</v>
      </c>
      <c r="I1033" s="41">
        <v>24</v>
      </c>
      <c r="J1033" s="42">
        <f t="shared" ref="J1033:J1039" si="117">K1033/курс</f>
        <v>1.9518232885842139</v>
      </c>
      <c r="K1033" s="184">
        <v>205</v>
      </c>
      <c r="L1033" s="136" t="s">
        <v>3219</v>
      </c>
      <c r="M1033" s="121" t="s">
        <v>3221</v>
      </c>
      <c r="N1033" s="65"/>
      <c r="O1033" s="40" t="str">
        <f t="shared" si="113"/>
        <v>-</v>
      </c>
      <c r="P1033" s="42">
        <f t="shared" si="114"/>
        <v>0</v>
      </c>
      <c r="Q1033" s="43">
        <f t="shared" si="115"/>
        <v>0</v>
      </c>
      <c r="R1033" s="206"/>
      <c r="S1033" s="216"/>
      <c r="T1033" s="156"/>
      <c r="U1033" s="156"/>
      <c r="V1033" s="156"/>
      <c r="W1033" s="156"/>
      <c r="X1033" s="156"/>
      <c r="Y1033" s="156"/>
      <c r="Z1033" s="156"/>
      <c r="AA1033" s="156"/>
      <c r="AB1033" s="156"/>
    </row>
    <row r="1034" spans="1:30" s="30" customFormat="1" ht="15" customHeight="1">
      <c r="A1034" s="156" t="s">
        <v>3382</v>
      </c>
      <c r="B1034" s="38" t="s">
        <v>1620</v>
      </c>
      <c r="C1034" s="38" t="s">
        <v>25</v>
      </c>
      <c r="D1034" s="38" t="s">
        <v>252</v>
      </c>
      <c r="E1034" s="39" t="s">
        <v>251</v>
      </c>
      <c r="F1034" s="122" t="s">
        <v>255</v>
      </c>
      <c r="G1034" s="40" t="s">
        <v>26</v>
      </c>
      <c r="H1034" s="41" t="s">
        <v>27</v>
      </c>
      <c r="I1034" s="41">
        <v>24</v>
      </c>
      <c r="J1034" s="42">
        <f t="shared" si="117"/>
        <v>2.1803294296867564</v>
      </c>
      <c r="K1034" s="184">
        <v>229</v>
      </c>
      <c r="L1034" s="136" t="s">
        <v>3368</v>
      </c>
      <c r="M1034" s="121" t="s">
        <v>3221</v>
      </c>
      <c r="N1034" s="65"/>
      <c r="O1034" s="40" t="str">
        <f t="shared" si="113"/>
        <v>-</v>
      </c>
      <c r="P1034" s="42">
        <f t="shared" si="114"/>
        <v>0</v>
      </c>
      <c r="Q1034" s="43">
        <f t="shared" si="115"/>
        <v>0</v>
      </c>
      <c r="R1034" s="206"/>
      <c r="S1034" s="216"/>
      <c r="T1034" s="155"/>
      <c r="U1034" s="156"/>
      <c r="V1034" s="156"/>
      <c r="W1034" s="156"/>
      <c r="X1034" s="156"/>
      <c r="Y1034" s="156"/>
      <c r="Z1034" s="156"/>
      <c r="AA1034" s="156"/>
      <c r="AB1034" s="156"/>
      <c r="AC1034" s="156"/>
      <c r="AD1034" s="156"/>
    </row>
    <row r="1035" spans="1:30" s="30" customFormat="1" ht="15" customHeight="1">
      <c r="A1035" s="156" t="s">
        <v>3382</v>
      </c>
      <c r="B1035" s="38" t="s">
        <v>680</v>
      </c>
      <c r="C1035" s="38" t="s">
        <v>25</v>
      </c>
      <c r="D1035" s="38" t="s">
        <v>252</v>
      </c>
      <c r="E1035" s="39" t="s">
        <v>251</v>
      </c>
      <c r="F1035" s="122" t="s">
        <v>2466</v>
      </c>
      <c r="G1035" s="40" t="s">
        <v>161</v>
      </c>
      <c r="H1035" s="41" t="s">
        <v>27</v>
      </c>
      <c r="I1035" s="41">
        <v>24</v>
      </c>
      <c r="J1035" s="42">
        <f t="shared" si="117"/>
        <v>1.9518232885842139</v>
      </c>
      <c r="K1035" s="184">
        <v>205</v>
      </c>
      <c r="L1035" s="136" t="s">
        <v>3219</v>
      </c>
      <c r="M1035" s="121" t="s">
        <v>3221</v>
      </c>
      <c r="N1035" s="65"/>
      <c r="O1035" s="40" t="str">
        <f t="shared" si="113"/>
        <v>-</v>
      </c>
      <c r="P1035" s="42">
        <f t="shared" si="114"/>
        <v>0</v>
      </c>
      <c r="Q1035" s="43">
        <f t="shared" si="115"/>
        <v>0</v>
      </c>
      <c r="R1035" s="206"/>
      <c r="S1035" s="216"/>
      <c r="T1035" s="156"/>
      <c r="U1035" s="156"/>
      <c r="V1035" s="156"/>
      <c r="W1035" s="156"/>
      <c r="X1035" s="156"/>
      <c r="Y1035" s="156"/>
      <c r="Z1035" s="156"/>
      <c r="AA1035" s="156"/>
      <c r="AB1035" s="156"/>
      <c r="AC1035" s="156"/>
      <c r="AD1035" s="156"/>
    </row>
    <row r="1036" spans="1:30" s="30" customFormat="1" ht="15" customHeight="1">
      <c r="A1036" s="156" t="s">
        <v>3382</v>
      </c>
      <c r="B1036" s="38" t="s">
        <v>681</v>
      </c>
      <c r="C1036" s="38" t="s">
        <v>25</v>
      </c>
      <c r="D1036" s="38" t="s">
        <v>252</v>
      </c>
      <c r="E1036" s="39" t="s">
        <v>251</v>
      </c>
      <c r="F1036" s="122" t="s">
        <v>2467</v>
      </c>
      <c r="G1036" s="40" t="s">
        <v>161</v>
      </c>
      <c r="H1036" s="41" t="s">
        <v>27</v>
      </c>
      <c r="I1036" s="41">
        <v>24</v>
      </c>
      <c r="J1036" s="42">
        <f t="shared" si="117"/>
        <v>1.9518232885842139</v>
      </c>
      <c r="K1036" s="184">
        <v>205</v>
      </c>
      <c r="L1036" s="136" t="s">
        <v>3219</v>
      </c>
      <c r="M1036" s="121" t="s">
        <v>3221</v>
      </c>
      <c r="N1036" s="65"/>
      <c r="O1036" s="40" t="str">
        <f t="shared" si="113"/>
        <v>-</v>
      </c>
      <c r="P1036" s="42">
        <f t="shared" si="114"/>
        <v>0</v>
      </c>
      <c r="Q1036" s="43">
        <f t="shared" si="115"/>
        <v>0</v>
      </c>
      <c r="R1036" s="206"/>
      <c r="S1036" s="216"/>
      <c r="T1036" s="156"/>
      <c r="U1036" s="156"/>
      <c r="V1036" s="156"/>
      <c r="W1036" s="156"/>
      <c r="X1036" s="156"/>
      <c r="Y1036" s="156"/>
      <c r="Z1036" s="156"/>
      <c r="AA1036" s="156"/>
      <c r="AB1036" s="156"/>
      <c r="AC1036" s="156"/>
      <c r="AD1036" s="156"/>
    </row>
    <row r="1037" spans="1:30" s="30" customFormat="1" ht="15" customHeight="1">
      <c r="A1037" s="156" t="s">
        <v>3382</v>
      </c>
      <c r="B1037" s="38" t="s">
        <v>1619</v>
      </c>
      <c r="C1037" s="38" t="s">
        <v>25</v>
      </c>
      <c r="D1037" s="38" t="s">
        <v>252</v>
      </c>
      <c r="E1037" s="39" t="s">
        <v>251</v>
      </c>
      <c r="F1037" s="122" t="s">
        <v>2465</v>
      </c>
      <c r="G1037" s="40" t="s">
        <v>26</v>
      </c>
      <c r="H1037" s="41" t="s">
        <v>27</v>
      </c>
      <c r="I1037" s="41">
        <v>24</v>
      </c>
      <c r="J1037" s="42">
        <f t="shared" si="117"/>
        <v>2.8658478529943827</v>
      </c>
      <c r="K1037" s="184">
        <v>301</v>
      </c>
      <c r="L1037" s="136" t="s">
        <v>3219</v>
      </c>
      <c r="M1037" s="121" t="s">
        <v>3221</v>
      </c>
      <c r="N1037" s="65"/>
      <c r="O1037" s="40" t="str">
        <f t="shared" si="113"/>
        <v>-</v>
      </c>
      <c r="P1037" s="42">
        <f t="shared" si="114"/>
        <v>0</v>
      </c>
      <c r="Q1037" s="43">
        <f t="shared" si="115"/>
        <v>0</v>
      </c>
      <c r="R1037" s="206"/>
      <c r="S1037" s="216"/>
      <c r="T1037" s="156"/>
      <c r="U1037" s="156"/>
      <c r="V1037" s="156"/>
      <c r="W1037" s="156"/>
      <c r="X1037" s="156"/>
      <c r="Y1037" s="156"/>
      <c r="Z1037" s="156"/>
      <c r="AA1037" s="156"/>
      <c r="AB1037" s="156"/>
      <c r="AC1037" s="156"/>
      <c r="AD1037" s="156"/>
    </row>
    <row r="1038" spans="1:30" s="30" customFormat="1" ht="15" customHeight="1">
      <c r="A1038" s="156" t="s">
        <v>3382</v>
      </c>
      <c r="B1038" s="38" t="s">
        <v>682</v>
      </c>
      <c r="C1038" s="38" t="s">
        <v>25</v>
      </c>
      <c r="D1038" s="38" t="s">
        <v>252</v>
      </c>
      <c r="E1038" s="39" t="s">
        <v>251</v>
      </c>
      <c r="F1038" s="122" t="s">
        <v>2468</v>
      </c>
      <c r="G1038" s="40" t="s">
        <v>161</v>
      </c>
      <c r="H1038" s="41" t="s">
        <v>27</v>
      </c>
      <c r="I1038" s="41">
        <v>24</v>
      </c>
      <c r="J1038" s="42">
        <f t="shared" si="117"/>
        <v>1.9518232885842139</v>
      </c>
      <c r="K1038" s="184">
        <v>205</v>
      </c>
      <c r="L1038" s="136" t="s">
        <v>3219</v>
      </c>
      <c r="M1038" s="121" t="s">
        <v>3221</v>
      </c>
      <c r="N1038" s="65"/>
      <c r="O1038" s="40" t="str">
        <f t="shared" si="113"/>
        <v>-</v>
      </c>
      <c r="P1038" s="42">
        <f t="shared" si="114"/>
        <v>0</v>
      </c>
      <c r="Q1038" s="43">
        <f t="shared" si="115"/>
        <v>0</v>
      </c>
      <c r="R1038" s="206"/>
      <c r="S1038" s="216"/>
      <c r="T1038" s="156"/>
      <c r="U1038" s="156"/>
      <c r="V1038" s="156"/>
      <c r="W1038" s="156"/>
      <c r="X1038" s="156"/>
      <c r="Y1038" s="156"/>
      <c r="Z1038" s="156"/>
      <c r="AA1038" s="156"/>
      <c r="AB1038" s="156"/>
    </row>
    <row r="1039" spans="1:30" s="30" customFormat="1" ht="15" customHeight="1">
      <c r="A1039" s="156" t="s">
        <v>3382</v>
      </c>
      <c r="B1039" s="38" t="s">
        <v>1621</v>
      </c>
      <c r="C1039" s="38" t="s">
        <v>25</v>
      </c>
      <c r="D1039" s="38" t="s">
        <v>252</v>
      </c>
      <c r="E1039" s="39" t="s">
        <v>251</v>
      </c>
      <c r="F1039" s="122" t="s">
        <v>3128</v>
      </c>
      <c r="G1039" s="40" t="s">
        <v>161</v>
      </c>
      <c r="H1039" s="41" t="s">
        <v>27</v>
      </c>
      <c r="I1039" s="41">
        <v>24</v>
      </c>
      <c r="J1039" s="42">
        <f t="shared" si="117"/>
        <v>1.9518232885842139</v>
      </c>
      <c r="K1039" s="184">
        <v>205</v>
      </c>
      <c r="L1039" s="136" t="s">
        <v>3219</v>
      </c>
      <c r="M1039" s="121" t="s">
        <v>3221</v>
      </c>
      <c r="N1039" s="65"/>
      <c r="O1039" s="40" t="str">
        <f t="shared" si="113"/>
        <v>-</v>
      </c>
      <c r="P1039" s="42">
        <f t="shared" si="114"/>
        <v>0</v>
      </c>
      <c r="Q1039" s="43">
        <f t="shared" si="115"/>
        <v>0</v>
      </c>
      <c r="R1039" s="206"/>
      <c r="S1039" s="216"/>
      <c r="T1039" s="156"/>
      <c r="U1039" s="156"/>
      <c r="V1039" s="156"/>
      <c r="W1039" s="156"/>
      <c r="X1039" s="156"/>
      <c r="Y1039" s="156"/>
      <c r="Z1039" s="156"/>
      <c r="AA1039" s="156"/>
      <c r="AB1039" s="156"/>
      <c r="AC1039" s="156"/>
      <c r="AD1039" s="156"/>
    </row>
    <row r="1040" spans="1:30" s="30" customFormat="1" ht="15" customHeight="1">
      <c r="A1040" s="156" t="s">
        <v>3382</v>
      </c>
      <c r="B1040" s="38" t="s">
        <v>1596</v>
      </c>
      <c r="C1040" s="38" t="s">
        <v>29</v>
      </c>
      <c r="D1040" s="38" t="s">
        <v>252</v>
      </c>
      <c r="E1040" s="39" t="s">
        <v>251</v>
      </c>
      <c r="F1040" s="122" t="s">
        <v>3117</v>
      </c>
      <c r="G1040" s="40" t="s">
        <v>26</v>
      </c>
      <c r="H1040" s="41" t="s">
        <v>652</v>
      </c>
      <c r="I1040" s="41">
        <v>40</v>
      </c>
      <c r="J1040" s="193">
        <v>3.57</v>
      </c>
      <c r="K1040" s="185">
        <f>J1040*курс</f>
        <v>374.95709999999997</v>
      </c>
      <c r="L1040" s="136" t="s">
        <v>3219</v>
      </c>
      <c r="M1040" s="121" t="s">
        <v>3385</v>
      </c>
      <c r="N1040" s="65"/>
      <c r="O1040" s="40" t="str">
        <f t="shared" si="113"/>
        <v>-</v>
      </c>
      <c r="P1040" s="42">
        <f t="shared" si="114"/>
        <v>0</v>
      </c>
      <c r="Q1040" s="43">
        <f t="shared" si="115"/>
        <v>0</v>
      </c>
      <c r="R1040" s="206"/>
      <c r="S1040" s="216"/>
      <c r="T1040" s="156"/>
      <c r="U1040" s="156"/>
      <c r="V1040" s="156"/>
      <c r="W1040" s="156"/>
      <c r="X1040" s="156"/>
      <c r="Y1040" s="156"/>
      <c r="Z1040" s="156"/>
      <c r="AA1040" s="156"/>
      <c r="AB1040" s="156"/>
    </row>
    <row r="1041" spans="1:30" s="30" customFormat="1" ht="15" customHeight="1">
      <c r="A1041" s="156" t="s">
        <v>3382</v>
      </c>
      <c r="B1041" s="38" t="s">
        <v>1626</v>
      </c>
      <c r="C1041" s="38" t="s">
        <v>25</v>
      </c>
      <c r="D1041" s="38" t="s">
        <v>252</v>
      </c>
      <c r="E1041" s="39" t="s">
        <v>251</v>
      </c>
      <c r="F1041" s="122" t="s">
        <v>3130</v>
      </c>
      <c r="G1041" s="40" t="s">
        <v>161</v>
      </c>
      <c r="H1041" s="41" t="s">
        <v>27</v>
      </c>
      <c r="I1041" s="41">
        <v>24</v>
      </c>
      <c r="J1041" s="42">
        <f>K1041/курс</f>
        <v>1.9518232885842139</v>
      </c>
      <c r="K1041" s="184">
        <v>205</v>
      </c>
      <c r="L1041" s="136" t="s">
        <v>3219</v>
      </c>
      <c r="M1041" s="121" t="s">
        <v>3221</v>
      </c>
      <c r="N1041" s="65"/>
      <c r="O1041" s="40" t="str">
        <f t="shared" si="113"/>
        <v>-</v>
      </c>
      <c r="P1041" s="42">
        <f t="shared" si="114"/>
        <v>0</v>
      </c>
      <c r="Q1041" s="43">
        <f t="shared" si="115"/>
        <v>0</v>
      </c>
      <c r="R1041" s="206"/>
      <c r="S1041" s="216"/>
      <c r="T1041" s="156"/>
      <c r="U1041" s="156"/>
      <c r="V1041" s="156"/>
      <c r="W1041" s="156"/>
      <c r="X1041" s="156"/>
      <c r="Y1041" s="156"/>
      <c r="Z1041" s="156"/>
      <c r="AA1041" s="156"/>
      <c r="AB1041" s="156"/>
      <c r="AC1041" s="156"/>
      <c r="AD1041" s="156"/>
    </row>
    <row r="1042" spans="1:30" s="30" customFormat="1" ht="15" customHeight="1">
      <c r="A1042" s="156" t="s">
        <v>3382</v>
      </c>
      <c r="B1042" s="38" t="s">
        <v>582</v>
      </c>
      <c r="C1042" s="38" t="s">
        <v>29</v>
      </c>
      <c r="D1042" s="38" t="s">
        <v>252</v>
      </c>
      <c r="E1042" s="39" t="s">
        <v>251</v>
      </c>
      <c r="F1042" s="39" t="s">
        <v>585</v>
      </c>
      <c r="G1042" s="40" t="s">
        <v>26</v>
      </c>
      <c r="H1042" s="41" t="s">
        <v>652</v>
      </c>
      <c r="I1042" s="41">
        <v>40</v>
      </c>
      <c r="J1042" s="193">
        <v>3.3499999999999996</v>
      </c>
      <c r="K1042" s="185">
        <f>J1042*курс</f>
        <v>351.85049999999995</v>
      </c>
      <c r="L1042" s="136" t="s">
        <v>3219</v>
      </c>
      <c r="M1042" s="121" t="s">
        <v>3385</v>
      </c>
      <c r="N1042" s="65"/>
      <c r="O1042" s="40" t="str">
        <f t="shared" si="113"/>
        <v>-</v>
      </c>
      <c r="P1042" s="42">
        <f t="shared" si="114"/>
        <v>0</v>
      </c>
      <c r="Q1042" s="43">
        <f t="shared" si="115"/>
        <v>0</v>
      </c>
      <c r="R1042" s="206"/>
      <c r="S1042" s="216"/>
      <c r="T1042" s="156"/>
      <c r="U1042" s="156"/>
      <c r="V1042" s="156"/>
      <c r="W1042" s="156"/>
      <c r="X1042" s="156"/>
      <c r="Y1042" s="156"/>
      <c r="Z1042" s="156"/>
      <c r="AA1042" s="156"/>
      <c r="AB1042" s="156"/>
      <c r="AC1042" s="156"/>
      <c r="AD1042" s="156"/>
    </row>
    <row r="1043" spans="1:30" s="30" customFormat="1" ht="15" customHeight="1">
      <c r="A1043" s="156" t="s">
        <v>3382</v>
      </c>
      <c r="B1043" s="38" t="s">
        <v>1622</v>
      </c>
      <c r="C1043" s="38" t="s">
        <v>29</v>
      </c>
      <c r="D1043" s="38" t="s">
        <v>252</v>
      </c>
      <c r="E1043" s="39" t="s">
        <v>251</v>
      </c>
      <c r="F1043" s="122" t="s">
        <v>2469</v>
      </c>
      <c r="G1043" s="40" t="s">
        <v>26</v>
      </c>
      <c r="H1043" s="41" t="s">
        <v>652</v>
      </c>
      <c r="I1043" s="41">
        <v>40</v>
      </c>
      <c r="J1043" s="193">
        <v>3.5199999999999996</v>
      </c>
      <c r="K1043" s="185">
        <f>J1043*курс</f>
        <v>369.70559999999995</v>
      </c>
      <c r="L1043" s="136" t="s">
        <v>3219</v>
      </c>
      <c r="M1043" s="121" t="s">
        <v>3385</v>
      </c>
      <c r="N1043" s="65"/>
      <c r="O1043" s="40" t="str">
        <f t="shared" si="113"/>
        <v>-</v>
      </c>
      <c r="P1043" s="42">
        <f t="shared" si="114"/>
        <v>0</v>
      </c>
      <c r="Q1043" s="43">
        <f t="shared" si="115"/>
        <v>0</v>
      </c>
      <c r="R1043" s="206"/>
      <c r="S1043" s="216"/>
      <c r="T1043" s="156"/>
      <c r="U1043" s="156"/>
      <c r="V1043" s="156"/>
      <c r="W1043" s="156"/>
      <c r="X1043" s="156"/>
      <c r="Y1043" s="156"/>
      <c r="Z1043" s="156"/>
      <c r="AA1043" s="156"/>
      <c r="AB1043" s="156"/>
      <c r="AC1043" s="156"/>
      <c r="AD1043" s="156"/>
    </row>
    <row r="1044" spans="1:30" s="30" customFormat="1" ht="15" customHeight="1">
      <c r="A1044" s="156" t="s">
        <v>3382</v>
      </c>
      <c r="B1044" s="38" t="s">
        <v>683</v>
      </c>
      <c r="C1044" s="38" t="s">
        <v>25</v>
      </c>
      <c r="D1044" s="38" t="s">
        <v>252</v>
      </c>
      <c r="E1044" s="39" t="s">
        <v>251</v>
      </c>
      <c r="F1044" s="122" t="s">
        <v>2470</v>
      </c>
      <c r="G1044" s="40" t="s">
        <v>161</v>
      </c>
      <c r="H1044" s="41" t="s">
        <v>27</v>
      </c>
      <c r="I1044" s="41">
        <v>24</v>
      </c>
      <c r="J1044" s="42">
        <f>K1044/курс</f>
        <v>1.9518232885842139</v>
      </c>
      <c r="K1044" s="184">
        <v>205</v>
      </c>
      <c r="L1044" s="136" t="s">
        <v>3219</v>
      </c>
      <c r="M1044" s="121" t="s">
        <v>3221</v>
      </c>
      <c r="N1044" s="65"/>
      <c r="O1044" s="40" t="str">
        <f t="shared" si="113"/>
        <v>-</v>
      </c>
      <c r="P1044" s="42">
        <f t="shared" si="114"/>
        <v>0</v>
      </c>
      <c r="Q1044" s="43">
        <f t="shared" si="115"/>
        <v>0</v>
      </c>
      <c r="R1044" s="206"/>
      <c r="S1044" s="216"/>
      <c r="T1044" s="156"/>
      <c r="U1044" s="156"/>
      <c r="V1044" s="156"/>
      <c r="W1044" s="156"/>
      <c r="X1044" s="156"/>
      <c r="Y1044" s="156"/>
      <c r="Z1044" s="156"/>
      <c r="AA1044" s="156"/>
      <c r="AB1044" s="156"/>
    </row>
    <row r="1045" spans="1:30" s="30" customFormat="1" ht="15" customHeight="1">
      <c r="A1045" s="156" t="s">
        <v>3382</v>
      </c>
      <c r="B1045" s="38" t="s">
        <v>1623</v>
      </c>
      <c r="C1045" s="38" t="s">
        <v>25</v>
      </c>
      <c r="D1045" s="38" t="s">
        <v>252</v>
      </c>
      <c r="E1045" s="39" t="s">
        <v>251</v>
      </c>
      <c r="F1045" s="122" t="s">
        <v>256</v>
      </c>
      <c r="G1045" s="40" t="s">
        <v>161</v>
      </c>
      <c r="H1045" s="41" t="s">
        <v>27</v>
      </c>
      <c r="I1045" s="41">
        <v>24</v>
      </c>
      <c r="J1045" s="42">
        <f>K1045/курс</f>
        <v>1.9518232885842139</v>
      </c>
      <c r="K1045" s="184">
        <v>205</v>
      </c>
      <c r="L1045" s="136" t="s">
        <v>3219</v>
      </c>
      <c r="M1045" s="121" t="s">
        <v>3221</v>
      </c>
      <c r="N1045" s="65"/>
      <c r="O1045" s="40" t="str">
        <f t="shared" si="113"/>
        <v>-</v>
      </c>
      <c r="P1045" s="42">
        <f t="shared" si="114"/>
        <v>0</v>
      </c>
      <c r="Q1045" s="43">
        <f t="shared" si="115"/>
        <v>0</v>
      </c>
      <c r="R1045" s="206"/>
      <c r="S1045" s="216"/>
      <c r="T1045" s="156"/>
      <c r="U1045" s="156"/>
      <c r="V1045" s="156"/>
      <c r="W1045" s="156"/>
      <c r="X1045" s="156"/>
      <c r="Y1045" s="156"/>
      <c r="Z1045" s="156"/>
      <c r="AA1045" s="156"/>
      <c r="AB1045" s="156"/>
    </row>
    <row r="1046" spans="1:30" s="30" customFormat="1" ht="15" customHeight="1">
      <c r="A1046" s="156" t="s">
        <v>3382</v>
      </c>
      <c r="B1046" s="38" t="s">
        <v>684</v>
      </c>
      <c r="C1046" s="38" t="s">
        <v>25</v>
      </c>
      <c r="D1046" s="38" t="s">
        <v>252</v>
      </c>
      <c r="E1046" s="39" t="s">
        <v>251</v>
      </c>
      <c r="F1046" s="122" t="s">
        <v>2471</v>
      </c>
      <c r="G1046" s="40" t="s">
        <v>161</v>
      </c>
      <c r="H1046" s="41" t="s">
        <v>27</v>
      </c>
      <c r="I1046" s="41">
        <v>24</v>
      </c>
      <c r="J1046" s="42">
        <f>K1046/курс</f>
        <v>1.9518232885842139</v>
      </c>
      <c r="K1046" s="184">
        <v>205</v>
      </c>
      <c r="L1046" s="136" t="s">
        <v>3219</v>
      </c>
      <c r="M1046" s="121" t="s">
        <v>3221</v>
      </c>
      <c r="N1046" s="65"/>
      <c r="O1046" s="40" t="str">
        <f t="shared" si="113"/>
        <v>-</v>
      </c>
      <c r="P1046" s="42">
        <f t="shared" si="114"/>
        <v>0</v>
      </c>
      <c r="Q1046" s="43">
        <f t="shared" si="115"/>
        <v>0</v>
      </c>
      <c r="R1046" s="206"/>
      <c r="S1046" s="216"/>
      <c r="T1046" s="156"/>
      <c r="U1046" s="156"/>
      <c r="V1046" s="156"/>
      <c r="W1046" s="156"/>
      <c r="X1046" s="156"/>
      <c r="Y1046" s="156"/>
      <c r="Z1046" s="156"/>
      <c r="AA1046" s="156"/>
      <c r="AB1046" s="156"/>
    </row>
    <row r="1047" spans="1:30" s="30" customFormat="1" ht="15" customHeight="1">
      <c r="A1047" s="156" t="s">
        <v>3382</v>
      </c>
      <c r="B1047" s="38" t="s">
        <v>1624</v>
      </c>
      <c r="C1047" s="38" t="s">
        <v>29</v>
      </c>
      <c r="D1047" s="38" t="s">
        <v>252</v>
      </c>
      <c r="E1047" s="39" t="s">
        <v>251</v>
      </c>
      <c r="F1047" s="122" t="s">
        <v>3129</v>
      </c>
      <c r="G1047" s="40" t="s">
        <v>26</v>
      </c>
      <c r="H1047" s="41" t="s">
        <v>652</v>
      </c>
      <c r="I1047" s="41">
        <v>40</v>
      </c>
      <c r="J1047" s="193">
        <v>3.1999999999999997</v>
      </c>
      <c r="K1047" s="185">
        <f>J1047*курс</f>
        <v>336.096</v>
      </c>
      <c r="L1047" s="136" t="s">
        <v>3219</v>
      </c>
      <c r="M1047" s="121" t="s">
        <v>3385</v>
      </c>
      <c r="N1047" s="65"/>
      <c r="O1047" s="40" t="str">
        <f t="shared" ref="O1047:O1078" si="118">IF(N1047="","-",N1047/I1047)</f>
        <v>-</v>
      </c>
      <c r="P1047" s="42">
        <f t="shared" ref="P1047:P1078" si="119">J1047*N1047</f>
        <v>0</v>
      </c>
      <c r="Q1047" s="43">
        <f t="shared" ref="Q1047:Q1078" si="120">K1047*N1047</f>
        <v>0</v>
      </c>
      <c r="R1047" s="206"/>
      <c r="S1047" s="216"/>
      <c r="T1047" s="156"/>
      <c r="U1047" s="156"/>
      <c r="V1047" s="156"/>
      <c r="W1047" s="156"/>
      <c r="X1047" s="156"/>
      <c r="Y1047" s="156"/>
      <c r="Z1047" s="156"/>
      <c r="AA1047" s="156"/>
      <c r="AB1047" s="156"/>
      <c r="AC1047" s="156"/>
      <c r="AD1047" s="156"/>
    </row>
    <row r="1048" spans="1:30" s="30" customFormat="1" ht="15" customHeight="1">
      <c r="A1048" s="156" t="s">
        <v>3382</v>
      </c>
      <c r="B1048" s="38" t="s">
        <v>1597</v>
      </c>
      <c r="C1048" s="38" t="s">
        <v>29</v>
      </c>
      <c r="D1048" s="38" t="s">
        <v>252</v>
      </c>
      <c r="E1048" s="39" t="s">
        <v>251</v>
      </c>
      <c r="F1048" s="122" t="s">
        <v>3118</v>
      </c>
      <c r="G1048" s="40" t="s">
        <v>26</v>
      </c>
      <c r="H1048" s="41" t="s">
        <v>652</v>
      </c>
      <c r="I1048" s="41">
        <v>40</v>
      </c>
      <c r="J1048" s="193">
        <v>3.3499999999999996</v>
      </c>
      <c r="K1048" s="185">
        <f>J1048*курс</f>
        <v>351.85049999999995</v>
      </c>
      <c r="L1048" s="136" t="s">
        <v>3219</v>
      </c>
      <c r="M1048" s="121" t="s">
        <v>3385</v>
      </c>
      <c r="N1048" s="65"/>
      <c r="O1048" s="40" t="str">
        <f t="shared" si="118"/>
        <v>-</v>
      </c>
      <c r="P1048" s="42">
        <f t="shared" si="119"/>
        <v>0</v>
      </c>
      <c r="Q1048" s="43">
        <f t="shared" si="120"/>
        <v>0</v>
      </c>
      <c r="R1048" s="206"/>
      <c r="S1048" s="216"/>
      <c r="T1048" s="156"/>
      <c r="U1048" s="156"/>
      <c r="V1048" s="156"/>
      <c r="W1048" s="156"/>
      <c r="X1048" s="156"/>
      <c r="Y1048" s="156"/>
      <c r="Z1048" s="156"/>
      <c r="AA1048" s="156"/>
      <c r="AB1048" s="156"/>
      <c r="AC1048" s="156"/>
      <c r="AD1048" s="156"/>
    </row>
    <row r="1049" spans="1:30" s="30" customFormat="1" ht="15" customHeight="1">
      <c r="A1049" s="156" t="s">
        <v>3382</v>
      </c>
      <c r="B1049" s="38" t="s">
        <v>1598</v>
      </c>
      <c r="C1049" s="38" t="s">
        <v>25</v>
      </c>
      <c r="D1049" s="38" t="s">
        <v>252</v>
      </c>
      <c r="E1049" s="39" t="s">
        <v>251</v>
      </c>
      <c r="F1049" s="122" t="s">
        <v>581</v>
      </c>
      <c r="G1049" s="40" t="s">
        <v>161</v>
      </c>
      <c r="H1049" s="41" t="s">
        <v>27</v>
      </c>
      <c r="I1049" s="41">
        <v>24</v>
      </c>
      <c r="J1049" s="42">
        <f>K1049/курс</f>
        <v>2.5230886413405695</v>
      </c>
      <c r="K1049" s="184">
        <v>265</v>
      </c>
      <c r="L1049" s="136" t="s">
        <v>3219</v>
      </c>
      <c r="M1049" s="121" t="s">
        <v>3221</v>
      </c>
      <c r="N1049" s="65"/>
      <c r="O1049" s="40" t="str">
        <f t="shared" si="118"/>
        <v>-</v>
      </c>
      <c r="P1049" s="42">
        <f t="shared" si="119"/>
        <v>0</v>
      </c>
      <c r="Q1049" s="43">
        <f t="shared" si="120"/>
        <v>0</v>
      </c>
      <c r="R1049" s="206"/>
      <c r="S1049" s="216"/>
      <c r="T1049" s="156"/>
      <c r="U1049" s="156"/>
      <c r="V1049" s="156"/>
      <c r="W1049" s="156"/>
      <c r="X1049" s="156"/>
      <c r="Y1049" s="156"/>
      <c r="Z1049" s="156"/>
      <c r="AA1049" s="156"/>
      <c r="AB1049" s="156"/>
      <c r="AC1049" s="156"/>
      <c r="AD1049" s="156"/>
    </row>
    <row r="1050" spans="1:30" s="30" customFormat="1" ht="15" hidden="1" customHeight="1">
      <c r="A1050" s="156" t="s">
        <v>3382</v>
      </c>
      <c r="B1050" s="160" t="s">
        <v>1599</v>
      </c>
      <c r="C1050" s="160" t="s">
        <v>29</v>
      </c>
      <c r="D1050" s="160" t="s">
        <v>252</v>
      </c>
      <c r="E1050" s="161" t="s">
        <v>251</v>
      </c>
      <c r="F1050" s="161" t="s">
        <v>581</v>
      </c>
      <c r="G1050" s="162" t="s">
        <v>26</v>
      </c>
      <c r="H1050" s="163" t="s">
        <v>652</v>
      </c>
      <c r="I1050" s="163">
        <v>40</v>
      </c>
      <c r="J1050" s="194">
        <v>3.57</v>
      </c>
      <c r="K1050" s="191">
        <f>J1050*курс</f>
        <v>374.95709999999997</v>
      </c>
      <c r="L1050" s="164" t="s">
        <v>3238</v>
      </c>
      <c r="M1050" s="164" t="s">
        <v>3238</v>
      </c>
      <c r="N1050" s="165"/>
      <c r="O1050" s="162" t="str">
        <f t="shared" si="118"/>
        <v>-</v>
      </c>
      <c r="P1050" s="166">
        <f t="shared" si="119"/>
        <v>0</v>
      </c>
      <c r="Q1050" s="167">
        <f t="shared" si="120"/>
        <v>0</v>
      </c>
      <c r="R1050" s="29"/>
      <c r="S1050" s="182"/>
      <c r="T1050" s="156"/>
      <c r="U1050" s="156"/>
      <c r="V1050" s="156"/>
      <c r="W1050" s="156"/>
      <c r="X1050" s="156"/>
      <c r="Y1050" s="156"/>
      <c r="Z1050" s="156"/>
      <c r="AA1050" s="156"/>
      <c r="AB1050" s="156"/>
      <c r="AC1050" s="156"/>
      <c r="AD1050" s="156"/>
    </row>
    <row r="1051" spans="1:30" s="30" customFormat="1" ht="15" customHeight="1">
      <c r="A1051" s="156" t="s">
        <v>3382</v>
      </c>
      <c r="B1051" s="38" t="s">
        <v>1600</v>
      </c>
      <c r="C1051" s="38" t="s">
        <v>25</v>
      </c>
      <c r="D1051" s="38" t="s">
        <v>252</v>
      </c>
      <c r="E1051" s="39" t="s">
        <v>251</v>
      </c>
      <c r="F1051" s="122" t="s">
        <v>581</v>
      </c>
      <c r="G1051" s="40" t="s">
        <v>26</v>
      </c>
      <c r="H1051" s="41" t="s">
        <v>27</v>
      </c>
      <c r="I1051" s="41">
        <v>24</v>
      </c>
      <c r="J1051" s="42">
        <f>K1051/курс</f>
        <v>2.7325526040178998</v>
      </c>
      <c r="K1051" s="184">
        <v>287</v>
      </c>
      <c r="L1051" s="136" t="s">
        <v>3368</v>
      </c>
      <c r="M1051" s="121" t="s">
        <v>3221</v>
      </c>
      <c r="N1051" s="65"/>
      <c r="O1051" s="40" t="str">
        <f t="shared" si="118"/>
        <v>-</v>
      </c>
      <c r="P1051" s="42">
        <f t="shared" si="119"/>
        <v>0</v>
      </c>
      <c r="Q1051" s="43">
        <f t="shared" si="120"/>
        <v>0</v>
      </c>
      <c r="R1051" s="206"/>
      <c r="S1051" s="216"/>
      <c r="T1051" s="155"/>
      <c r="U1051" s="156"/>
      <c r="V1051" s="156"/>
      <c r="W1051" s="156"/>
      <c r="X1051" s="156"/>
      <c r="Y1051" s="156"/>
      <c r="Z1051" s="156"/>
      <c r="AA1051" s="156"/>
      <c r="AB1051" s="156"/>
      <c r="AC1051" s="156"/>
      <c r="AD1051" s="156"/>
    </row>
    <row r="1052" spans="1:30" s="30" customFormat="1" ht="15" customHeight="1">
      <c r="A1052" s="156" t="s">
        <v>3382</v>
      </c>
      <c r="B1052" s="38" t="s">
        <v>1601</v>
      </c>
      <c r="C1052" s="38" t="s">
        <v>29</v>
      </c>
      <c r="D1052" s="38" t="s">
        <v>252</v>
      </c>
      <c r="E1052" s="39" t="s">
        <v>251</v>
      </c>
      <c r="F1052" s="122" t="s">
        <v>3119</v>
      </c>
      <c r="G1052" s="40" t="s">
        <v>26</v>
      </c>
      <c r="H1052" s="41" t="s">
        <v>652</v>
      </c>
      <c r="I1052" s="41">
        <v>40</v>
      </c>
      <c r="J1052" s="193">
        <v>3.6799999999999997</v>
      </c>
      <c r="K1052" s="185">
        <f>J1052*курс</f>
        <v>386.51039999999995</v>
      </c>
      <c r="L1052" s="136" t="s">
        <v>3219</v>
      </c>
      <c r="M1052" s="121" t="s">
        <v>3385</v>
      </c>
      <c r="N1052" s="65"/>
      <c r="O1052" s="40" t="str">
        <f t="shared" si="118"/>
        <v>-</v>
      </c>
      <c r="P1052" s="42">
        <f t="shared" si="119"/>
        <v>0</v>
      </c>
      <c r="Q1052" s="43">
        <f t="shared" si="120"/>
        <v>0</v>
      </c>
      <c r="R1052" s="206"/>
      <c r="S1052" s="216"/>
      <c r="T1052" s="155"/>
      <c r="U1052" s="156"/>
      <c r="V1052" s="156"/>
      <c r="W1052" s="156"/>
      <c r="X1052" s="156"/>
      <c r="Y1052" s="156"/>
      <c r="Z1052" s="156"/>
      <c r="AA1052" s="156"/>
      <c r="AB1052" s="156"/>
      <c r="AC1052" s="156"/>
      <c r="AD1052" s="156"/>
    </row>
    <row r="1053" spans="1:30" s="30" customFormat="1" ht="15" customHeight="1">
      <c r="A1053" s="156" t="s">
        <v>3382</v>
      </c>
      <c r="B1053" s="38" t="s">
        <v>1602</v>
      </c>
      <c r="C1053" s="38" t="s">
        <v>29</v>
      </c>
      <c r="D1053" s="38" t="s">
        <v>252</v>
      </c>
      <c r="E1053" s="39" t="s">
        <v>251</v>
      </c>
      <c r="F1053" s="122" t="s">
        <v>3120</v>
      </c>
      <c r="G1053" s="40" t="s">
        <v>26</v>
      </c>
      <c r="H1053" s="41" t="s">
        <v>652</v>
      </c>
      <c r="I1053" s="41">
        <v>40</v>
      </c>
      <c r="J1053" s="193">
        <v>3.6199999999999997</v>
      </c>
      <c r="K1053" s="185">
        <f>J1053*курс</f>
        <v>380.20859999999999</v>
      </c>
      <c r="L1053" s="136" t="s">
        <v>3219</v>
      </c>
      <c r="M1053" s="121" t="s">
        <v>3385</v>
      </c>
      <c r="N1053" s="65"/>
      <c r="O1053" s="40" t="str">
        <f t="shared" si="118"/>
        <v>-</v>
      </c>
      <c r="P1053" s="42">
        <f t="shared" si="119"/>
        <v>0</v>
      </c>
      <c r="Q1053" s="43">
        <f t="shared" si="120"/>
        <v>0</v>
      </c>
      <c r="R1053" s="206"/>
      <c r="S1053" s="216"/>
      <c r="T1053" s="156"/>
      <c r="U1053" s="156"/>
      <c r="V1053" s="156"/>
      <c r="W1053" s="156"/>
      <c r="X1053" s="156"/>
      <c r="Y1053" s="156"/>
      <c r="Z1053" s="156"/>
      <c r="AA1053" s="156"/>
      <c r="AB1053" s="156"/>
    </row>
    <row r="1054" spans="1:30" s="30" customFormat="1" ht="15" hidden="1" customHeight="1">
      <c r="A1054" s="156" t="s">
        <v>3382</v>
      </c>
      <c r="B1054" s="160" t="s">
        <v>685</v>
      </c>
      <c r="C1054" s="160" t="s">
        <v>25</v>
      </c>
      <c r="D1054" s="160" t="s">
        <v>252</v>
      </c>
      <c r="E1054" s="161" t="s">
        <v>251</v>
      </c>
      <c r="F1054" s="161" t="s">
        <v>3297</v>
      </c>
      <c r="G1054" s="162" t="s">
        <v>161</v>
      </c>
      <c r="H1054" s="163" t="s">
        <v>27</v>
      </c>
      <c r="I1054" s="163">
        <v>24</v>
      </c>
      <c r="J1054" s="166">
        <f>K1054/курс</f>
        <v>1.9518232885842139</v>
      </c>
      <c r="K1054" s="189">
        <v>205</v>
      </c>
      <c r="L1054" s="164" t="s">
        <v>3238</v>
      </c>
      <c r="M1054" s="164" t="s">
        <v>3238</v>
      </c>
      <c r="N1054" s="165"/>
      <c r="O1054" s="162" t="str">
        <f t="shared" si="118"/>
        <v>-</v>
      </c>
      <c r="P1054" s="166">
        <f t="shared" si="119"/>
        <v>0</v>
      </c>
      <c r="Q1054" s="167">
        <f t="shared" si="120"/>
        <v>0</v>
      </c>
      <c r="R1054" s="29"/>
      <c r="S1054" s="182"/>
      <c r="T1054" s="155"/>
      <c r="U1054" s="156"/>
      <c r="V1054" s="156"/>
      <c r="W1054" s="156"/>
      <c r="X1054" s="156"/>
      <c r="Y1054" s="156"/>
      <c r="Z1054" s="156"/>
      <c r="AA1054" s="156"/>
      <c r="AB1054" s="156"/>
      <c r="AC1054" s="156"/>
      <c r="AD1054" s="156"/>
    </row>
    <row r="1055" spans="1:30" s="30" customFormat="1" ht="15" customHeight="1">
      <c r="A1055" s="156" t="s">
        <v>3382</v>
      </c>
      <c r="B1055" s="38" t="s">
        <v>686</v>
      </c>
      <c r="C1055" s="38" t="s">
        <v>25</v>
      </c>
      <c r="D1055" s="38" t="s">
        <v>252</v>
      </c>
      <c r="E1055" s="39" t="s">
        <v>251</v>
      </c>
      <c r="F1055" s="122" t="s">
        <v>2472</v>
      </c>
      <c r="G1055" s="40" t="s">
        <v>161</v>
      </c>
      <c r="H1055" s="41" t="s">
        <v>27</v>
      </c>
      <c r="I1055" s="41">
        <v>24</v>
      </c>
      <c r="J1055" s="42">
        <f>K1055/курс</f>
        <v>1.9518232885842139</v>
      </c>
      <c r="K1055" s="184">
        <v>205</v>
      </c>
      <c r="L1055" s="136" t="s">
        <v>3219</v>
      </c>
      <c r="M1055" s="121" t="s">
        <v>3221</v>
      </c>
      <c r="N1055" s="65"/>
      <c r="O1055" s="40" t="str">
        <f t="shared" si="118"/>
        <v>-</v>
      </c>
      <c r="P1055" s="42">
        <f t="shared" si="119"/>
        <v>0</v>
      </c>
      <c r="Q1055" s="43">
        <f t="shared" si="120"/>
        <v>0</v>
      </c>
      <c r="R1055" s="206"/>
      <c r="S1055" s="216"/>
      <c r="T1055" s="156"/>
      <c r="U1055" s="156"/>
      <c r="V1055" s="156"/>
      <c r="W1055" s="156"/>
      <c r="X1055" s="156"/>
      <c r="Y1055" s="156"/>
      <c r="Z1055" s="156"/>
      <c r="AA1055" s="156"/>
      <c r="AB1055" s="156"/>
    </row>
    <row r="1056" spans="1:30" s="30" customFormat="1" ht="15" customHeight="1">
      <c r="A1056" s="156" t="s">
        <v>3382</v>
      </c>
      <c r="B1056" s="38" t="s">
        <v>687</v>
      </c>
      <c r="C1056" s="38" t="s">
        <v>25</v>
      </c>
      <c r="D1056" s="38" t="s">
        <v>252</v>
      </c>
      <c r="E1056" s="39" t="s">
        <v>251</v>
      </c>
      <c r="F1056" s="122" t="s">
        <v>699</v>
      </c>
      <c r="G1056" s="40" t="s">
        <v>161</v>
      </c>
      <c r="H1056" s="41" t="s">
        <v>27</v>
      </c>
      <c r="I1056" s="41">
        <v>24</v>
      </c>
      <c r="J1056" s="42">
        <f>K1056/курс</f>
        <v>2.5230886413405695</v>
      </c>
      <c r="K1056" s="184">
        <v>265</v>
      </c>
      <c r="L1056" s="136" t="s">
        <v>3219</v>
      </c>
      <c r="M1056" s="121" t="s">
        <v>3221</v>
      </c>
      <c r="N1056" s="65"/>
      <c r="O1056" s="40" t="str">
        <f t="shared" si="118"/>
        <v>-</v>
      </c>
      <c r="P1056" s="42">
        <f t="shared" si="119"/>
        <v>0</v>
      </c>
      <c r="Q1056" s="43">
        <f t="shared" si="120"/>
        <v>0</v>
      </c>
      <c r="R1056" s="206"/>
      <c r="S1056" s="216"/>
      <c r="T1056" s="156"/>
      <c r="U1056" s="156"/>
      <c r="V1056" s="156"/>
      <c r="W1056" s="156"/>
      <c r="X1056" s="156"/>
      <c r="Y1056" s="156"/>
      <c r="Z1056" s="156"/>
      <c r="AA1056" s="156"/>
      <c r="AB1056" s="156"/>
      <c r="AC1056" s="156"/>
      <c r="AD1056" s="156"/>
    </row>
    <row r="1057" spans="1:30" s="30" customFormat="1" ht="15" customHeight="1">
      <c r="A1057" s="156" t="s">
        <v>3382</v>
      </c>
      <c r="B1057" s="38" t="s">
        <v>1625</v>
      </c>
      <c r="C1057" s="38" t="s">
        <v>29</v>
      </c>
      <c r="D1057" s="38" t="s">
        <v>252</v>
      </c>
      <c r="E1057" s="39" t="s">
        <v>251</v>
      </c>
      <c r="F1057" s="122" t="s">
        <v>699</v>
      </c>
      <c r="G1057" s="40" t="s">
        <v>26</v>
      </c>
      <c r="H1057" s="41" t="s">
        <v>652</v>
      </c>
      <c r="I1057" s="41">
        <v>40</v>
      </c>
      <c r="J1057" s="193">
        <v>3.94</v>
      </c>
      <c r="K1057" s="185">
        <f>J1057*курс</f>
        <v>413.81819999999999</v>
      </c>
      <c r="L1057" s="136" t="s">
        <v>3219</v>
      </c>
      <c r="M1057" s="159" t="s">
        <v>3385</v>
      </c>
      <c r="N1057" s="65"/>
      <c r="O1057" s="40" t="str">
        <f t="shared" si="118"/>
        <v>-</v>
      </c>
      <c r="P1057" s="42">
        <f t="shared" si="119"/>
        <v>0</v>
      </c>
      <c r="Q1057" s="43">
        <f t="shared" si="120"/>
        <v>0</v>
      </c>
      <c r="R1057" s="206"/>
      <c r="S1057" s="216"/>
      <c r="T1057" s="156"/>
      <c r="U1057" s="156"/>
      <c r="V1057" s="156"/>
      <c r="W1057" s="156"/>
      <c r="X1057" s="156"/>
      <c r="Y1057" s="156"/>
      <c r="Z1057" s="156"/>
      <c r="AA1057" s="156"/>
      <c r="AB1057" s="156"/>
      <c r="AC1057" s="156"/>
      <c r="AD1057" s="156"/>
    </row>
    <row r="1058" spans="1:30" s="30" customFormat="1" ht="15" customHeight="1">
      <c r="A1058" s="156" t="s">
        <v>3382</v>
      </c>
      <c r="B1058" s="38" t="s">
        <v>688</v>
      </c>
      <c r="C1058" s="38" t="s">
        <v>25</v>
      </c>
      <c r="D1058" s="38" t="s">
        <v>252</v>
      </c>
      <c r="E1058" s="39" t="s">
        <v>251</v>
      </c>
      <c r="F1058" s="122" t="s">
        <v>2473</v>
      </c>
      <c r="G1058" s="40" t="s">
        <v>161</v>
      </c>
      <c r="H1058" s="41" t="s">
        <v>27</v>
      </c>
      <c r="I1058" s="41">
        <v>24</v>
      </c>
      <c r="J1058" s="42">
        <f>K1058/курс</f>
        <v>1.9518232885842139</v>
      </c>
      <c r="K1058" s="184">
        <v>205</v>
      </c>
      <c r="L1058" s="136" t="s">
        <v>3219</v>
      </c>
      <c r="M1058" s="121" t="s">
        <v>3221</v>
      </c>
      <c r="N1058" s="65"/>
      <c r="O1058" s="40" t="str">
        <f t="shared" si="118"/>
        <v>-</v>
      </c>
      <c r="P1058" s="42">
        <f t="shared" si="119"/>
        <v>0</v>
      </c>
      <c r="Q1058" s="43">
        <f t="shared" si="120"/>
        <v>0</v>
      </c>
      <c r="R1058" s="206"/>
      <c r="S1058" s="216"/>
      <c r="T1058" s="156"/>
      <c r="U1058" s="156"/>
      <c r="V1058" s="156"/>
      <c r="W1058" s="156"/>
      <c r="X1058" s="156"/>
      <c r="Y1058" s="156"/>
      <c r="Z1058" s="156"/>
      <c r="AA1058" s="156"/>
      <c r="AB1058" s="156"/>
      <c r="AC1058" s="156"/>
      <c r="AD1058" s="156"/>
    </row>
    <row r="1059" spans="1:30" s="30" customFormat="1" ht="15" customHeight="1">
      <c r="A1059" s="156" t="s">
        <v>3382</v>
      </c>
      <c r="B1059" s="38" t="s">
        <v>689</v>
      </c>
      <c r="C1059" s="38" t="s">
        <v>25</v>
      </c>
      <c r="D1059" s="38" t="s">
        <v>252</v>
      </c>
      <c r="E1059" s="39" t="s">
        <v>251</v>
      </c>
      <c r="F1059" s="122" t="s">
        <v>2474</v>
      </c>
      <c r="G1059" s="40" t="s">
        <v>161</v>
      </c>
      <c r="H1059" s="41" t="s">
        <v>27</v>
      </c>
      <c r="I1059" s="41">
        <v>24</v>
      </c>
      <c r="J1059" s="42">
        <f>K1059/курс</f>
        <v>1.9518232885842139</v>
      </c>
      <c r="K1059" s="184">
        <v>205</v>
      </c>
      <c r="L1059" s="136" t="s">
        <v>3219</v>
      </c>
      <c r="M1059" s="121" t="s">
        <v>3221</v>
      </c>
      <c r="N1059" s="65"/>
      <c r="O1059" s="40" t="str">
        <f t="shared" si="118"/>
        <v>-</v>
      </c>
      <c r="P1059" s="42">
        <f t="shared" si="119"/>
        <v>0</v>
      </c>
      <c r="Q1059" s="43">
        <f t="shared" si="120"/>
        <v>0</v>
      </c>
      <c r="R1059" s="206"/>
      <c r="S1059" s="216"/>
      <c r="T1059" s="155"/>
      <c r="U1059" s="156"/>
      <c r="V1059" s="156"/>
      <c r="W1059" s="156"/>
      <c r="X1059" s="156"/>
      <c r="Y1059" s="156"/>
      <c r="Z1059" s="156"/>
      <c r="AA1059" s="156"/>
      <c r="AB1059" s="156"/>
    </row>
    <row r="1060" spans="1:30" s="30" customFormat="1" ht="15" customHeight="1">
      <c r="A1060" s="156" t="s">
        <v>3382</v>
      </c>
      <c r="B1060" s="38" t="s">
        <v>667</v>
      </c>
      <c r="C1060" s="38" t="s">
        <v>25</v>
      </c>
      <c r="D1060" s="38" t="s">
        <v>252</v>
      </c>
      <c r="E1060" s="39" t="s">
        <v>251</v>
      </c>
      <c r="F1060" s="122" t="s">
        <v>2452</v>
      </c>
      <c r="G1060" s="40" t="s">
        <v>161</v>
      </c>
      <c r="H1060" s="41" t="s">
        <v>27</v>
      </c>
      <c r="I1060" s="41">
        <v>24</v>
      </c>
      <c r="J1060" s="42">
        <f>K1060/курс</f>
        <v>1.9518232885842139</v>
      </c>
      <c r="K1060" s="184">
        <v>205</v>
      </c>
      <c r="L1060" s="136" t="s">
        <v>3219</v>
      </c>
      <c r="M1060" s="121" t="s">
        <v>3221</v>
      </c>
      <c r="N1060" s="65"/>
      <c r="O1060" s="40" t="str">
        <f t="shared" si="118"/>
        <v>-</v>
      </c>
      <c r="P1060" s="42">
        <f t="shared" si="119"/>
        <v>0</v>
      </c>
      <c r="Q1060" s="43">
        <f t="shared" si="120"/>
        <v>0</v>
      </c>
      <c r="R1060" s="206"/>
      <c r="S1060" s="216"/>
      <c r="T1060" s="156"/>
      <c r="U1060" s="156"/>
      <c r="V1060" s="156"/>
      <c r="W1060" s="156"/>
      <c r="X1060" s="156"/>
      <c r="Y1060" s="156"/>
      <c r="Z1060" s="156"/>
      <c r="AA1060" s="156"/>
      <c r="AB1060" s="156"/>
    </row>
    <row r="1061" spans="1:30" s="30" customFormat="1" ht="15" customHeight="1">
      <c r="A1061" s="156" t="s">
        <v>3382</v>
      </c>
      <c r="B1061" s="38" t="s">
        <v>671</v>
      </c>
      <c r="C1061" s="38" t="s">
        <v>25</v>
      </c>
      <c r="D1061" s="38" t="s">
        <v>252</v>
      </c>
      <c r="E1061" s="39" t="s">
        <v>251</v>
      </c>
      <c r="F1061" s="122" t="s">
        <v>2453</v>
      </c>
      <c r="G1061" s="40" t="s">
        <v>161</v>
      </c>
      <c r="H1061" s="41" t="s">
        <v>27</v>
      </c>
      <c r="I1061" s="41">
        <v>24</v>
      </c>
      <c r="J1061" s="42">
        <f>K1061/курс</f>
        <v>1.9518232885842139</v>
      </c>
      <c r="K1061" s="184">
        <v>205</v>
      </c>
      <c r="L1061" s="136" t="s">
        <v>3219</v>
      </c>
      <c r="M1061" s="121" t="s">
        <v>3221</v>
      </c>
      <c r="N1061" s="65"/>
      <c r="O1061" s="40" t="str">
        <f t="shared" si="118"/>
        <v>-</v>
      </c>
      <c r="P1061" s="42">
        <f t="shared" si="119"/>
        <v>0</v>
      </c>
      <c r="Q1061" s="43">
        <f t="shared" si="120"/>
        <v>0</v>
      </c>
      <c r="R1061" s="206"/>
      <c r="S1061" s="216"/>
      <c r="T1061" s="156"/>
      <c r="U1061" s="156"/>
      <c r="V1061" s="156"/>
      <c r="W1061" s="156"/>
      <c r="X1061" s="156"/>
      <c r="Y1061" s="156"/>
      <c r="Z1061" s="156"/>
      <c r="AA1061" s="156"/>
      <c r="AB1061" s="156"/>
      <c r="AC1061" s="156"/>
      <c r="AD1061" s="156"/>
    </row>
    <row r="1062" spans="1:30" s="30" customFormat="1" ht="15" customHeight="1">
      <c r="A1062" s="156" t="s">
        <v>3382</v>
      </c>
      <c r="B1062" s="38" t="s">
        <v>672</v>
      </c>
      <c r="C1062" s="38" t="s">
        <v>25</v>
      </c>
      <c r="D1062" s="38" t="s">
        <v>252</v>
      </c>
      <c r="E1062" s="39" t="s">
        <v>251</v>
      </c>
      <c r="F1062" s="122" t="s">
        <v>2454</v>
      </c>
      <c r="G1062" s="40" t="s">
        <v>161</v>
      </c>
      <c r="H1062" s="41" t="s">
        <v>27</v>
      </c>
      <c r="I1062" s="41">
        <v>24</v>
      </c>
      <c r="J1062" s="42">
        <f>K1062/курс</f>
        <v>1.9518232885842139</v>
      </c>
      <c r="K1062" s="184">
        <v>205</v>
      </c>
      <c r="L1062" s="136" t="s">
        <v>3219</v>
      </c>
      <c r="M1062" s="121" t="s">
        <v>3221</v>
      </c>
      <c r="N1062" s="65"/>
      <c r="O1062" s="40" t="str">
        <f t="shared" si="118"/>
        <v>-</v>
      </c>
      <c r="P1062" s="42">
        <f t="shared" si="119"/>
        <v>0</v>
      </c>
      <c r="Q1062" s="43">
        <f t="shared" si="120"/>
        <v>0</v>
      </c>
      <c r="R1062" s="206"/>
      <c r="S1062" s="216"/>
      <c r="T1062" s="156"/>
      <c r="U1062" s="156"/>
      <c r="V1062" s="156"/>
      <c r="W1062" s="156"/>
      <c r="X1062" s="156"/>
      <c r="Y1062" s="156"/>
      <c r="Z1062" s="156"/>
      <c r="AA1062" s="156"/>
      <c r="AB1062" s="156"/>
    </row>
    <row r="1063" spans="1:30" s="30" customFormat="1" ht="15" hidden="1" customHeight="1">
      <c r="A1063" s="156" t="s">
        <v>3382</v>
      </c>
      <c r="B1063" s="160" t="s">
        <v>1603</v>
      </c>
      <c r="C1063" s="160" t="s">
        <v>29</v>
      </c>
      <c r="D1063" s="160" t="s">
        <v>252</v>
      </c>
      <c r="E1063" s="161" t="s">
        <v>251</v>
      </c>
      <c r="F1063" s="161" t="s">
        <v>3360</v>
      </c>
      <c r="G1063" s="162" t="s">
        <v>26</v>
      </c>
      <c r="H1063" s="163" t="s">
        <v>652</v>
      </c>
      <c r="I1063" s="163">
        <v>40</v>
      </c>
      <c r="J1063" s="194">
        <v>3.1999999999999997</v>
      </c>
      <c r="K1063" s="191">
        <f>J1063*курс</f>
        <v>336.096</v>
      </c>
      <c r="L1063" s="164" t="s">
        <v>3238</v>
      </c>
      <c r="M1063" s="164" t="s">
        <v>3238</v>
      </c>
      <c r="N1063" s="165"/>
      <c r="O1063" s="162" t="str">
        <f t="shared" si="118"/>
        <v>-</v>
      </c>
      <c r="P1063" s="166">
        <f t="shared" si="119"/>
        <v>0</v>
      </c>
      <c r="Q1063" s="167">
        <f t="shared" si="120"/>
        <v>0</v>
      </c>
      <c r="R1063" s="155"/>
      <c r="S1063" s="182"/>
      <c r="T1063" s="155"/>
      <c r="U1063" s="156"/>
      <c r="V1063" s="156"/>
      <c r="W1063" s="156"/>
      <c r="X1063" s="156"/>
      <c r="Y1063" s="156"/>
    </row>
    <row r="1064" spans="1:30" s="30" customFormat="1" ht="15" customHeight="1">
      <c r="A1064" s="156" t="s">
        <v>3382</v>
      </c>
      <c r="B1064" s="38" t="s">
        <v>673</v>
      </c>
      <c r="C1064" s="38" t="s">
        <v>25</v>
      </c>
      <c r="D1064" s="38" t="s">
        <v>252</v>
      </c>
      <c r="E1064" s="39" t="s">
        <v>251</v>
      </c>
      <c r="F1064" s="122" t="s">
        <v>2458</v>
      </c>
      <c r="G1064" s="40" t="s">
        <v>161</v>
      </c>
      <c r="H1064" s="41" t="s">
        <v>27</v>
      </c>
      <c r="I1064" s="41">
        <v>24</v>
      </c>
      <c r="J1064" s="42">
        <f>K1064/курс</f>
        <v>1.9518232885842139</v>
      </c>
      <c r="K1064" s="184">
        <v>205</v>
      </c>
      <c r="L1064" s="136" t="s">
        <v>3219</v>
      </c>
      <c r="M1064" s="121" t="s">
        <v>3221</v>
      </c>
      <c r="N1064" s="65"/>
      <c r="O1064" s="40" t="str">
        <f t="shared" si="118"/>
        <v>-</v>
      </c>
      <c r="P1064" s="42">
        <f t="shared" si="119"/>
        <v>0</v>
      </c>
      <c r="Q1064" s="43">
        <f t="shared" si="120"/>
        <v>0</v>
      </c>
      <c r="R1064" s="206"/>
      <c r="S1064" s="216"/>
      <c r="T1064" s="156"/>
      <c r="U1064" s="156"/>
      <c r="V1064" s="156"/>
      <c r="W1064" s="156"/>
      <c r="X1064" s="156"/>
      <c r="Y1064" s="156"/>
      <c r="Z1064" s="156"/>
      <c r="AA1064" s="156"/>
      <c r="AB1064" s="156"/>
    </row>
    <row r="1065" spans="1:30" s="30" customFormat="1" ht="15" hidden="1" customHeight="1">
      <c r="A1065" s="156" t="s">
        <v>3382</v>
      </c>
      <c r="B1065" s="160" t="s">
        <v>674</v>
      </c>
      <c r="C1065" s="160" t="s">
        <v>25</v>
      </c>
      <c r="D1065" s="160" t="s">
        <v>252</v>
      </c>
      <c r="E1065" s="161" t="s">
        <v>251</v>
      </c>
      <c r="F1065" s="161" t="s">
        <v>2459</v>
      </c>
      <c r="G1065" s="162" t="s">
        <v>161</v>
      </c>
      <c r="H1065" s="163" t="s">
        <v>27</v>
      </c>
      <c r="I1065" s="163">
        <v>24</v>
      </c>
      <c r="J1065" s="166">
        <f>K1065/курс</f>
        <v>1.9518232885842139</v>
      </c>
      <c r="K1065" s="189">
        <v>205</v>
      </c>
      <c r="L1065" s="164" t="s">
        <v>3238</v>
      </c>
      <c r="M1065" s="164" t="s">
        <v>3238</v>
      </c>
      <c r="N1065" s="165"/>
      <c r="O1065" s="162" t="str">
        <f t="shared" si="118"/>
        <v>-</v>
      </c>
      <c r="P1065" s="166">
        <f t="shared" si="119"/>
        <v>0</v>
      </c>
      <c r="Q1065" s="167">
        <f t="shared" si="120"/>
        <v>0</v>
      </c>
      <c r="R1065" s="29"/>
      <c r="S1065" s="182"/>
      <c r="T1065" s="156"/>
      <c r="U1065" s="156"/>
      <c r="V1065" s="156"/>
      <c r="W1065" s="156"/>
      <c r="X1065" s="156"/>
      <c r="Y1065" s="156"/>
    </row>
    <row r="1066" spans="1:30" s="30" customFormat="1" ht="15" hidden="1" customHeight="1">
      <c r="A1066" s="156" t="s">
        <v>3382</v>
      </c>
      <c r="B1066" s="160" t="s">
        <v>1611</v>
      </c>
      <c r="C1066" s="160" t="s">
        <v>25</v>
      </c>
      <c r="D1066" s="160" t="s">
        <v>252</v>
      </c>
      <c r="E1066" s="161" t="s">
        <v>251</v>
      </c>
      <c r="F1066" s="161" t="s">
        <v>2459</v>
      </c>
      <c r="G1066" s="162" t="s">
        <v>26</v>
      </c>
      <c r="H1066" s="163" t="s">
        <v>27</v>
      </c>
      <c r="I1066" s="163">
        <v>24</v>
      </c>
      <c r="J1066" s="166">
        <f>K1066/курс</f>
        <v>1.9518232885842139</v>
      </c>
      <c r="K1066" s="189">
        <v>205</v>
      </c>
      <c r="L1066" s="164" t="s">
        <v>3238</v>
      </c>
      <c r="M1066" s="164" t="s">
        <v>3238</v>
      </c>
      <c r="N1066" s="165"/>
      <c r="O1066" s="162" t="str">
        <f t="shared" si="118"/>
        <v>-</v>
      </c>
      <c r="P1066" s="166">
        <f t="shared" si="119"/>
        <v>0</v>
      </c>
      <c r="Q1066" s="167">
        <f t="shared" si="120"/>
        <v>0</v>
      </c>
      <c r="R1066" s="29"/>
      <c r="S1066" s="123"/>
      <c r="T1066" s="29"/>
      <c r="V1066" s="156"/>
    </row>
    <row r="1067" spans="1:30" s="30" customFormat="1" ht="15" customHeight="1">
      <c r="A1067" s="156" t="s">
        <v>3382</v>
      </c>
      <c r="B1067" s="38" t="s">
        <v>1610</v>
      </c>
      <c r="C1067" s="38" t="s">
        <v>29</v>
      </c>
      <c r="D1067" s="38" t="s">
        <v>252</v>
      </c>
      <c r="E1067" s="39" t="s">
        <v>251</v>
      </c>
      <c r="F1067" s="122" t="s">
        <v>2459</v>
      </c>
      <c r="G1067" s="40" t="s">
        <v>26</v>
      </c>
      <c r="H1067" s="41" t="s">
        <v>652</v>
      </c>
      <c r="I1067" s="41">
        <v>40</v>
      </c>
      <c r="J1067" s="193">
        <v>3.46</v>
      </c>
      <c r="K1067" s="185">
        <f>J1067*курс</f>
        <v>363.40379999999999</v>
      </c>
      <c r="L1067" s="136" t="s">
        <v>3219</v>
      </c>
      <c r="M1067" s="121" t="s">
        <v>3385</v>
      </c>
      <c r="N1067" s="65"/>
      <c r="O1067" s="40" t="str">
        <f t="shared" si="118"/>
        <v>-</v>
      </c>
      <c r="P1067" s="42">
        <f t="shared" si="119"/>
        <v>0</v>
      </c>
      <c r="Q1067" s="43">
        <f t="shared" si="120"/>
        <v>0</v>
      </c>
      <c r="R1067" s="206"/>
      <c r="S1067" s="216"/>
      <c r="T1067" s="155"/>
      <c r="U1067" s="156"/>
      <c r="V1067" s="156"/>
      <c r="W1067" s="156"/>
      <c r="X1067" s="156"/>
      <c r="Y1067" s="156"/>
      <c r="Z1067" s="156"/>
      <c r="AA1067" s="156"/>
      <c r="AB1067" s="156"/>
    </row>
    <row r="1068" spans="1:30" s="30" customFormat="1" ht="15" customHeight="1">
      <c r="A1068" s="156" t="s">
        <v>3382</v>
      </c>
      <c r="B1068" s="38" t="s">
        <v>1590</v>
      </c>
      <c r="C1068" s="38" t="s">
        <v>29</v>
      </c>
      <c r="D1068" s="38" t="s">
        <v>252</v>
      </c>
      <c r="E1068" s="39" t="s">
        <v>251</v>
      </c>
      <c r="F1068" s="39"/>
      <c r="G1068" s="40" t="s">
        <v>26</v>
      </c>
      <c r="H1068" s="41" t="s">
        <v>652</v>
      </c>
      <c r="I1068" s="41">
        <v>40</v>
      </c>
      <c r="J1068" s="193">
        <v>2.73</v>
      </c>
      <c r="K1068" s="185">
        <f>J1068*курс</f>
        <v>286.7319</v>
      </c>
      <c r="L1068" s="136" t="s">
        <v>3219</v>
      </c>
      <c r="M1068" s="121" t="s">
        <v>3385</v>
      </c>
      <c r="N1068" s="65"/>
      <c r="O1068" s="40" t="str">
        <f t="shared" si="118"/>
        <v>-</v>
      </c>
      <c r="P1068" s="42">
        <f t="shared" si="119"/>
        <v>0</v>
      </c>
      <c r="Q1068" s="43">
        <f t="shared" si="120"/>
        <v>0</v>
      </c>
      <c r="R1068" s="206"/>
      <c r="S1068" s="216"/>
      <c r="T1068" s="155"/>
      <c r="U1068" s="156"/>
      <c r="V1068" s="156"/>
      <c r="W1068" s="156"/>
      <c r="X1068" s="156"/>
      <c r="Y1068" s="156"/>
      <c r="Z1068" s="156"/>
      <c r="AA1068" s="156"/>
      <c r="AB1068" s="156"/>
    </row>
    <row r="1069" spans="1:30" s="30" customFormat="1" ht="15" customHeight="1">
      <c r="A1069" s="156" t="s">
        <v>3382</v>
      </c>
      <c r="B1069" s="38" t="s">
        <v>1615</v>
      </c>
      <c r="C1069" s="38" t="s">
        <v>29</v>
      </c>
      <c r="D1069" s="38" t="s">
        <v>252</v>
      </c>
      <c r="E1069" s="39" t="s">
        <v>251</v>
      </c>
      <c r="F1069" s="39"/>
      <c r="G1069" s="40" t="s">
        <v>26</v>
      </c>
      <c r="H1069" s="41" t="s">
        <v>652</v>
      </c>
      <c r="I1069" s="41">
        <v>40</v>
      </c>
      <c r="J1069" s="193">
        <v>3.1999999999999997</v>
      </c>
      <c r="K1069" s="185">
        <f>J1069*курс</f>
        <v>336.096</v>
      </c>
      <c r="L1069" s="136" t="s">
        <v>3219</v>
      </c>
      <c r="M1069" s="121" t="s">
        <v>3385</v>
      </c>
      <c r="N1069" s="65"/>
      <c r="O1069" s="40" t="str">
        <f t="shared" si="118"/>
        <v>-</v>
      </c>
      <c r="P1069" s="42">
        <f t="shared" si="119"/>
        <v>0</v>
      </c>
      <c r="Q1069" s="43">
        <f t="shared" si="120"/>
        <v>0</v>
      </c>
      <c r="R1069" s="206"/>
      <c r="S1069" s="216"/>
      <c r="T1069" s="156"/>
      <c r="U1069" s="156"/>
      <c r="V1069" s="156"/>
      <c r="W1069" s="156"/>
      <c r="X1069" s="156"/>
      <c r="Y1069" s="156"/>
      <c r="Z1069" s="156"/>
      <c r="AA1069" s="156"/>
      <c r="AB1069" s="156"/>
    </row>
    <row r="1070" spans="1:30" s="30" customFormat="1" ht="15" customHeight="1">
      <c r="A1070" s="156" t="s">
        <v>3382</v>
      </c>
      <c r="B1070" s="38" t="s">
        <v>1589</v>
      </c>
      <c r="C1070" s="38" t="s">
        <v>25</v>
      </c>
      <c r="D1070" s="38" t="s">
        <v>252</v>
      </c>
      <c r="E1070" s="39" t="s">
        <v>251</v>
      </c>
      <c r="F1070" s="39"/>
      <c r="G1070" s="40" t="s">
        <v>26</v>
      </c>
      <c r="H1070" s="41" t="s">
        <v>652</v>
      </c>
      <c r="I1070" s="41">
        <v>40</v>
      </c>
      <c r="J1070" s="42">
        <f>K1070/курс</f>
        <v>2.3707512139388744</v>
      </c>
      <c r="K1070" s="184">
        <v>249</v>
      </c>
      <c r="L1070" s="136" t="s">
        <v>3368</v>
      </c>
      <c r="M1070" s="121" t="s">
        <v>3221</v>
      </c>
      <c r="N1070" s="65"/>
      <c r="O1070" s="40" t="str">
        <f t="shared" si="118"/>
        <v>-</v>
      </c>
      <c r="P1070" s="42">
        <f t="shared" si="119"/>
        <v>0</v>
      </c>
      <c r="Q1070" s="43">
        <f t="shared" si="120"/>
        <v>0</v>
      </c>
      <c r="R1070" s="206"/>
      <c r="S1070" s="216"/>
      <c r="T1070" s="156"/>
      <c r="U1070" s="156"/>
      <c r="V1070" s="156"/>
      <c r="W1070" s="156"/>
      <c r="X1070" s="156"/>
      <c r="Y1070" s="156"/>
      <c r="Z1070" s="156"/>
      <c r="AA1070" s="156"/>
      <c r="AB1070" s="156"/>
    </row>
    <row r="1071" spans="1:30" s="30" customFormat="1" ht="15" hidden="1" customHeight="1">
      <c r="A1071" s="156" t="s">
        <v>3382</v>
      </c>
      <c r="B1071" s="160" t="s">
        <v>1629</v>
      </c>
      <c r="C1071" s="160" t="s">
        <v>29</v>
      </c>
      <c r="D1071" s="160" t="s">
        <v>586</v>
      </c>
      <c r="E1071" s="161" t="s">
        <v>587</v>
      </c>
      <c r="F1071" s="161" t="s">
        <v>250</v>
      </c>
      <c r="G1071" s="162" t="s">
        <v>26</v>
      </c>
      <c r="H1071" s="163" t="s">
        <v>652</v>
      </c>
      <c r="I1071" s="163">
        <v>40</v>
      </c>
      <c r="J1071" s="194">
        <v>3.5999999999999996</v>
      </c>
      <c r="K1071" s="191">
        <f>J1071*курс</f>
        <v>378.10799999999995</v>
      </c>
      <c r="L1071" s="164" t="s">
        <v>3238</v>
      </c>
      <c r="M1071" s="164" t="s">
        <v>3238</v>
      </c>
      <c r="N1071" s="165"/>
      <c r="O1071" s="162" t="str">
        <f t="shared" si="118"/>
        <v>-</v>
      </c>
      <c r="P1071" s="166">
        <f t="shared" si="119"/>
        <v>0</v>
      </c>
      <c r="Q1071" s="167">
        <f t="shared" si="120"/>
        <v>0</v>
      </c>
      <c r="R1071" s="29"/>
      <c r="S1071" s="182"/>
      <c r="T1071" s="156"/>
      <c r="U1071" s="156"/>
      <c r="V1071" s="156"/>
      <c r="W1071" s="156"/>
      <c r="X1071" s="156"/>
      <c r="Y1071" s="156"/>
    </row>
    <row r="1072" spans="1:30" s="30" customFormat="1" ht="15" customHeight="1">
      <c r="A1072" s="156" t="s">
        <v>3382</v>
      </c>
      <c r="B1072" s="38" t="s">
        <v>1628</v>
      </c>
      <c r="C1072" s="38" t="s">
        <v>29</v>
      </c>
      <c r="D1072" s="38" t="s">
        <v>586</v>
      </c>
      <c r="E1072" s="39" t="s">
        <v>587</v>
      </c>
      <c r="F1072" s="122" t="s">
        <v>249</v>
      </c>
      <c r="G1072" s="40" t="s">
        <v>26</v>
      </c>
      <c r="H1072" s="41" t="s">
        <v>652</v>
      </c>
      <c r="I1072" s="41">
        <v>40</v>
      </c>
      <c r="J1072" s="193">
        <v>3.8699999999999997</v>
      </c>
      <c r="K1072" s="185">
        <f>J1072*курс</f>
        <v>406.46609999999998</v>
      </c>
      <c r="L1072" s="136" t="s">
        <v>3219</v>
      </c>
      <c r="M1072" s="121" t="s">
        <v>3385</v>
      </c>
      <c r="N1072" s="65"/>
      <c r="O1072" s="40" t="str">
        <f t="shared" si="118"/>
        <v>-</v>
      </c>
      <c r="P1072" s="42">
        <f t="shared" si="119"/>
        <v>0</v>
      </c>
      <c r="Q1072" s="43">
        <f t="shared" si="120"/>
        <v>0</v>
      </c>
      <c r="R1072" s="206"/>
      <c r="S1072" s="216"/>
      <c r="T1072" s="156"/>
      <c r="U1072" s="156"/>
      <c r="V1072" s="156"/>
      <c r="W1072" s="156"/>
      <c r="X1072" s="156"/>
      <c r="Y1072" s="156"/>
      <c r="Z1072" s="156"/>
      <c r="AA1072" s="156"/>
      <c r="AB1072" s="156"/>
    </row>
    <row r="1073" spans="1:30" s="30" customFormat="1" ht="15" customHeight="1">
      <c r="A1073" s="156" t="s">
        <v>3382</v>
      </c>
      <c r="B1073" s="38" t="s">
        <v>1627</v>
      </c>
      <c r="C1073" s="38" t="s">
        <v>25</v>
      </c>
      <c r="D1073" s="38" t="s">
        <v>586</v>
      </c>
      <c r="E1073" s="39" t="s">
        <v>587</v>
      </c>
      <c r="F1073" s="122" t="s">
        <v>249</v>
      </c>
      <c r="G1073" s="40" t="s">
        <v>26</v>
      </c>
      <c r="H1073" s="41" t="s">
        <v>652</v>
      </c>
      <c r="I1073" s="41">
        <v>40</v>
      </c>
      <c r="J1073" s="42">
        <f>K1073/курс</f>
        <v>2.3707512139388744</v>
      </c>
      <c r="K1073" s="184">
        <v>249</v>
      </c>
      <c r="L1073" s="136" t="s">
        <v>3368</v>
      </c>
      <c r="M1073" s="121" t="s">
        <v>3221</v>
      </c>
      <c r="N1073" s="65"/>
      <c r="O1073" s="40" t="str">
        <f t="shared" si="118"/>
        <v>-</v>
      </c>
      <c r="P1073" s="42">
        <f t="shared" si="119"/>
        <v>0</v>
      </c>
      <c r="Q1073" s="43">
        <f t="shared" si="120"/>
        <v>0</v>
      </c>
      <c r="R1073" s="206"/>
      <c r="S1073" s="216"/>
      <c r="T1073" s="156"/>
      <c r="U1073" s="156"/>
      <c r="V1073" s="156"/>
      <c r="W1073" s="156"/>
      <c r="X1073" s="156"/>
      <c r="Y1073" s="156"/>
      <c r="Z1073" s="156"/>
      <c r="AA1073" s="156"/>
      <c r="AB1073" s="156"/>
    </row>
    <row r="1074" spans="1:30" s="30" customFormat="1" ht="15" customHeight="1">
      <c r="A1074" s="156" t="s">
        <v>3382</v>
      </c>
      <c r="B1074" s="38" t="s">
        <v>1630</v>
      </c>
      <c r="C1074" s="38" t="s">
        <v>29</v>
      </c>
      <c r="D1074" s="38" t="s">
        <v>2476</v>
      </c>
      <c r="E1074" s="39" t="s">
        <v>2477</v>
      </c>
      <c r="F1074" s="122" t="s">
        <v>2478</v>
      </c>
      <c r="G1074" s="40" t="s">
        <v>26</v>
      </c>
      <c r="H1074" s="41" t="s">
        <v>652</v>
      </c>
      <c r="I1074" s="41">
        <v>40</v>
      </c>
      <c r="J1074" s="193">
        <v>3.28</v>
      </c>
      <c r="K1074" s="185">
        <f t="shared" ref="K1074:K1103" si="121">J1074*курс</f>
        <v>344.4984</v>
      </c>
      <c r="L1074" s="136" t="s">
        <v>3219</v>
      </c>
      <c r="M1074" s="121" t="s">
        <v>3385</v>
      </c>
      <c r="N1074" s="65"/>
      <c r="O1074" s="40" t="str">
        <f t="shared" si="118"/>
        <v>-</v>
      </c>
      <c r="P1074" s="42">
        <f t="shared" si="119"/>
        <v>0</v>
      </c>
      <c r="Q1074" s="43">
        <f t="shared" si="120"/>
        <v>0</v>
      </c>
      <c r="R1074" s="206"/>
      <c r="S1074" s="216"/>
      <c r="T1074" s="156"/>
      <c r="U1074" s="156"/>
      <c r="V1074" s="156"/>
      <c r="W1074" s="156"/>
      <c r="X1074" s="156"/>
      <c r="Y1074" s="156"/>
      <c r="Z1074" s="156"/>
      <c r="AA1074" s="156"/>
      <c r="AB1074" s="156"/>
    </row>
    <row r="1075" spans="1:30" s="30" customFormat="1" ht="15" hidden="1" customHeight="1">
      <c r="A1075" s="156" t="s">
        <v>3382</v>
      </c>
      <c r="B1075" s="160" t="s">
        <v>1632</v>
      </c>
      <c r="C1075" s="160" t="s">
        <v>29</v>
      </c>
      <c r="D1075" s="160" t="s">
        <v>2479</v>
      </c>
      <c r="E1075" s="161" t="s">
        <v>2480</v>
      </c>
      <c r="F1075" s="161" t="s">
        <v>3298</v>
      </c>
      <c r="G1075" s="162" t="s">
        <v>26</v>
      </c>
      <c r="H1075" s="163" t="s">
        <v>652</v>
      </c>
      <c r="I1075" s="163">
        <v>40</v>
      </c>
      <c r="J1075" s="194">
        <v>5.5299999999999994</v>
      </c>
      <c r="K1075" s="191">
        <f t="shared" si="121"/>
        <v>580.81589999999994</v>
      </c>
      <c r="L1075" s="164" t="s">
        <v>3238</v>
      </c>
      <c r="M1075" s="164" t="s">
        <v>3238</v>
      </c>
      <c r="N1075" s="165"/>
      <c r="O1075" s="162" t="str">
        <f t="shared" si="118"/>
        <v>-</v>
      </c>
      <c r="P1075" s="166">
        <f t="shared" si="119"/>
        <v>0</v>
      </c>
      <c r="Q1075" s="167">
        <f t="shared" si="120"/>
        <v>0</v>
      </c>
      <c r="R1075" s="29"/>
      <c r="S1075" s="182"/>
      <c r="T1075" s="156"/>
      <c r="U1075" s="156"/>
      <c r="V1075" s="156"/>
      <c r="W1075" s="156"/>
      <c r="X1075" s="156"/>
      <c r="Y1075" s="156"/>
    </row>
    <row r="1076" spans="1:30" s="30" customFormat="1" ht="15" hidden="1" customHeight="1">
      <c r="A1076" s="156" t="s">
        <v>3382</v>
      </c>
      <c r="B1076" s="160" t="s">
        <v>1633</v>
      </c>
      <c r="C1076" s="160" t="s">
        <v>29</v>
      </c>
      <c r="D1076" s="160" t="s">
        <v>2479</v>
      </c>
      <c r="E1076" s="161" t="s">
        <v>2480</v>
      </c>
      <c r="F1076" s="161" t="s">
        <v>3276</v>
      </c>
      <c r="G1076" s="162" t="s">
        <v>26</v>
      </c>
      <c r="H1076" s="163" t="s">
        <v>652</v>
      </c>
      <c r="I1076" s="163">
        <v>40</v>
      </c>
      <c r="J1076" s="194">
        <v>5.8199999999999994</v>
      </c>
      <c r="K1076" s="191">
        <f t="shared" si="121"/>
        <v>611.27459999999996</v>
      </c>
      <c r="L1076" s="164" t="s">
        <v>3238</v>
      </c>
      <c r="M1076" s="164" t="s">
        <v>3238</v>
      </c>
      <c r="N1076" s="165"/>
      <c r="O1076" s="162" t="str">
        <f t="shared" si="118"/>
        <v>-</v>
      </c>
      <c r="P1076" s="166">
        <f t="shared" si="119"/>
        <v>0</v>
      </c>
      <c r="Q1076" s="167">
        <f t="shared" si="120"/>
        <v>0</v>
      </c>
      <c r="R1076" s="29"/>
      <c r="S1076" s="182"/>
      <c r="T1076" s="156"/>
      <c r="U1076" s="156"/>
      <c r="V1076" s="156"/>
      <c r="W1076" s="156"/>
      <c r="X1076" s="156"/>
      <c r="Y1076" s="156"/>
    </row>
    <row r="1077" spans="1:30" s="30" customFormat="1" ht="15" customHeight="1">
      <c r="A1077" s="156" t="s">
        <v>3382</v>
      </c>
      <c r="B1077" s="38" t="s">
        <v>1631</v>
      </c>
      <c r="C1077" s="38" t="s">
        <v>29</v>
      </c>
      <c r="D1077" s="38" t="s">
        <v>2479</v>
      </c>
      <c r="E1077" s="39" t="s">
        <v>2480</v>
      </c>
      <c r="F1077" s="122" t="s">
        <v>3131</v>
      </c>
      <c r="G1077" s="40" t="s">
        <v>26</v>
      </c>
      <c r="H1077" s="41" t="s">
        <v>652</v>
      </c>
      <c r="I1077" s="41">
        <v>40</v>
      </c>
      <c r="J1077" s="193">
        <v>5.71</v>
      </c>
      <c r="K1077" s="185">
        <f t="shared" si="121"/>
        <v>599.72130000000004</v>
      </c>
      <c r="L1077" s="136" t="s">
        <v>3219</v>
      </c>
      <c r="M1077" s="121" t="s">
        <v>3385</v>
      </c>
      <c r="N1077" s="65"/>
      <c r="O1077" s="40" t="str">
        <f t="shared" si="118"/>
        <v>-</v>
      </c>
      <c r="P1077" s="42">
        <f t="shared" si="119"/>
        <v>0</v>
      </c>
      <c r="Q1077" s="43">
        <f t="shared" si="120"/>
        <v>0</v>
      </c>
      <c r="R1077" s="206"/>
      <c r="S1077" s="216"/>
      <c r="T1077" s="155"/>
      <c r="U1077" s="156"/>
      <c r="V1077" s="156"/>
      <c r="W1077" s="156"/>
      <c r="X1077" s="156"/>
      <c r="Y1077" s="156"/>
      <c r="Z1077" s="156"/>
      <c r="AA1077" s="156"/>
      <c r="AB1077" s="156"/>
    </row>
    <row r="1078" spans="1:30" s="30" customFormat="1" ht="15" customHeight="1">
      <c r="A1078" s="156" t="s">
        <v>3382</v>
      </c>
      <c r="B1078" s="38" t="s">
        <v>1634</v>
      </c>
      <c r="C1078" s="38" t="s">
        <v>29</v>
      </c>
      <c r="D1078" s="38" t="s">
        <v>2479</v>
      </c>
      <c r="E1078" s="39" t="s">
        <v>2480</v>
      </c>
      <c r="F1078" s="122" t="s">
        <v>2481</v>
      </c>
      <c r="G1078" s="40" t="s">
        <v>26</v>
      </c>
      <c r="H1078" s="41" t="s">
        <v>652</v>
      </c>
      <c r="I1078" s="41">
        <v>40</v>
      </c>
      <c r="J1078" s="193">
        <v>4.08</v>
      </c>
      <c r="K1078" s="185">
        <f t="shared" si="121"/>
        <v>428.5224</v>
      </c>
      <c r="L1078" s="136" t="s">
        <v>3219</v>
      </c>
      <c r="M1078" s="121" t="s">
        <v>3385</v>
      </c>
      <c r="N1078" s="65"/>
      <c r="O1078" s="40" t="str">
        <f t="shared" si="118"/>
        <v>-</v>
      </c>
      <c r="P1078" s="42">
        <f t="shared" si="119"/>
        <v>0</v>
      </c>
      <c r="Q1078" s="43">
        <f t="shared" si="120"/>
        <v>0</v>
      </c>
      <c r="R1078" s="206"/>
      <c r="S1078" s="216"/>
      <c r="T1078" s="156"/>
      <c r="U1078" s="156"/>
      <c r="V1078" s="156"/>
      <c r="W1078" s="156"/>
      <c r="X1078" s="156"/>
      <c r="Y1078" s="156"/>
      <c r="Z1078" s="156"/>
      <c r="AA1078" s="156"/>
      <c r="AB1078" s="156"/>
    </row>
    <row r="1079" spans="1:30" s="30" customFormat="1" ht="15" customHeight="1">
      <c r="A1079" s="156" t="s">
        <v>3382</v>
      </c>
      <c r="B1079" s="38" t="s">
        <v>1635</v>
      </c>
      <c r="C1079" s="38" t="s">
        <v>29</v>
      </c>
      <c r="D1079" s="38" t="s">
        <v>2482</v>
      </c>
      <c r="E1079" s="39" t="s">
        <v>2483</v>
      </c>
      <c r="F1079" s="132" t="s">
        <v>2774</v>
      </c>
      <c r="G1079" s="40" t="s">
        <v>2147</v>
      </c>
      <c r="H1079" s="41" t="s">
        <v>652</v>
      </c>
      <c r="I1079" s="41">
        <v>12</v>
      </c>
      <c r="J1079" s="193">
        <v>5.95</v>
      </c>
      <c r="K1079" s="185">
        <f t="shared" si="121"/>
        <v>624.92849999999999</v>
      </c>
      <c r="L1079" s="136" t="s">
        <v>3219</v>
      </c>
      <c r="M1079" s="121" t="s">
        <v>3385</v>
      </c>
      <c r="N1079" s="65"/>
      <c r="O1079" s="40" t="str">
        <f t="shared" ref="O1079:O1110" si="122">IF(N1079="","-",N1079/I1079)</f>
        <v>-</v>
      </c>
      <c r="P1079" s="42">
        <f t="shared" ref="P1079:P1112" si="123">J1079*N1079</f>
        <v>0</v>
      </c>
      <c r="Q1079" s="43">
        <f t="shared" ref="Q1079:Q1112" si="124">K1079*N1079</f>
        <v>0</v>
      </c>
      <c r="R1079" s="206"/>
      <c r="S1079" s="216"/>
      <c r="T1079" s="156"/>
      <c r="U1079" s="156"/>
      <c r="V1079" s="156"/>
      <c r="W1079" s="156"/>
      <c r="X1079" s="156"/>
      <c r="Y1079" s="156"/>
      <c r="Z1079" s="156"/>
      <c r="AA1079" s="156"/>
      <c r="AB1079" s="156"/>
    </row>
    <row r="1080" spans="1:30" s="30" customFormat="1" ht="15" customHeight="1">
      <c r="A1080" s="156" t="s">
        <v>3382</v>
      </c>
      <c r="B1080" s="38" t="s">
        <v>583</v>
      </c>
      <c r="C1080" s="38" t="s">
        <v>29</v>
      </c>
      <c r="D1080" s="38" t="s">
        <v>588</v>
      </c>
      <c r="E1080" s="39" t="s">
        <v>589</v>
      </c>
      <c r="F1080" s="122" t="s">
        <v>3132</v>
      </c>
      <c r="G1080" s="40" t="s">
        <v>26</v>
      </c>
      <c r="H1080" s="41" t="s">
        <v>652</v>
      </c>
      <c r="I1080" s="41">
        <v>40</v>
      </c>
      <c r="J1080" s="193">
        <v>2.63</v>
      </c>
      <c r="K1080" s="185">
        <f t="shared" si="121"/>
        <v>276.22890000000001</v>
      </c>
      <c r="L1080" s="136" t="s">
        <v>3219</v>
      </c>
      <c r="M1080" s="121" t="s">
        <v>3385</v>
      </c>
      <c r="N1080" s="65"/>
      <c r="O1080" s="40" t="str">
        <f t="shared" si="122"/>
        <v>-</v>
      </c>
      <c r="P1080" s="42">
        <f t="shared" si="123"/>
        <v>0</v>
      </c>
      <c r="Q1080" s="43">
        <f t="shared" si="124"/>
        <v>0</v>
      </c>
      <c r="R1080" s="206"/>
      <c r="S1080" s="216"/>
      <c r="T1080" s="155"/>
      <c r="U1080" s="156"/>
      <c r="V1080" s="156"/>
      <c r="W1080" s="156"/>
      <c r="X1080" s="156"/>
      <c r="Y1080" s="156"/>
      <c r="Z1080" s="156"/>
      <c r="AA1080" s="156"/>
      <c r="AB1080" s="156"/>
    </row>
    <row r="1081" spans="1:30" s="30" customFormat="1" ht="15" hidden="1" customHeight="1">
      <c r="A1081" s="156" t="s">
        <v>3382</v>
      </c>
      <c r="B1081" s="160" t="s">
        <v>1636</v>
      </c>
      <c r="C1081" s="160" t="s">
        <v>29</v>
      </c>
      <c r="D1081" s="160" t="s">
        <v>2484</v>
      </c>
      <c r="E1081" s="161" t="s">
        <v>2485</v>
      </c>
      <c r="F1081" s="161" t="s">
        <v>3277</v>
      </c>
      <c r="G1081" s="162" t="s">
        <v>26</v>
      </c>
      <c r="H1081" s="163" t="s">
        <v>652</v>
      </c>
      <c r="I1081" s="163">
        <v>40</v>
      </c>
      <c r="J1081" s="194">
        <v>2.57</v>
      </c>
      <c r="K1081" s="191">
        <f t="shared" si="121"/>
        <v>269.9271</v>
      </c>
      <c r="L1081" s="164" t="s">
        <v>3238</v>
      </c>
      <c r="M1081" s="164" t="s">
        <v>3238</v>
      </c>
      <c r="N1081" s="165"/>
      <c r="O1081" s="162" t="str">
        <f t="shared" si="122"/>
        <v>-</v>
      </c>
      <c r="P1081" s="166">
        <f t="shared" si="123"/>
        <v>0</v>
      </c>
      <c r="Q1081" s="167">
        <f t="shared" si="124"/>
        <v>0</v>
      </c>
      <c r="R1081" s="29"/>
      <c r="S1081" s="182"/>
      <c r="T1081" s="155"/>
      <c r="U1081" s="156"/>
      <c r="V1081" s="156"/>
      <c r="W1081" s="156"/>
      <c r="X1081" s="156"/>
      <c r="Y1081" s="156"/>
    </row>
    <row r="1082" spans="1:30" s="30" customFormat="1" ht="15" hidden="1" customHeight="1">
      <c r="A1082" s="156" t="s">
        <v>3382</v>
      </c>
      <c r="B1082" s="160" t="s">
        <v>1637</v>
      </c>
      <c r="C1082" s="160" t="s">
        <v>29</v>
      </c>
      <c r="D1082" s="160" t="s">
        <v>2486</v>
      </c>
      <c r="E1082" s="161" t="s">
        <v>2487</v>
      </c>
      <c r="F1082" s="161" t="s">
        <v>3278</v>
      </c>
      <c r="G1082" s="162" t="s">
        <v>26</v>
      </c>
      <c r="H1082" s="163" t="s">
        <v>652</v>
      </c>
      <c r="I1082" s="163">
        <v>40</v>
      </c>
      <c r="J1082" s="194">
        <v>2.57</v>
      </c>
      <c r="K1082" s="191">
        <f t="shared" si="121"/>
        <v>269.9271</v>
      </c>
      <c r="L1082" s="164" t="s">
        <v>3238</v>
      </c>
      <c r="M1082" s="164" t="s">
        <v>3238</v>
      </c>
      <c r="N1082" s="165"/>
      <c r="O1082" s="162" t="str">
        <f t="shared" si="122"/>
        <v>-</v>
      </c>
      <c r="P1082" s="166">
        <f t="shared" si="123"/>
        <v>0</v>
      </c>
      <c r="Q1082" s="167">
        <f t="shared" si="124"/>
        <v>0</v>
      </c>
      <c r="R1082" s="29"/>
      <c r="S1082" s="182"/>
      <c r="T1082" s="156"/>
      <c r="U1082" s="156"/>
      <c r="V1082" s="156"/>
      <c r="W1082" s="156"/>
      <c r="X1082" s="156"/>
      <c r="Y1082" s="156"/>
    </row>
    <row r="1083" spans="1:30" s="30" customFormat="1" ht="15" customHeight="1">
      <c r="A1083" s="156" t="s">
        <v>3382</v>
      </c>
      <c r="B1083" s="38" t="s">
        <v>1638</v>
      </c>
      <c r="C1083" s="38" t="s">
        <v>29</v>
      </c>
      <c r="D1083" s="38" t="s">
        <v>2486</v>
      </c>
      <c r="E1083" s="39" t="s">
        <v>2487</v>
      </c>
      <c r="F1083" s="122" t="s">
        <v>3133</v>
      </c>
      <c r="G1083" s="40" t="s">
        <v>26</v>
      </c>
      <c r="H1083" s="41" t="s">
        <v>652</v>
      </c>
      <c r="I1083" s="41">
        <v>40</v>
      </c>
      <c r="J1083" s="193">
        <v>2.57</v>
      </c>
      <c r="K1083" s="185">
        <f t="shared" si="121"/>
        <v>269.9271</v>
      </c>
      <c r="L1083" s="136" t="s">
        <v>3219</v>
      </c>
      <c r="M1083" s="121" t="s">
        <v>3385</v>
      </c>
      <c r="N1083" s="65"/>
      <c r="O1083" s="40" t="str">
        <f t="shared" si="122"/>
        <v>-</v>
      </c>
      <c r="P1083" s="42">
        <f t="shared" si="123"/>
        <v>0</v>
      </c>
      <c r="Q1083" s="43">
        <f t="shared" si="124"/>
        <v>0</v>
      </c>
      <c r="R1083" s="206"/>
      <c r="S1083" s="216"/>
      <c r="T1083" s="156"/>
      <c r="U1083" s="156"/>
      <c r="V1083" s="156"/>
      <c r="W1083" s="156"/>
      <c r="X1083" s="156"/>
      <c r="Y1083" s="156"/>
      <c r="Z1083" s="156"/>
      <c r="AA1083" s="156"/>
      <c r="AB1083" s="156"/>
      <c r="AC1083" s="156"/>
      <c r="AD1083" s="156"/>
    </row>
    <row r="1084" spans="1:30" s="30" customFormat="1" ht="15" customHeight="1">
      <c r="A1084" s="156" t="s">
        <v>3382</v>
      </c>
      <c r="B1084" s="38" t="s">
        <v>1639</v>
      </c>
      <c r="C1084" s="38" t="s">
        <v>29</v>
      </c>
      <c r="D1084" s="38" t="s">
        <v>2486</v>
      </c>
      <c r="E1084" s="39" t="s">
        <v>2487</v>
      </c>
      <c r="F1084" s="122" t="s">
        <v>3134</v>
      </c>
      <c r="G1084" s="40" t="s">
        <v>26</v>
      </c>
      <c r="H1084" s="41" t="s">
        <v>652</v>
      </c>
      <c r="I1084" s="41">
        <v>40</v>
      </c>
      <c r="J1084" s="193">
        <v>2.57</v>
      </c>
      <c r="K1084" s="185">
        <f t="shared" si="121"/>
        <v>269.9271</v>
      </c>
      <c r="L1084" s="136" t="s">
        <v>3219</v>
      </c>
      <c r="M1084" s="121" t="s">
        <v>3385</v>
      </c>
      <c r="N1084" s="65"/>
      <c r="O1084" s="40" t="str">
        <f t="shared" si="122"/>
        <v>-</v>
      </c>
      <c r="P1084" s="42">
        <f t="shared" si="123"/>
        <v>0</v>
      </c>
      <c r="Q1084" s="43">
        <f t="shared" si="124"/>
        <v>0</v>
      </c>
      <c r="R1084" s="206"/>
      <c r="S1084" s="216"/>
      <c r="T1084" s="156"/>
      <c r="U1084" s="156"/>
      <c r="V1084" s="156"/>
      <c r="W1084" s="156"/>
      <c r="X1084" s="156"/>
      <c r="Y1084" s="156"/>
      <c r="Z1084" s="156"/>
      <c r="AA1084" s="156"/>
      <c r="AB1084" s="156"/>
    </row>
    <row r="1085" spans="1:30" s="30" customFormat="1" ht="15" customHeight="1">
      <c r="A1085" s="156" t="s">
        <v>3382</v>
      </c>
      <c r="B1085" s="38" t="s">
        <v>1640</v>
      </c>
      <c r="C1085" s="38" t="s">
        <v>29</v>
      </c>
      <c r="D1085" s="38" t="s">
        <v>2488</v>
      </c>
      <c r="E1085" s="39" t="s">
        <v>2489</v>
      </c>
      <c r="F1085" s="122" t="s">
        <v>3135</v>
      </c>
      <c r="G1085" s="40" t="s">
        <v>26</v>
      </c>
      <c r="H1085" s="41" t="s">
        <v>652</v>
      </c>
      <c r="I1085" s="41">
        <v>40</v>
      </c>
      <c r="J1085" s="193">
        <v>4.3599999999999994</v>
      </c>
      <c r="K1085" s="185">
        <f t="shared" si="121"/>
        <v>457.93079999999992</v>
      </c>
      <c r="L1085" s="136" t="s">
        <v>3219</v>
      </c>
      <c r="M1085" s="121" t="s">
        <v>3385</v>
      </c>
      <c r="N1085" s="65"/>
      <c r="O1085" s="40" t="str">
        <f t="shared" si="122"/>
        <v>-</v>
      </c>
      <c r="P1085" s="42">
        <f t="shared" si="123"/>
        <v>0</v>
      </c>
      <c r="Q1085" s="43">
        <f t="shared" si="124"/>
        <v>0</v>
      </c>
      <c r="R1085" s="206"/>
      <c r="S1085" s="216"/>
      <c r="T1085" s="156"/>
      <c r="U1085" s="156"/>
      <c r="V1085" s="156"/>
      <c r="W1085" s="156"/>
      <c r="X1085" s="156"/>
      <c r="Y1085" s="156"/>
      <c r="Z1085" s="156"/>
      <c r="AA1085" s="156"/>
      <c r="AB1085" s="156"/>
    </row>
    <row r="1086" spans="1:30" s="30" customFormat="1" ht="15" hidden="1" customHeight="1">
      <c r="A1086" s="156" t="s">
        <v>3382</v>
      </c>
      <c r="B1086" s="160" t="s">
        <v>1641</v>
      </c>
      <c r="C1086" s="160" t="s">
        <v>29</v>
      </c>
      <c r="D1086" s="160" t="s">
        <v>2488</v>
      </c>
      <c r="E1086" s="161" t="s">
        <v>2489</v>
      </c>
      <c r="F1086" s="161" t="s">
        <v>3361</v>
      </c>
      <c r="G1086" s="162" t="s">
        <v>26</v>
      </c>
      <c r="H1086" s="163" t="s">
        <v>652</v>
      </c>
      <c r="I1086" s="163">
        <v>40</v>
      </c>
      <c r="J1086" s="194">
        <v>2.65</v>
      </c>
      <c r="K1086" s="191">
        <f t="shared" si="121"/>
        <v>278.3295</v>
      </c>
      <c r="L1086" s="164" t="s">
        <v>3238</v>
      </c>
      <c r="M1086" s="164" t="s">
        <v>3238</v>
      </c>
      <c r="N1086" s="165"/>
      <c r="O1086" s="162" t="str">
        <f t="shared" si="122"/>
        <v>-</v>
      </c>
      <c r="P1086" s="166">
        <f t="shared" si="123"/>
        <v>0</v>
      </c>
      <c r="Q1086" s="167">
        <f t="shared" si="124"/>
        <v>0</v>
      </c>
      <c r="R1086" s="155"/>
      <c r="S1086" s="182"/>
      <c r="T1086" s="155"/>
      <c r="U1086" s="156"/>
      <c r="V1086" s="156"/>
      <c r="W1086" s="156"/>
      <c r="X1086" s="156"/>
      <c r="Y1086" s="156"/>
    </row>
    <row r="1087" spans="1:30" s="30" customFormat="1" ht="15" customHeight="1">
      <c r="A1087" s="156" t="s">
        <v>3382</v>
      </c>
      <c r="B1087" s="38" t="s">
        <v>1642</v>
      </c>
      <c r="C1087" s="38" t="s">
        <v>29</v>
      </c>
      <c r="D1087" s="38" t="s">
        <v>2490</v>
      </c>
      <c r="E1087" s="39" t="s">
        <v>2491</v>
      </c>
      <c r="F1087" s="122" t="s">
        <v>3136</v>
      </c>
      <c r="G1087" s="40" t="s">
        <v>26</v>
      </c>
      <c r="H1087" s="41" t="s">
        <v>652</v>
      </c>
      <c r="I1087" s="41">
        <v>40</v>
      </c>
      <c r="J1087" s="193">
        <v>2.57</v>
      </c>
      <c r="K1087" s="185">
        <f t="shared" si="121"/>
        <v>269.9271</v>
      </c>
      <c r="L1087" s="136" t="s">
        <v>3219</v>
      </c>
      <c r="M1087" s="121" t="s">
        <v>3385</v>
      </c>
      <c r="N1087" s="65"/>
      <c r="O1087" s="40" t="str">
        <f t="shared" si="122"/>
        <v>-</v>
      </c>
      <c r="P1087" s="42">
        <f t="shared" si="123"/>
        <v>0</v>
      </c>
      <c r="Q1087" s="43">
        <f t="shared" si="124"/>
        <v>0</v>
      </c>
      <c r="R1087" s="206"/>
      <c r="S1087" s="216"/>
      <c r="T1087" s="155"/>
      <c r="U1087" s="156"/>
      <c r="V1087" s="156"/>
      <c r="W1087" s="156"/>
      <c r="X1087" s="156"/>
      <c r="Y1087" s="156"/>
      <c r="Z1087" s="156"/>
      <c r="AA1087" s="156"/>
      <c r="AB1087" s="156"/>
    </row>
    <row r="1088" spans="1:30" s="30" customFormat="1" ht="15" hidden="1" customHeight="1">
      <c r="A1088" s="156" t="s">
        <v>3382</v>
      </c>
      <c r="B1088" s="160" t="s">
        <v>1643</v>
      </c>
      <c r="C1088" s="160" t="s">
        <v>29</v>
      </c>
      <c r="D1088" s="160" t="s">
        <v>2490</v>
      </c>
      <c r="E1088" s="161" t="s">
        <v>2491</v>
      </c>
      <c r="F1088" s="161" t="s">
        <v>3362</v>
      </c>
      <c r="G1088" s="162" t="s">
        <v>26</v>
      </c>
      <c r="H1088" s="163" t="s">
        <v>652</v>
      </c>
      <c r="I1088" s="163">
        <v>40</v>
      </c>
      <c r="J1088" s="194">
        <v>2.57</v>
      </c>
      <c r="K1088" s="191">
        <f t="shared" si="121"/>
        <v>269.9271</v>
      </c>
      <c r="L1088" s="164" t="s">
        <v>3238</v>
      </c>
      <c r="M1088" s="164" t="s">
        <v>3238</v>
      </c>
      <c r="N1088" s="165"/>
      <c r="O1088" s="162" t="str">
        <f t="shared" si="122"/>
        <v>-</v>
      </c>
      <c r="P1088" s="166">
        <f t="shared" si="123"/>
        <v>0</v>
      </c>
      <c r="Q1088" s="167">
        <f t="shared" si="124"/>
        <v>0</v>
      </c>
      <c r="R1088" s="155"/>
      <c r="S1088" s="55"/>
      <c r="V1088" s="156"/>
    </row>
    <row r="1089" spans="1:30" s="30" customFormat="1" ht="15" customHeight="1">
      <c r="A1089" s="156" t="s">
        <v>3382</v>
      </c>
      <c r="B1089" s="38" t="s">
        <v>1644</v>
      </c>
      <c r="C1089" s="38" t="s">
        <v>29</v>
      </c>
      <c r="D1089" s="38" t="s">
        <v>2492</v>
      </c>
      <c r="E1089" s="39" t="s">
        <v>2493</v>
      </c>
      <c r="F1089" s="122" t="s">
        <v>2494</v>
      </c>
      <c r="G1089" s="40" t="s">
        <v>718</v>
      </c>
      <c r="H1089" s="41" t="s">
        <v>652</v>
      </c>
      <c r="I1089" s="41">
        <v>6</v>
      </c>
      <c r="J1089" s="193">
        <v>8.94</v>
      </c>
      <c r="K1089" s="185">
        <f t="shared" si="121"/>
        <v>938.96819999999991</v>
      </c>
      <c r="L1089" s="136" t="s">
        <v>3219</v>
      </c>
      <c r="M1089" s="121" t="s">
        <v>3385</v>
      </c>
      <c r="N1089" s="65"/>
      <c r="O1089" s="40" t="str">
        <f t="shared" si="122"/>
        <v>-</v>
      </c>
      <c r="P1089" s="42">
        <f t="shared" si="123"/>
        <v>0</v>
      </c>
      <c r="Q1089" s="43">
        <f t="shared" si="124"/>
        <v>0</v>
      </c>
      <c r="R1089" s="206"/>
      <c r="S1089" s="216"/>
      <c r="T1089" s="156"/>
      <c r="U1089" s="156"/>
      <c r="V1089" s="156"/>
      <c r="W1089" s="156"/>
      <c r="X1089" s="156"/>
      <c r="Y1089" s="156"/>
      <c r="Z1089" s="156"/>
      <c r="AA1089" s="156"/>
      <c r="AB1089" s="156"/>
    </row>
    <row r="1090" spans="1:30" s="30" customFormat="1" ht="15" customHeight="1">
      <c r="A1090" s="156" t="s">
        <v>3382</v>
      </c>
      <c r="B1090" s="38" t="s">
        <v>1645</v>
      </c>
      <c r="C1090" s="38" t="s">
        <v>29</v>
      </c>
      <c r="D1090" s="38" t="s">
        <v>2492</v>
      </c>
      <c r="E1090" s="39" t="s">
        <v>2493</v>
      </c>
      <c r="F1090" s="122" t="s">
        <v>2494</v>
      </c>
      <c r="G1090" s="40" t="s">
        <v>26</v>
      </c>
      <c r="H1090" s="41" t="s">
        <v>652</v>
      </c>
      <c r="I1090" s="41">
        <v>40</v>
      </c>
      <c r="J1090" s="193">
        <v>3.78</v>
      </c>
      <c r="K1090" s="185">
        <f t="shared" si="121"/>
        <v>397.01339999999999</v>
      </c>
      <c r="L1090" s="136" t="s">
        <v>3219</v>
      </c>
      <c r="M1090" s="121" t="s">
        <v>3385</v>
      </c>
      <c r="N1090" s="65"/>
      <c r="O1090" s="40" t="str">
        <f t="shared" si="122"/>
        <v>-</v>
      </c>
      <c r="P1090" s="42">
        <f t="shared" si="123"/>
        <v>0</v>
      </c>
      <c r="Q1090" s="43">
        <f t="shared" si="124"/>
        <v>0</v>
      </c>
      <c r="R1090" s="206"/>
      <c r="S1090" s="216"/>
      <c r="T1090" s="156"/>
      <c r="U1090" s="156"/>
      <c r="V1090" s="156"/>
      <c r="W1090" s="156"/>
      <c r="X1090" s="156"/>
      <c r="Y1090" s="156"/>
      <c r="Z1090" s="156"/>
      <c r="AA1090" s="156"/>
      <c r="AB1090" s="156"/>
    </row>
    <row r="1091" spans="1:30" s="30" customFormat="1" ht="15" hidden="1" customHeight="1">
      <c r="A1091" s="156" t="s">
        <v>3382</v>
      </c>
      <c r="B1091" s="160" t="s">
        <v>1648</v>
      </c>
      <c r="C1091" s="160" t="s">
        <v>29</v>
      </c>
      <c r="D1091" s="160" t="s">
        <v>2495</v>
      </c>
      <c r="E1091" s="161" t="s">
        <v>2496</v>
      </c>
      <c r="F1091" s="161" t="s">
        <v>3299</v>
      </c>
      <c r="G1091" s="162" t="s">
        <v>26</v>
      </c>
      <c r="H1091" s="163" t="s">
        <v>652</v>
      </c>
      <c r="I1091" s="163">
        <v>40</v>
      </c>
      <c r="J1091" s="194">
        <v>3</v>
      </c>
      <c r="K1091" s="191">
        <f t="shared" si="121"/>
        <v>315.09000000000003</v>
      </c>
      <c r="L1091" s="164" t="s">
        <v>3238</v>
      </c>
      <c r="M1091" s="164" t="s">
        <v>3238</v>
      </c>
      <c r="N1091" s="165"/>
      <c r="O1091" s="162" t="str">
        <f t="shared" si="122"/>
        <v>-</v>
      </c>
      <c r="P1091" s="166">
        <f t="shared" si="123"/>
        <v>0</v>
      </c>
      <c r="Q1091" s="167">
        <f t="shared" si="124"/>
        <v>0</v>
      </c>
      <c r="R1091" s="29"/>
      <c r="S1091" s="123"/>
      <c r="T1091" s="29"/>
      <c r="V1091" s="156"/>
    </row>
    <row r="1092" spans="1:30" s="30" customFormat="1" ht="15" customHeight="1">
      <c r="A1092" s="156" t="s">
        <v>3382</v>
      </c>
      <c r="B1092" s="38" t="s">
        <v>1646</v>
      </c>
      <c r="C1092" s="38" t="s">
        <v>29</v>
      </c>
      <c r="D1092" s="38" t="s">
        <v>2495</v>
      </c>
      <c r="E1092" s="39" t="s">
        <v>2496</v>
      </c>
      <c r="F1092" s="122" t="s">
        <v>2497</v>
      </c>
      <c r="G1092" s="40" t="s">
        <v>26</v>
      </c>
      <c r="H1092" s="41" t="s">
        <v>652</v>
      </c>
      <c r="I1092" s="41">
        <v>40</v>
      </c>
      <c r="J1092" s="193">
        <v>3.23</v>
      </c>
      <c r="K1092" s="185">
        <f t="shared" si="121"/>
        <v>339.24689999999998</v>
      </c>
      <c r="L1092" s="136" t="s">
        <v>3219</v>
      </c>
      <c r="M1092" s="121" t="s">
        <v>3385</v>
      </c>
      <c r="N1092" s="65"/>
      <c r="O1092" s="40" t="str">
        <f t="shared" si="122"/>
        <v>-</v>
      </c>
      <c r="P1092" s="42">
        <f t="shared" si="123"/>
        <v>0</v>
      </c>
      <c r="Q1092" s="43">
        <f t="shared" si="124"/>
        <v>0</v>
      </c>
      <c r="R1092" s="206"/>
      <c r="S1092" s="216"/>
      <c r="T1092" s="155"/>
      <c r="U1092" s="156"/>
      <c r="V1092" s="156"/>
      <c r="W1092" s="156"/>
      <c r="X1092" s="156"/>
      <c r="Y1092" s="156"/>
      <c r="Z1092" s="156"/>
      <c r="AA1092" s="156"/>
      <c r="AB1092" s="156"/>
      <c r="AC1092" s="156"/>
      <c r="AD1092" s="156"/>
    </row>
    <row r="1093" spans="1:30" s="30" customFormat="1" ht="15" customHeight="1">
      <c r="A1093" s="156" t="s">
        <v>3382</v>
      </c>
      <c r="B1093" s="38" t="s">
        <v>1647</v>
      </c>
      <c r="C1093" s="38" t="s">
        <v>29</v>
      </c>
      <c r="D1093" s="38" t="s">
        <v>2495</v>
      </c>
      <c r="E1093" s="39" t="s">
        <v>2496</v>
      </c>
      <c r="F1093" s="122" t="s">
        <v>2498</v>
      </c>
      <c r="G1093" s="40" t="s">
        <v>26</v>
      </c>
      <c r="H1093" s="41" t="s">
        <v>652</v>
      </c>
      <c r="I1093" s="41">
        <v>40</v>
      </c>
      <c r="J1093" s="193">
        <v>3.23</v>
      </c>
      <c r="K1093" s="185">
        <f t="shared" si="121"/>
        <v>339.24689999999998</v>
      </c>
      <c r="L1093" s="136" t="s">
        <v>3219</v>
      </c>
      <c r="M1093" s="121" t="s">
        <v>3385</v>
      </c>
      <c r="N1093" s="65"/>
      <c r="O1093" s="40" t="str">
        <f t="shared" si="122"/>
        <v>-</v>
      </c>
      <c r="P1093" s="42">
        <f t="shared" si="123"/>
        <v>0</v>
      </c>
      <c r="Q1093" s="43">
        <f t="shared" si="124"/>
        <v>0</v>
      </c>
      <c r="R1093" s="206"/>
      <c r="S1093" s="216"/>
      <c r="T1093" s="155"/>
      <c r="U1093" s="156"/>
      <c r="V1093" s="156"/>
      <c r="W1093" s="156"/>
      <c r="X1093" s="156"/>
      <c r="Y1093" s="156"/>
      <c r="Z1093" s="156"/>
      <c r="AA1093" s="156"/>
      <c r="AB1093" s="156"/>
      <c r="AC1093" s="156"/>
      <c r="AD1093" s="156"/>
    </row>
    <row r="1094" spans="1:30" s="30" customFormat="1" ht="15" hidden="1" customHeight="1">
      <c r="A1094" s="156" t="s">
        <v>3382</v>
      </c>
      <c r="B1094" s="160" t="s">
        <v>1652</v>
      </c>
      <c r="C1094" s="160" t="s">
        <v>29</v>
      </c>
      <c r="D1094" s="160" t="s">
        <v>2499</v>
      </c>
      <c r="E1094" s="161" t="s">
        <v>2500</v>
      </c>
      <c r="F1094" s="161" t="s">
        <v>3279</v>
      </c>
      <c r="G1094" s="162" t="s">
        <v>26</v>
      </c>
      <c r="H1094" s="163" t="s">
        <v>652</v>
      </c>
      <c r="I1094" s="163">
        <v>40</v>
      </c>
      <c r="J1094" s="194">
        <v>3.0999999999999996</v>
      </c>
      <c r="K1094" s="191">
        <f t="shared" si="121"/>
        <v>325.59299999999996</v>
      </c>
      <c r="L1094" s="164" t="s">
        <v>3238</v>
      </c>
      <c r="M1094" s="164" t="s">
        <v>3238</v>
      </c>
      <c r="N1094" s="165"/>
      <c r="O1094" s="162" t="str">
        <f t="shared" si="122"/>
        <v>-</v>
      </c>
      <c r="P1094" s="166">
        <f t="shared" si="123"/>
        <v>0</v>
      </c>
      <c r="Q1094" s="167">
        <f t="shared" si="124"/>
        <v>0</v>
      </c>
      <c r="R1094" s="29"/>
      <c r="S1094" s="182"/>
      <c r="T1094" s="155"/>
      <c r="U1094" s="156"/>
      <c r="V1094" s="156"/>
      <c r="W1094" s="156"/>
      <c r="X1094" s="156"/>
      <c r="Y1094" s="156"/>
    </row>
    <row r="1095" spans="1:30" s="30" customFormat="1" ht="15" hidden="1" customHeight="1">
      <c r="A1095" s="156" t="s">
        <v>3382</v>
      </c>
      <c r="B1095" s="160" t="s">
        <v>1658</v>
      </c>
      <c r="C1095" s="160" t="s">
        <v>29</v>
      </c>
      <c r="D1095" s="160" t="s">
        <v>2499</v>
      </c>
      <c r="E1095" s="161" t="s">
        <v>2500</v>
      </c>
      <c r="F1095" s="161" t="s">
        <v>2506</v>
      </c>
      <c r="G1095" s="162" t="s">
        <v>26</v>
      </c>
      <c r="H1095" s="163" t="s">
        <v>652</v>
      </c>
      <c r="I1095" s="163">
        <v>40</v>
      </c>
      <c r="J1095" s="194">
        <v>3.0999999999999996</v>
      </c>
      <c r="K1095" s="191">
        <f t="shared" si="121"/>
        <v>325.59299999999996</v>
      </c>
      <c r="L1095" s="164" t="s">
        <v>3238</v>
      </c>
      <c r="M1095" s="164" t="s">
        <v>3238</v>
      </c>
      <c r="N1095" s="165"/>
      <c r="O1095" s="162" t="str">
        <f t="shared" si="122"/>
        <v>-</v>
      </c>
      <c r="P1095" s="166">
        <f t="shared" si="123"/>
        <v>0</v>
      </c>
      <c r="Q1095" s="167">
        <f t="shared" si="124"/>
        <v>0</v>
      </c>
      <c r="R1095" s="29"/>
      <c r="S1095" s="182"/>
      <c r="T1095" s="155"/>
      <c r="U1095" s="156"/>
      <c r="V1095" s="156"/>
      <c r="W1095" s="156"/>
      <c r="X1095" s="156"/>
      <c r="Y1095" s="156"/>
      <c r="Z1095" s="156"/>
      <c r="AA1095" s="156"/>
      <c r="AB1095" s="156"/>
      <c r="AC1095" s="156"/>
      <c r="AD1095" s="156"/>
    </row>
    <row r="1096" spans="1:30" s="30" customFormat="1" ht="15" customHeight="1">
      <c r="A1096" s="156" t="s">
        <v>3382</v>
      </c>
      <c r="B1096" s="38" t="s">
        <v>1649</v>
      </c>
      <c r="C1096" s="38" t="s">
        <v>29</v>
      </c>
      <c r="D1096" s="38" t="s">
        <v>2499</v>
      </c>
      <c r="E1096" s="39" t="s">
        <v>2500</v>
      </c>
      <c r="F1096" s="122" t="s">
        <v>2501</v>
      </c>
      <c r="G1096" s="40" t="s">
        <v>26</v>
      </c>
      <c r="H1096" s="41" t="s">
        <v>652</v>
      </c>
      <c r="I1096" s="41">
        <v>40</v>
      </c>
      <c r="J1096" s="193">
        <v>2.36</v>
      </c>
      <c r="K1096" s="185">
        <f t="shared" si="121"/>
        <v>247.8708</v>
      </c>
      <c r="L1096" s="136" t="s">
        <v>3219</v>
      </c>
      <c r="M1096" s="121" t="s">
        <v>3385</v>
      </c>
      <c r="N1096" s="65"/>
      <c r="O1096" s="40" t="str">
        <f t="shared" si="122"/>
        <v>-</v>
      </c>
      <c r="P1096" s="42">
        <f t="shared" si="123"/>
        <v>0</v>
      </c>
      <c r="Q1096" s="43">
        <f t="shared" si="124"/>
        <v>0</v>
      </c>
      <c r="R1096" s="206"/>
      <c r="S1096" s="216"/>
      <c r="T1096" s="155"/>
      <c r="U1096" s="156"/>
      <c r="V1096" s="156"/>
      <c r="W1096" s="156"/>
      <c r="X1096" s="156"/>
      <c r="Y1096" s="156"/>
      <c r="Z1096" s="156"/>
      <c r="AA1096" s="156"/>
      <c r="AB1096" s="156"/>
    </row>
    <row r="1097" spans="1:30" s="30" customFormat="1" ht="15" customHeight="1">
      <c r="A1097" s="156" t="s">
        <v>3382</v>
      </c>
      <c r="B1097" s="38" t="s">
        <v>1651</v>
      </c>
      <c r="C1097" s="38" t="s">
        <v>29</v>
      </c>
      <c r="D1097" s="38" t="s">
        <v>2499</v>
      </c>
      <c r="E1097" s="39" t="s">
        <v>2500</v>
      </c>
      <c r="F1097" s="122" t="s">
        <v>3137</v>
      </c>
      <c r="G1097" s="40" t="s">
        <v>26</v>
      </c>
      <c r="H1097" s="41" t="s">
        <v>652</v>
      </c>
      <c r="I1097" s="41">
        <v>40</v>
      </c>
      <c r="J1097" s="193">
        <v>3.0999999999999996</v>
      </c>
      <c r="K1097" s="185">
        <f t="shared" si="121"/>
        <v>325.59299999999996</v>
      </c>
      <c r="L1097" s="136" t="s">
        <v>3219</v>
      </c>
      <c r="M1097" s="121" t="s">
        <v>3385</v>
      </c>
      <c r="N1097" s="65"/>
      <c r="O1097" s="40" t="str">
        <f t="shared" si="122"/>
        <v>-</v>
      </c>
      <c r="P1097" s="42">
        <f t="shared" si="123"/>
        <v>0</v>
      </c>
      <c r="Q1097" s="43">
        <f t="shared" si="124"/>
        <v>0</v>
      </c>
      <c r="R1097" s="206"/>
      <c r="S1097" s="216"/>
      <c r="T1097" s="156"/>
      <c r="U1097" s="156"/>
      <c r="V1097" s="156"/>
      <c r="W1097" s="156"/>
      <c r="X1097" s="156"/>
      <c r="Y1097" s="156"/>
      <c r="Z1097" s="156"/>
      <c r="AA1097" s="156"/>
      <c r="AB1097" s="156"/>
    </row>
    <row r="1098" spans="1:30" s="30" customFormat="1" ht="15" customHeight="1">
      <c r="A1098" s="156" t="s">
        <v>3382</v>
      </c>
      <c r="B1098" s="38" t="s">
        <v>1653</v>
      </c>
      <c r="C1098" s="38" t="s">
        <v>29</v>
      </c>
      <c r="D1098" s="38" t="s">
        <v>2499</v>
      </c>
      <c r="E1098" s="39" t="s">
        <v>2500</v>
      </c>
      <c r="F1098" s="122" t="s">
        <v>3138</v>
      </c>
      <c r="G1098" s="40" t="s">
        <v>26</v>
      </c>
      <c r="H1098" s="41" t="s">
        <v>652</v>
      </c>
      <c r="I1098" s="41">
        <v>40</v>
      </c>
      <c r="J1098" s="193">
        <v>3.0999999999999996</v>
      </c>
      <c r="K1098" s="185">
        <f t="shared" si="121"/>
        <v>325.59299999999996</v>
      </c>
      <c r="L1098" s="136" t="s">
        <v>3219</v>
      </c>
      <c r="M1098" s="121" t="s">
        <v>3385</v>
      </c>
      <c r="N1098" s="65"/>
      <c r="O1098" s="40" t="str">
        <f t="shared" si="122"/>
        <v>-</v>
      </c>
      <c r="P1098" s="42">
        <f t="shared" si="123"/>
        <v>0</v>
      </c>
      <c r="Q1098" s="43">
        <f t="shared" si="124"/>
        <v>0</v>
      </c>
      <c r="R1098" s="206"/>
      <c r="S1098" s="216"/>
      <c r="T1098" s="156"/>
      <c r="U1098" s="156"/>
      <c r="V1098" s="156"/>
      <c r="W1098" s="156"/>
      <c r="X1098" s="156"/>
      <c r="Y1098" s="156"/>
      <c r="Z1098" s="156"/>
      <c r="AA1098" s="156"/>
      <c r="AB1098" s="156"/>
    </row>
    <row r="1099" spans="1:30" s="30" customFormat="1" ht="15" customHeight="1">
      <c r="A1099" s="156" t="s">
        <v>3382</v>
      </c>
      <c r="B1099" s="38" t="s">
        <v>1654</v>
      </c>
      <c r="C1099" s="38" t="s">
        <v>29</v>
      </c>
      <c r="D1099" s="38" t="s">
        <v>2499</v>
      </c>
      <c r="E1099" s="39" t="s">
        <v>2500</v>
      </c>
      <c r="F1099" s="122" t="s">
        <v>2502</v>
      </c>
      <c r="G1099" s="40" t="s">
        <v>26</v>
      </c>
      <c r="H1099" s="41" t="s">
        <v>652</v>
      </c>
      <c r="I1099" s="41">
        <v>40</v>
      </c>
      <c r="J1099" s="193">
        <v>3</v>
      </c>
      <c r="K1099" s="185">
        <f t="shared" si="121"/>
        <v>315.09000000000003</v>
      </c>
      <c r="L1099" s="136" t="s">
        <v>3219</v>
      </c>
      <c r="M1099" s="121" t="s">
        <v>3385</v>
      </c>
      <c r="N1099" s="65"/>
      <c r="O1099" s="40" t="str">
        <f t="shared" si="122"/>
        <v>-</v>
      </c>
      <c r="P1099" s="42">
        <f t="shared" si="123"/>
        <v>0</v>
      </c>
      <c r="Q1099" s="43">
        <f t="shared" si="124"/>
        <v>0</v>
      </c>
      <c r="R1099" s="206"/>
      <c r="S1099" s="216"/>
      <c r="T1099" s="156"/>
      <c r="U1099" s="156"/>
      <c r="V1099" s="156"/>
      <c r="W1099" s="156"/>
      <c r="X1099" s="156"/>
      <c r="Y1099" s="156"/>
      <c r="Z1099" s="156"/>
      <c r="AA1099" s="156"/>
      <c r="AB1099" s="156"/>
    </row>
    <row r="1100" spans="1:30" s="30" customFormat="1" ht="15" customHeight="1">
      <c r="A1100" s="156" t="s">
        <v>3382</v>
      </c>
      <c r="B1100" s="38" t="s">
        <v>1655</v>
      </c>
      <c r="C1100" s="38" t="s">
        <v>29</v>
      </c>
      <c r="D1100" s="38" t="s">
        <v>2499</v>
      </c>
      <c r="E1100" s="39" t="s">
        <v>2500</v>
      </c>
      <c r="F1100" s="122" t="s">
        <v>2503</v>
      </c>
      <c r="G1100" s="40" t="s">
        <v>26</v>
      </c>
      <c r="H1100" s="41" t="s">
        <v>652</v>
      </c>
      <c r="I1100" s="41">
        <v>40</v>
      </c>
      <c r="J1100" s="193">
        <v>3.0999999999999996</v>
      </c>
      <c r="K1100" s="185">
        <f t="shared" si="121"/>
        <v>325.59299999999996</v>
      </c>
      <c r="L1100" s="136" t="s">
        <v>3219</v>
      </c>
      <c r="M1100" s="121" t="s">
        <v>3385</v>
      </c>
      <c r="N1100" s="65"/>
      <c r="O1100" s="40" t="str">
        <f t="shared" si="122"/>
        <v>-</v>
      </c>
      <c r="P1100" s="42">
        <f t="shared" si="123"/>
        <v>0</v>
      </c>
      <c r="Q1100" s="43">
        <f t="shared" si="124"/>
        <v>0</v>
      </c>
      <c r="R1100" s="206"/>
      <c r="S1100" s="216"/>
      <c r="T1100" s="156"/>
      <c r="U1100" s="156"/>
      <c r="V1100" s="156"/>
      <c r="W1100" s="156"/>
      <c r="X1100" s="156"/>
      <c r="Y1100" s="156"/>
      <c r="Z1100" s="156"/>
      <c r="AA1100" s="156"/>
      <c r="AB1100" s="156"/>
    </row>
    <row r="1101" spans="1:30" s="30" customFormat="1" ht="15" customHeight="1">
      <c r="A1101" s="156" t="s">
        <v>3382</v>
      </c>
      <c r="B1101" s="38" t="s">
        <v>1656</v>
      </c>
      <c r="C1101" s="38" t="s">
        <v>29</v>
      </c>
      <c r="D1101" s="38" t="s">
        <v>2499</v>
      </c>
      <c r="E1101" s="39" t="s">
        <v>2500</v>
      </c>
      <c r="F1101" s="122" t="s">
        <v>2504</v>
      </c>
      <c r="G1101" s="40" t="s">
        <v>26</v>
      </c>
      <c r="H1101" s="41" t="s">
        <v>652</v>
      </c>
      <c r="I1101" s="41">
        <v>40</v>
      </c>
      <c r="J1101" s="193">
        <v>3.0999999999999996</v>
      </c>
      <c r="K1101" s="185">
        <f t="shared" si="121"/>
        <v>325.59299999999996</v>
      </c>
      <c r="L1101" s="136" t="s">
        <v>3219</v>
      </c>
      <c r="M1101" s="121" t="s">
        <v>3385</v>
      </c>
      <c r="N1101" s="65"/>
      <c r="O1101" s="40" t="str">
        <f t="shared" si="122"/>
        <v>-</v>
      </c>
      <c r="P1101" s="42">
        <f t="shared" si="123"/>
        <v>0</v>
      </c>
      <c r="Q1101" s="43">
        <f t="shared" si="124"/>
        <v>0</v>
      </c>
      <c r="R1101" s="206"/>
      <c r="S1101" s="216"/>
      <c r="T1101" s="156"/>
      <c r="U1101" s="156"/>
      <c r="V1101" s="156"/>
      <c r="W1101" s="156"/>
      <c r="X1101" s="156"/>
      <c r="Y1101" s="156"/>
      <c r="Z1101" s="156"/>
      <c r="AA1101" s="156"/>
      <c r="AB1101" s="156"/>
    </row>
    <row r="1102" spans="1:30" s="30" customFormat="1" ht="15" customHeight="1">
      <c r="A1102" s="156" t="s">
        <v>3382</v>
      </c>
      <c r="B1102" s="38" t="s">
        <v>1657</v>
      </c>
      <c r="C1102" s="38" t="s">
        <v>29</v>
      </c>
      <c r="D1102" s="38" t="s">
        <v>2499</v>
      </c>
      <c r="E1102" s="39" t="s">
        <v>2500</v>
      </c>
      <c r="F1102" s="122" t="s">
        <v>2505</v>
      </c>
      <c r="G1102" s="40" t="s">
        <v>26</v>
      </c>
      <c r="H1102" s="41" t="s">
        <v>652</v>
      </c>
      <c r="I1102" s="41">
        <v>40</v>
      </c>
      <c r="J1102" s="193">
        <v>3.0999999999999996</v>
      </c>
      <c r="K1102" s="185">
        <f t="shared" si="121"/>
        <v>325.59299999999996</v>
      </c>
      <c r="L1102" s="136" t="s">
        <v>3219</v>
      </c>
      <c r="M1102" s="121" t="s">
        <v>3385</v>
      </c>
      <c r="N1102" s="65"/>
      <c r="O1102" s="40" t="str">
        <f t="shared" si="122"/>
        <v>-</v>
      </c>
      <c r="P1102" s="42">
        <f t="shared" si="123"/>
        <v>0</v>
      </c>
      <c r="Q1102" s="43">
        <f t="shared" si="124"/>
        <v>0</v>
      </c>
      <c r="R1102" s="206"/>
      <c r="S1102" s="216"/>
      <c r="T1102" s="156"/>
      <c r="U1102" s="156"/>
      <c r="V1102" s="156"/>
      <c r="W1102" s="156"/>
      <c r="X1102" s="156"/>
      <c r="Y1102" s="156"/>
      <c r="Z1102" s="156"/>
      <c r="AA1102" s="156"/>
      <c r="AB1102" s="156"/>
    </row>
    <row r="1103" spans="1:30" s="30" customFormat="1" ht="15" customHeight="1">
      <c r="A1103" s="156" t="s">
        <v>3382</v>
      </c>
      <c r="B1103" s="38" t="s">
        <v>1659</v>
      </c>
      <c r="C1103" s="38" t="s">
        <v>29</v>
      </c>
      <c r="D1103" s="38" t="s">
        <v>2499</v>
      </c>
      <c r="E1103" s="39" t="s">
        <v>2500</v>
      </c>
      <c r="F1103" s="122" t="s">
        <v>2507</v>
      </c>
      <c r="G1103" s="40" t="s">
        <v>26</v>
      </c>
      <c r="H1103" s="41" t="s">
        <v>652</v>
      </c>
      <c r="I1103" s="41">
        <v>40</v>
      </c>
      <c r="J1103" s="193">
        <v>3.0999999999999996</v>
      </c>
      <c r="K1103" s="185">
        <f t="shared" si="121"/>
        <v>325.59299999999996</v>
      </c>
      <c r="L1103" s="136" t="s">
        <v>3219</v>
      </c>
      <c r="M1103" s="121" t="s">
        <v>3385</v>
      </c>
      <c r="N1103" s="65"/>
      <c r="O1103" s="40" t="str">
        <f t="shared" si="122"/>
        <v>-</v>
      </c>
      <c r="P1103" s="42">
        <f t="shared" si="123"/>
        <v>0</v>
      </c>
      <c r="Q1103" s="43">
        <f t="shared" si="124"/>
        <v>0</v>
      </c>
      <c r="R1103" s="206"/>
      <c r="S1103" s="216"/>
      <c r="T1103" s="156"/>
      <c r="U1103" s="156"/>
      <c r="V1103" s="156"/>
      <c r="W1103" s="156"/>
      <c r="X1103" s="156"/>
      <c r="Y1103" s="156"/>
      <c r="Z1103" s="156"/>
      <c r="AA1103" s="156"/>
      <c r="AB1103" s="156"/>
    </row>
    <row r="1104" spans="1:30" s="30" customFormat="1" ht="15" customHeight="1">
      <c r="A1104" s="156" t="s">
        <v>3382</v>
      </c>
      <c r="B1104" s="38" t="s">
        <v>1650</v>
      </c>
      <c r="C1104" s="38" t="s">
        <v>25</v>
      </c>
      <c r="D1104" s="38" t="s">
        <v>2499</v>
      </c>
      <c r="E1104" s="39" t="s">
        <v>2500</v>
      </c>
      <c r="F1104" s="122" t="s">
        <v>2501</v>
      </c>
      <c r="G1104" s="40" t="s">
        <v>26</v>
      </c>
      <c r="H1104" s="41" t="s">
        <v>27</v>
      </c>
      <c r="I1104" s="41">
        <v>24</v>
      </c>
      <c r="J1104" s="42">
        <f>K1104/курс</f>
        <v>1.5138531848043415</v>
      </c>
      <c r="K1104" s="184">
        <v>159</v>
      </c>
      <c r="L1104" s="136" t="s">
        <v>3219</v>
      </c>
      <c r="M1104" s="121" t="s">
        <v>3221</v>
      </c>
      <c r="N1104" s="65"/>
      <c r="O1104" s="40" t="str">
        <f t="shared" si="122"/>
        <v>-</v>
      </c>
      <c r="P1104" s="42">
        <f t="shared" si="123"/>
        <v>0</v>
      </c>
      <c r="Q1104" s="43">
        <f t="shared" si="124"/>
        <v>0</v>
      </c>
      <c r="R1104" s="206"/>
      <c r="S1104" s="216"/>
      <c r="T1104" s="156"/>
      <c r="U1104" s="156"/>
      <c r="V1104" s="156"/>
      <c r="W1104" s="156"/>
      <c r="X1104" s="156"/>
      <c r="Y1104" s="156"/>
      <c r="Z1104" s="156"/>
      <c r="AA1104" s="156"/>
      <c r="AB1104" s="156"/>
    </row>
    <row r="1105" spans="1:30" s="30" customFormat="1" ht="15" customHeight="1">
      <c r="A1105" s="156" t="s">
        <v>3382</v>
      </c>
      <c r="B1105" s="38" t="s">
        <v>1660</v>
      </c>
      <c r="C1105" s="38" t="s">
        <v>29</v>
      </c>
      <c r="D1105" s="38" t="s">
        <v>2508</v>
      </c>
      <c r="E1105" s="39" t="s">
        <v>2509</v>
      </c>
      <c r="F1105" s="122" t="s">
        <v>3139</v>
      </c>
      <c r="G1105" s="40" t="s">
        <v>26</v>
      </c>
      <c r="H1105" s="41" t="s">
        <v>652</v>
      </c>
      <c r="I1105" s="41">
        <v>40</v>
      </c>
      <c r="J1105" s="193">
        <v>3.0999999999999996</v>
      </c>
      <c r="K1105" s="185">
        <f>J1105*курс</f>
        <v>325.59299999999996</v>
      </c>
      <c r="L1105" s="136" t="s">
        <v>3219</v>
      </c>
      <c r="M1105" s="121" t="s">
        <v>3385</v>
      </c>
      <c r="N1105" s="65"/>
      <c r="O1105" s="40" t="str">
        <f t="shared" si="122"/>
        <v>-</v>
      </c>
      <c r="P1105" s="42">
        <f t="shared" si="123"/>
        <v>0</v>
      </c>
      <c r="Q1105" s="43">
        <f t="shared" si="124"/>
        <v>0</v>
      </c>
      <c r="R1105" s="206"/>
      <c r="S1105" s="216"/>
      <c r="T1105" s="156"/>
      <c r="U1105" s="156"/>
      <c r="V1105" s="156"/>
      <c r="W1105" s="156"/>
      <c r="X1105" s="156"/>
      <c r="Y1105" s="156"/>
      <c r="Z1105" s="156"/>
      <c r="AA1105" s="156"/>
      <c r="AB1105" s="156"/>
    </row>
    <row r="1106" spans="1:30" s="30" customFormat="1" ht="15" customHeight="1">
      <c r="A1106" s="156" t="s">
        <v>3382</v>
      </c>
      <c r="B1106" s="38" t="s">
        <v>1661</v>
      </c>
      <c r="C1106" s="38" t="s">
        <v>29</v>
      </c>
      <c r="D1106" s="38" t="s">
        <v>2510</v>
      </c>
      <c r="E1106" s="39" t="s">
        <v>2511</v>
      </c>
      <c r="F1106" s="122" t="s">
        <v>2512</v>
      </c>
      <c r="G1106" s="40" t="s">
        <v>26</v>
      </c>
      <c r="H1106" s="41" t="s">
        <v>652</v>
      </c>
      <c r="I1106" s="41">
        <v>40</v>
      </c>
      <c r="J1106" s="193">
        <v>2.34</v>
      </c>
      <c r="K1106" s="185">
        <f>J1106*курс</f>
        <v>245.77019999999999</v>
      </c>
      <c r="L1106" s="136" t="s">
        <v>3219</v>
      </c>
      <c r="M1106" s="121" t="s">
        <v>3385</v>
      </c>
      <c r="N1106" s="65"/>
      <c r="O1106" s="40" t="str">
        <f t="shared" si="122"/>
        <v>-</v>
      </c>
      <c r="P1106" s="42">
        <f t="shared" si="123"/>
        <v>0</v>
      </c>
      <c r="Q1106" s="43">
        <f t="shared" si="124"/>
        <v>0</v>
      </c>
      <c r="R1106" s="206"/>
      <c r="S1106" s="216"/>
      <c r="T1106" s="156"/>
      <c r="U1106" s="156"/>
      <c r="V1106" s="156"/>
      <c r="W1106" s="156"/>
      <c r="X1106" s="156"/>
      <c r="Y1106" s="156"/>
      <c r="Z1106" s="156"/>
      <c r="AA1106" s="156"/>
      <c r="AB1106" s="156"/>
    </row>
    <row r="1107" spans="1:30" s="30" customFormat="1" ht="15" hidden="1" customHeight="1">
      <c r="A1107" s="156" t="s">
        <v>3382</v>
      </c>
      <c r="B1107" s="160" t="s">
        <v>1662</v>
      </c>
      <c r="C1107" s="160" t="s">
        <v>29</v>
      </c>
      <c r="D1107" s="160" t="s">
        <v>2513</v>
      </c>
      <c r="E1107" s="161" t="s">
        <v>2514</v>
      </c>
      <c r="F1107" s="161"/>
      <c r="G1107" s="162" t="s">
        <v>26</v>
      </c>
      <c r="H1107" s="163" t="s">
        <v>652</v>
      </c>
      <c r="I1107" s="163">
        <v>40</v>
      </c>
      <c r="J1107" s="194">
        <v>2.2999999999999998</v>
      </c>
      <c r="K1107" s="191">
        <f>J1107*курс</f>
        <v>241.56899999999999</v>
      </c>
      <c r="L1107" s="164" t="s">
        <v>3238</v>
      </c>
      <c r="M1107" s="164" t="s">
        <v>3238</v>
      </c>
      <c r="N1107" s="165"/>
      <c r="O1107" s="162" t="str">
        <f t="shared" si="122"/>
        <v>-</v>
      </c>
      <c r="P1107" s="166">
        <f t="shared" si="123"/>
        <v>0</v>
      </c>
      <c r="Q1107" s="167">
        <f t="shared" si="124"/>
        <v>0</v>
      </c>
      <c r="R1107" s="155"/>
      <c r="S1107" s="182"/>
      <c r="T1107" s="156"/>
      <c r="U1107" s="156"/>
      <c r="V1107" s="156"/>
      <c r="W1107" s="156"/>
      <c r="X1107" s="156"/>
      <c r="Y1107" s="156"/>
    </row>
    <row r="1108" spans="1:30" s="30" customFormat="1" ht="15" customHeight="1">
      <c r="A1108" s="156" t="s">
        <v>3382</v>
      </c>
      <c r="B1108" s="38" t="s">
        <v>1663</v>
      </c>
      <c r="C1108" s="38" t="s">
        <v>25</v>
      </c>
      <c r="D1108" s="38" t="s">
        <v>2513</v>
      </c>
      <c r="E1108" s="39" t="s">
        <v>2514</v>
      </c>
      <c r="F1108" s="39"/>
      <c r="G1108" s="40" t="s">
        <v>26</v>
      </c>
      <c r="H1108" s="41" t="s">
        <v>27</v>
      </c>
      <c r="I1108" s="41">
        <v>24</v>
      </c>
      <c r="J1108" s="42">
        <f>K1108/курс</f>
        <v>1.1901361515757403</v>
      </c>
      <c r="K1108" s="184">
        <v>125</v>
      </c>
      <c r="L1108" s="136" t="s">
        <v>3219</v>
      </c>
      <c r="M1108" s="121" t="s">
        <v>3221</v>
      </c>
      <c r="N1108" s="65"/>
      <c r="O1108" s="40" t="str">
        <f t="shared" si="122"/>
        <v>-</v>
      </c>
      <c r="P1108" s="42">
        <f t="shared" si="123"/>
        <v>0</v>
      </c>
      <c r="Q1108" s="43">
        <f t="shared" si="124"/>
        <v>0</v>
      </c>
      <c r="R1108" s="206"/>
      <c r="S1108" s="217"/>
      <c r="T1108" s="156"/>
      <c r="U1108" s="156"/>
      <c r="V1108" s="156"/>
      <c r="W1108" s="156"/>
      <c r="X1108" s="156"/>
      <c r="Y1108" s="156"/>
      <c r="Z1108" s="156"/>
      <c r="AA1108" s="156"/>
      <c r="AB1108" s="156"/>
      <c r="AC1108" s="156"/>
      <c r="AD1108" s="156"/>
    </row>
    <row r="1109" spans="1:30" s="30" customFormat="1" ht="15" customHeight="1">
      <c r="A1109" s="156" t="s">
        <v>3382</v>
      </c>
      <c r="B1109" s="38" t="s">
        <v>1668</v>
      </c>
      <c r="C1109" s="38" t="s">
        <v>25</v>
      </c>
      <c r="D1109" s="38" t="s">
        <v>257</v>
      </c>
      <c r="E1109" s="39" t="s">
        <v>258</v>
      </c>
      <c r="F1109" s="39" t="s">
        <v>2516</v>
      </c>
      <c r="G1109" s="40" t="s">
        <v>26</v>
      </c>
      <c r="H1109" s="41" t="s">
        <v>27</v>
      </c>
      <c r="I1109" s="41">
        <v>24</v>
      </c>
      <c r="J1109" s="42">
        <f>K1109/курс</f>
        <v>0.77120822622107965</v>
      </c>
      <c r="K1109" s="184">
        <v>81</v>
      </c>
      <c r="L1109" s="136" t="s">
        <v>3219</v>
      </c>
      <c r="M1109" s="159" t="s">
        <v>3221</v>
      </c>
      <c r="N1109" s="65"/>
      <c r="O1109" s="40" t="str">
        <f t="shared" si="122"/>
        <v>-</v>
      </c>
      <c r="P1109" s="42">
        <f t="shared" si="123"/>
        <v>0</v>
      </c>
      <c r="Q1109" s="43">
        <f t="shared" si="124"/>
        <v>0</v>
      </c>
      <c r="R1109" s="206"/>
      <c r="S1109" s="216"/>
      <c r="T1109" s="155"/>
      <c r="U1109" s="156"/>
      <c r="V1109" s="156"/>
      <c r="W1109" s="156"/>
      <c r="X1109" s="156"/>
      <c r="Y1109" s="156"/>
      <c r="Z1109" s="156"/>
      <c r="AA1109" s="156"/>
      <c r="AB1109" s="156"/>
    </row>
    <row r="1110" spans="1:30" s="30" customFormat="1" hidden="1">
      <c r="A1110" s="156" t="s">
        <v>3382</v>
      </c>
      <c r="B1110" s="160" t="s">
        <v>1664</v>
      </c>
      <c r="C1110" s="160" t="s">
        <v>29</v>
      </c>
      <c r="D1110" s="160" t="s">
        <v>257</v>
      </c>
      <c r="E1110" s="161" t="s">
        <v>258</v>
      </c>
      <c r="F1110" s="161" t="s">
        <v>2515</v>
      </c>
      <c r="G1110" s="162" t="s">
        <v>26</v>
      </c>
      <c r="H1110" s="163" t="s">
        <v>652</v>
      </c>
      <c r="I1110" s="163">
        <v>40</v>
      </c>
      <c r="J1110" s="194">
        <v>2.3099999999999996</v>
      </c>
      <c r="K1110" s="191">
        <f>J1110*курс</f>
        <v>242.61929999999995</v>
      </c>
      <c r="L1110" s="164" t="s">
        <v>3238</v>
      </c>
      <c r="M1110" s="164" t="s">
        <v>3238</v>
      </c>
      <c r="N1110" s="165"/>
      <c r="O1110" s="162" t="str">
        <f t="shared" si="122"/>
        <v>-</v>
      </c>
      <c r="P1110" s="166">
        <f t="shared" si="123"/>
        <v>0</v>
      </c>
      <c r="Q1110" s="167">
        <f t="shared" si="124"/>
        <v>0</v>
      </c>
      <c r="R1110" s="29"/>
      <c r="S1110" s="182"/>
      <c r="T1110" s="155"/>
      <c r="U1110" s="156"/>
      <c r="V1110" s="156"/>
      <c r="W1110" s="156"/>
      <c r="X1110" s="156"/>
      <c r="Y1110" s="156"/>
    </row>
    <row r="1111" spans="1:30" s="30" customFormat="1" ht="15" customHeight="1">
      <c r="A1111" s="156" t="s">
        <v>3382</v>
      </c>
      <c r="B1111" s="38" t="s">
        <v>1666</v>
      </c>
      <c r="C1111" s="38" t="s">
        <v>29</v>
      </c>
      <c r="D1111" s="38" t="s">
        <v>257</v>
      </c>
      <c r="E1111" s="39" t="s">
        <v>258</v>
      </c>
      <c r="F1111" s="122" t="s">
        <v>259</v>
      </c>
      <c r="G1111" s="40" t="s">
        <v>26</v>
      </c>
      <c r="H1111" s="41" t="s">
        <v>652</v>
      </c>
      <c r="I1111" s="41">
        <v>40</v>
      </c>
      <c r="J1111" s="193">
        <v>3.1399999999999997</v>
      </c>
      <c r="K1111" s="185">
        <f>J1111*курс</f>
        <v>329.79419999999999</v>
      </c>
      <c r="L1111" s="136" t="s">
        <v>3219</v>
      </c>
      <c r="M1111" s="121" t="s">
        <v>3385</v>
      </c>
      <c r="N1111" s="65"/>
      <c r="O1111" s="40" t="str">
        <f t="shared" ref="O1111:O1112" si="125">IF(N1111="","-",N1111/I1111)</f>
        <v>-</v>
      </c>
      <c r="P1111" s="42">
        <f t="shared" si="123"/>
        <v>0</v>
      </c>
      <c r="Q1111" s="43">
        <f t="shared" si="124"/>
        <v>0</v>
      </c>
      <c r="R1111" s="206"/>
      <c r="S1111" s="216"/>
      <c r="T1111" s="155"/>
      <c r="U1111" s="156"/>
      <c r="V1111" s="156"/>
      <c r="W1111" s="156"/>
      <c r="X1111" s="156"/>
      <c r="Y1111" s="156"/>
      <c r="Z1111" s="156"/>
      <c r="AA1111" s="156"/>
      <c r="AB1111" s="156"/>
    </row>
    <row r="1112" spans="1:30" s="30" customFormat="1" ht="15" customHeight="1">
      <c r="A1112" s="156" t="s">
        <v>3382</v>
      </c>
      <c r="B1112" s="38" t="s">
        <v>1667</v>
      </c>
      <c r="C1112" s="38" t="s">
        <v>29</v>
      </c>
      <c r="D1112" s="38" t="s">
        <v>257</v>
      </c>
      <c r="E1112" s="39" t="s">
        <v>258</v>
      </c>
      <c r="F1112" s="122" t="s">
        <v>2516</v>
      </c>
      <c r="G1112" s="40" t="s">
        <v>26</v>
      </c>
      <c r="H1112" s="41" t="s">
        <v>652</v>
      </c>
      <c r="I1112" s="41">
        <v>40</v>
      </c>
      <c r="J1112" s="193">
        <v>3.25</v>
      </c>
      <c r="K1112" s="185">
        <f>J1112*курс</f>
        <v>341.34750000000003</v>
      </c>
      <c r="L1112" s="136" t="s">
        <v>3219</v>
      </c>
      <c r="M1112" s="121" t="s">
        <v>3385</v>
      </c>
      <c r="N1112" s="65"/>
      <c r="O1112" s="40" t="str">
        <f t="shared" si="125"/>
        <v>-</v>
      </c>
      <c r="P1112" s="42">
        <f t="shared" si="123"/>
        <v>0</v>
      </c>
      <c r="Q1112" s="43">
        <f t="shared" si="124"/>
        <v>0</v>
      </c>
      <c r="R1112" s="206"/>
      <c r="S1112" s="216"/>
      <c r="T1112" s="156"/>
      <c r="U1112" s="156"/>
      <c r="V1112" s="156"/>
      <c r="W1112" s="156"/>
      <c r="X1112" s="156"/>
      <c r="Y1112" s="156"/>
      <c r="Z1112" s="156"/>
      <c r="AA1112" s="156"/>
      <c r="AB1112" s="156"/>
    </row>
    <row r="1113" spans="1:30" s="30" customFormat="1" ht="15" customHeight="1">
      <c r="A1113" s="156" t="s">
        <v>3382</v>
      </c>
      <c r="B1113" s="137" t="s">
        <v>1669</v>
      </c>
      <c r="C1113" s="137" t="s">
        <v>25</v>
      </c>
      <c r="D1113" s="137" t="s">
        <v>257</v>
      </c>
      <c r="E1113" s="138" t="s">
        <v>258</v>
      </c>
      <c r="F1113" s="138"/>
      <c r="G1113" s="140" t="s">
        <v>3224</v>
      </c>
      <c r="H1113" s="141" t="s">
        <v>27</v>
      </c>
      <c r="I1113" s="141">
        <v>24</v>
      </c>
      <c r="J1113" s="144">
        <f>K1113/курс</f>
        <v>1.1901361515757403</v>
      </c>
      <c r="K1113" s="184">
        <v>125</v>
      </c>
      <c r="L1113" s="143" t="s">
        <v>3368</v>
      </c>
      <c r="M1113" s="143" t="s">
        <v>3221</v>
      </c>
      <c r="N1113" s="153" t="s">
        <v>3230</v>
      </c>
      <c r="O1113" s="140" t="s">
        <v>2682</v>
      </c>
      <c r="P1113" s="144">
        <v>0</v>
      </c>
      <c r="Q1113" s="145">
        <v>0</v>
      </c>
      <c r="R1113" s="206"/>
      <c r="S1113" s="216"/>
      <c r="T1113" s="156"/>
      <c r="U1113" s="156"/>
      <c r="V1113" s="156"/>
      <c r="W1113" s="156"/>
      <c r="X1113" s="156"/>
      <c r="Y1113" s="156"/>
      <c r="Z1113" s="156"/>
      <c r="AA1113" s="156"/>
      <c r="AB1113" s="156"/>
    </row>
    <row r="1114" spans="1:30" s="30" customFormat="1" ht="15" customHeight="1">
      <c r="A1114" s="156" t="s">
        <v>3382</v>
      </c>
      <c r="B1114" s="38" t="s">
        <v>1665</v>
      </c>
      <c r="C1114" s="38" t="s">
        <v>25</v>
      </c>
      <c r="D1114" s="38" t="s">
        <v>257</v>
      </c>
      <c r="E1114" s="39" t="s">
        <v>258</v>
      </c>
      <c r="F1114" s="122" t="s">
        <v>2515</v>
      </c>
      <c r="G1114" s="40" t="s">
        <v>26</v>
      </c>
      <c r="H1114" s="41" t="s">
        <v>27</v>
      </c>
      <c r="I1114" s="41">
        <v>24</v>
      </c>
      <c r="J1114" s="42">
        <f>K1114/курс</f>
        <v>1.3234314005522232</v>
      </c>
      <c r="K1114" s="184">
        <v>139</v>
      </c>
      <c r="L1114" s="136" t="s">
        <v>3219</v>
      </c>
      <c r="M1114" s="121" t="s">
        <v>3221</v>
      </c>
      <c r="N1114" s="65"/>
      <c r="O1114" s="40" t="str">
        <f>IF(N1114="","-",N1114/I1114)</f>
        <v>-</v>
      </c>
      <c r="P1114" s="42">
        <f>J1114*N1114</f>
        <v>0</v>
      </c>
      <c r="Q1114" s="43">
        <f>K1114*N1114</f>
        <v>0</v>
      </c>
      <c r="R1114" s="206"/>
      <c r="S1114" s="216"/>
      <c r="T1114" s="155"/>
      <c r="U1114" s="156"/>
      <c r="V1114" s="156"/>
      <c r="W1114" s="156"/>
      <c r="X1114" s="156"/>
      <c r="Y1114" s="156"/>
      <c r="Z1114" s="156"/>
      <c r="AA1114" s="156"/>
      <c r="AB1114" s="156"/>
    </row>
    <row r="1115" spans="1:30" s="30" customFormat="1" ht="15" customHeight="1">
      <c r="A1115" s="156" t="s">
        <v>3382</v>
      </c>
      <c r="B1115" s="38" t="s">
        <v>1671</v>
      </c>
      <c r="C1115" s="38" t="s">
        <v>29</v>
      </c>
      <c r="D1115" s="38" t="s">
        <v>590</v>
      </c>
      <c r="E1115" s="39" t="s">
        <v>591</v>
      </c>
      <c r="F1115" s="39"/>
      <c r="G1115" s="40" t="s">
        <v>26</v>
      </c>
      <c r="H1115" s="41" t="s">
        <v>652</v>
      </c>
      <c r="I1115" s="41">
        <v>40</v>
      </c>
      <c r="J1115" s="193">
        <v>2.2999999999999998</v>
      </c>
      <c r="K1115" s="185">
        <f>J1115*курс</f>
        <v>241.56899999999999</v>
      </c>
      <c r="L1115" s="136" t="s">
        <v>3219</v>
      </c>
      <c r="M1115" s="121" t="s">
        <v>3385</v>
      </c>
      <c r="N1115" s="65"/>
      <c r="O1115" s="40" t="str">
        <f>IF(N1115="","-",N1115/I1115)</f>
        <v>-</v>
      </c>
      <c r="P1115" s="42">
        <f>J1115*N1115</f>
        <v>0</v>
      </c>
      <c r="Q1115" s="43">
        <f>K1115*N1115</f>
        <v>0</v>
      </c>
      <c r="R1115" s="206"/>
      <c r="S1115" s="216"/>
      <c r="T1115" s="156"/>
      <c r="U1115" s="156"/>
      <c r="V1115" s="156"/>
      <c r="W1115" s="156"/>
      <c r="X1115" s="156"/>
      <c r="Y1115" s="156"/>
      <c r="Z1115" s="156"/>
      <c r="AA1115" s="156"/>
      <c r="AB1115" s="156"/>
    </row>
    <row r="1116" spans="1:30" s="30" customFormat="1">
      <c r="A1116" s="156" t="s">
        <v>3382</v>
      </c>
      <c r="B1116" s="137" t="s">
        <v>1670</v>
      </c>
      <c r="C1116" s="137" t="s">
        <v>25</v>
      </c>
      <c r="D1116" s="137" t="s">
        <v>590</v>
      </c>
      <c r="E1116" s="138" t="s">
        <v>591</v>
      </c>
      <c r="F1116" s="138"/>
      <c r="G1116" s="140" t="s">
        <v>3224</v>
      </c>
      <c r="H1116" s="141" t="s">
        <v>27</v>
      </c>
      <c r="I1116" s="141">
        <v>24</v>
      </c>
      <c r="J1116" s="144">
        <f>K1116/курс</f>
        <v>1.1901361515757403</v>
      </c>
      <c r="K1116" s="184">
        <v>125</v>
      </c>
      <c r="L1116" s="143" t="s">
        <v>3368</v>
      </c>
      <c r="M1116" s="143" t="s">
        <v>3221</v>
      </c>
      <c r="N1116" s="153" t="s">
        <v>3230</v>
      </c>
      <c r="O1116" s="140" t="s">
        <v>2682</v>
      </c>
      <c r="P1116" s="144">
        <v>0</v>
      </c>
      <c r="Q1116" s="145">
        <v>0</v>
      </c>
      <c r="R1116" s="206"/>
      <c r="S1116" s="216"/>
      <c r="T1116" s="156"/>
      <c r="U1116" s="156"/>
      <c r="V1116" s="156"/>
      <c r="W1116" s="156"/>
      <c r="X1116" s="156"/>
      <c r="Y1116" s="156"/>
      <c r="Z1116" s="156"/>
      <c r="AA1116" s="156"/>
      <c r="AB1116" s="156"/>
    </row>
    <row r="1117" spans="1:30" s="30" customFormat="1" ht="15" hidden="1" customHeight="1">
      <c r="A1117" s="156" t="s">
        <v>3382</v>
      </c>
      <c r="B1117" s="160" t="s">
        <v>1673</v>
      </c>
      <c r="C1117" s="160" t="s">
        <v>29</v>
      </c>
      <c r="D1117" s="160" t="s">
        <v>260</v>
      </c>
      <c r="E1117" s="161" t="s">
        <v>261</v>
      </c>
      <c r="F1117" s="161"/>
      <c r="G1117" s="162" t="s">
        <v>26</v>
      </c>
      <c r="H1117" s="163" t="s">
        <v>652</v>
      </c>
      <c r="I1117" s="163">
        <v>40</v>
      </c>
      <c r="J1117" s="194">
        <v>2.2999999999999998</v>
      </c>
      <c r="K1117" s="191">
        <f>J1117*курс</f>
        <v>241.56899999999999</v>
      </c>
      <c r="L1117" s="164" t="s">
        <v>3238</v>
      </c>
      <c r="M1117" s="164" t="s">
        <v>3238</v>
      </c>
      <c r="N1117" s="165"/>
      <c r="O1117" s="162" t="str">
        <f t="shared" ref="O1117:O1128" si="126">IF(N1117="","-",N1117/I1117)</f>
        <v>-</v>
      </c>
      <c r="P1117" s="166">
        <f t="shared" ref="P1117:P1128" si="127">J1117*N1117</f>
        <v>0</v>
      </c>
      <c r="Q1117" s="167">
        <f t="shared" ref="Q1117:Q1128" si="128">K1117*N1117</f>
        <v>0</v>
      </c>
      <c r="R1117" s="29"/>
      <c r="S1117" s="182"/>
      <c r="T1117" s="156"/>
      <c r="U1117" s="156"/>
      <c r="V1117" s="156"/>
      <c r="W1117" s="156"/>
      <c r="X1117" s="156"/>
      <c r="Y1117" s="156"/>
      <c r="Z1117" s="156"/>
      <c r="AA1117" s="156"/>
      <c r="AB1117" s="156"/>
      <c r="AC1117" s="156"/>
      <c r="AD1117" s="156"/>
    </row>
    <row r="1118" spans="1:30" s="30" customFormat="1" ht="15" customHeight="1">
      <c r="A1118" s="156" t="s">
        <v>3382</v>
      </c>
      <c r="B1118" s="38" t="s">
        <v>1674</v>
      </c>
      <c r="C1118" s="38" t="s">
        <v>29</v>
      </c>
      <c r="D1118" s="38" t="s">
        <v>260</v>
      </c>
      <c r="E1118" s="39" t="s">
        <v>261</v>
      </c>
      <c r="F1118" s="122" t="s">
        <v>2369</v>
      </c>
      <c r="G1118" s="40" t="s">
        <v>26</v>
      </c>
      <c r="H1118" s="41" t="s">
        <v>652</v>
      </c>
      <c r="I1118" s="41">
        <v>40</v>
      </c>
      <c r="J1118" s="193">
        <v>2.5099999999999998</v>
      </c>
      <c r="K1118" s="185">
        <f>J1118*курс</f>
        <v>263.62529999999998</v>
      </c>
      <c r="L1118" s="136" t="s">
        <v>3219</v>
      </c>
      <c r="M1118" s="121" t="s">
        <v>3385</v>
      </c>
      <c r="N1118" s="65"/>
      <c r="O1118" s="40" t="str">
        <f t="shared" si="126"/>
        <v>-</v>
      </c>
      <c r="P1118" s="42">
        <f t="shared" si="127"/>
        <v>0</v>
      </c>
      <c r="Q1118" s="43">
        <f t="shared" si="128"/>
        <v>0</v>
      </c>
      <c r="R1118" s="206"/>
      <c r="S1118" s="216"/>
      <c r="T1118" s="156"/>
      <c r="U1118" s="156"/>
      <c r="V1118" s="156"/>
      <c r="W1118" s="156"/>
      <c r="X1118" s="156"/>
      <c r="Y1118" s="156"/>
      <c r="Z1118" s="156"/>
      <c r="AA1118" s="156"/>
      <c r="AB1118" s="156"/>
    </row>
    <row r="1119" spans="1:30" s="30" customFormat="1" ht="15" customHeight="1">
      <c r="A1119" s="156" t="s">
        <v>3382</v>
      </c>
      <c r="B1119" s="38" t="s">
        <v>1672</v>
      </c>
      <c r="C1119" s="38" t="s">
        <v>25</v>
      </c>
      <c r="D1119" s="38" t="s">
        <v>260</v>
      </c>
      <c r="E1119" s="39" t="s">
        <v>261</v>
      </c>
      <c r="F1119" s="39"/>
      <c r="G1119" s="40" t="s">
        <v>26</v>
      </c>
      <c r="H1119" s="41" t="s">
        <v>27</v>
      </c>
      <c r="I1119" s="41">
        <v>24</v>
      </c>
      <c r="J1119" s="42">
        <f>K1119/курс</f>
        <v>1.1901361515757403</v>
      </c>
      <c r="K1119" s="184">
        <v>125</v>
      </c>
      <c r="L1119" s="136" t="s">
        <v>3368</v>
      </c>
      <c r="M1119" s="121" t="s">
        <v>3221</v>
      </c>
      <c r="N1119" s="65"/>
      <c r="O1119" s="40" t="str">
        <f t="shared" si="126"/>
        <v>-</v>
      </c>
      <c r="P1119" s="42">
        <f t="shared" si="127"/>
        <v>0</v>
      </c>
      <c r="Q1119" s="43">
        <f t="shared" si="128"/>
        <v>0</v>
      </c>
      <c r="R1119" s="206"/>
      <c r="S1119" s="216"/>
      <c r="T1119" s="156"/>
      <c r="U1119" s="156"/>
      <c r="V1119" s="156"/>
      <c r="W1119" s="156"/>
      <c r="X1119" s="156"/>
      <c r="Y1119" s="156"/>
      <c r="Z1119" s="156"/>
      <c r="AA1119" s="156"/>
      <c r="AB1119" s="156"/>
      <c r="AC1119" s="156"/>
      <c r="AD1119" s="156"/>
    </row>
    <row r="1120" spans="1:30" s="30" customFormat="1" ht="15" customHeight="1">
      <c r="A1120" s="156" t="s">
        <v>3382</v>
      </c>
      <c r="B1120" s="38" t="s">
        <v>1675</v>
      </c>
      <c r="C1120" s="38" t="s">
        <v>25</v>
      </c>
      <c r="D1120" s="38" t="s">
        <v>260</v>
      </c>
      <c r="E1120" s="39" t="s">
        <v>261</v>
      </c>
      <c r="F1120" s="122" t="s">
        <v>2369</v>
      </c>
      <c r="G1120" s="40" t="s">
        <v>26</v>
      </c>
      <c r="H1120" s="41" t="s">
        <v>27</v>
      </c>
      <c r="I1120" s="41">
        <v>24</v>
      </c>
      <c r="J1120" s="42">
        <f>K1120/курс</f>
        <v>1.70427496905646</v>
      </c>
      <c r="K1120" s="184">
        <v>179</v>
      </c>
      <c r="L1120" s="136" t="s">
        <v>3219</v>
      </c>
      <c r="M1120" s="121" t="s">
        <v>3221</v>
      </c>
      <c r="N1120" s="65"/>
      <c r="O1120" s="40" t="str">
        <f t="shared" si="126"/>
        <v>-</v>
      </c>
      <c r="P1120" s="42">
        <f t="shared" si="127"/>
        <v>0</v>
      </c>
      <c r="Q1120" s="43">
        <f t="shared" si="128"/>
        <v>0</v>
      </c>
      <c r="R1120" s="206"/>
      <c r="S1120" s="216"/>
      <c r="T1120" s="156"/>
      <c r="U1120" s="156"/>
      <c r="V1120" s="156"/>
      <c r="W1120" s="156"/>
      <c r="X1120" s="156"/>
      <c r="Y1120" s="156"/>
      <c r="Z1120" s="156"/>
      <c r="AA1120" s="156"/>
      <c r="AB1120" s="156"/>
    </row>
    <row r="1121" spans="1:30" s="30" customFormat="1" ht="15" customHeight="1">
      <c r="A1121" s="156" t="s">
        <v>3382</v>
      </c>
      <c r="B1121" s="38" t="s">
        <v>1676</v>
      </c>
      <c r="C1121" s="38" t="s">
        <v>29</v>
      </c>
      <c r="D1121" s="38" t="s">
        <v>2517</v>
      </c>
      <c r="E1121" s="39" t="s">
        <v>2518</v>
      </c>
      <c r="F1121" s="132" t="s">
        <v>2774</v>
      </c>
      <c r="G1121" s="40" t="s">
        <v>26</v>
      </c>
      <c r="H1121" s="41" t="s">
        <v>652</v>
      </c>
      <c r="I1121" s="41">
        <v>40</v>
      </c>
      <c r="J1121" s="193">
        <v>2.2999999999999998</v>
      </c>
      <c r="K1121" s="185">
        <f>J1121*курс</f>
        <v>241.56899999999999</v>
      </c>
      <c r="L1121" s="136" t="s">
        <v>3219</v>
      </c>
      <c r="M1121" s="121" t="s">
        <v>3385</v>
      </c>
      <c r="N1121" s="65"/>
      <c r="O1121" s="40" t="str">
        <f t="shared" si="126"/>
        <v>-</v>
      </c>
      <c r="P1121" s="42">
        <f t="shared" si="127"/>
        <v>0</v>
      </c>
      <c r="Q1121" s="43">
        <f t="shared" si="128"/>
        <v>0</v>
      </c>
      <c r="R1121" s="206"/>
      <c r="S1121" s="206"/>
      <c r="T1121" s="156"/>
      <c r="U1121" s="156"/>
      <c r="V1121" s="156"/>
      <c r="W1121" s="156"/>
      <c r="X1121" s="156"/>
      <c r="Y1121" s="156"/>
      <c r="Z1121" s="156"/>
      <c r="AA1121" s="156"/>
      <c r="AB1121" s="156"/>
    </row>
    <row r="1122" spans="1:30" s="30" customFormat="1" ht="15" hidden="1" customHeight="1">
      <c r="A1122" s="156" t="s">
        <v>3382</v>
      </c>
      <c r="B1122" s="160" t="s">
        <v>1678</v>
      </c>
      <c r="C1122" s="160" t="s">
        <v>25</v>
      </c>
      <c r="D1122" s="160" t="s">
        <v>262</v>
      </c>
      <c r="E1122" s="161" t="s">
        <v>263</v>
      </c>
      <c r="F1122" s="161" t="s">
        <v>264</v>
      </c>
      <c r="G1122" s="162" t="s">
        <v>26</v>
      </c>
      <c r="H1122" s="163" t="s">
        <v>27</v>
      </c>
      <c r="I1122" s="163">
        <v>24</v>
      </c>
      <c r="J1122" s="166">
        <f>K1122/курс</f>
        <v>1.4186422926782825</v>
      </c>
      <c r="K1122" s="189">
        <v>149</v>
      </c>
      <c r="L1122" s="164" t="s">
        <v>3238</v>
      </c>
      <c r="M1122" s="164" t="s">
        <v>3238</v>
      </c>
      <c r="N1122" s="65"/>
      <c r="O1122" s="40" t="str">
        <f t="shared" si="126"/>
        <v>-</v>
      </c>
      <c r="P1122" s="42">
        <f t="shared" si="127"/>
        <v>0</v>
      </c>
      <c r="Q1122" s="43">
        <f t="shared" si="128"/>
        <v>0</v>
      </c>
      <c r="R1122" s="29"/>
      <c r="S1122" s="29"/>
      <c r="V1122" s="156"/>
    </row>
    <row r="1123" spans="1:30" s="30" customFormat="1" ht="15" customHeight="1">
      <c r="A1123" s="156" t="s">
        <v>3382</v>
      </c>
      <c r="B1123" s="38" t="s">
        <v>1679</v>
      </c>
      <c r="C1123" s="38" t="s">
        <v>29</v>
      </c>
      <c r="D1123" s="38" t="s">
        <v>262</v>
      </c>
      <c r="E1123" s="39" t="s">
        <v>263</v>
      </c>
      <c r="F1123" s="122" t="s">
        <v>2519</v>
      </c>
      <c r="G1123" s="40" t="s">
        <v>26</v>
      </c>
      <c r="H1123" s="41" t="s">
        <v>652</v>
      </c>
      <c r="I1123" s="41">
        <v>40</v>
      </c>
      <c r="J1123" s="193">
        <v>2.2999999999999998</v>
      </c>
      <c r="K1123" s="185">
        <f>J1123*курс</f>
        <v>241.56899999999999</v>
      </c>
      <c r="L1123" s="136" t="s">
        <v>3219</v>
      </c>
      <c r="M1123" s="121" t="s">
        <v>3385</v>
      </c>
      <c r="N1123" s="65"/>
      <c r="O1123" s="40" t="str">
        <f t="shared" si="126"/>
        <v>-</v>
      </c>
      <c r="P1123" s="42">
        <f t="shared" si="127"/>
        <v>0</v>
      </c>
      <c r="Q1123" s="43">
        <f t="shared" si="128"/>
        <v>0</v>
      </c>
      <c r="R1123" s="206"/>
      <c r="S1123" s="206"/>
      <c r="T1123" s="156"/>
      <c r="U1123" s="156"/>
      <c r="V1123" s="156"/>
      <c r="W1123" s="156"/>
      <c r="X1123" s="156"/>
      <c r="Y1123" s="156"/>
      <c r="Z1123" s="156"/>
      <c r="AA1123" s="156"/>
      <c r="AB1123" s="156"/>
    </row>
    <row r="1124" spans="1:30" s="30" customFormat="1" ht="15" customHeight="1">
      <c r="A1124" s="156" t="s">
        <v>3382</v>
      </c>
      <c r="B1124" s="38" t="s">
        <v>1680</v>
      </c>
      <c r="C1124" s="38" t="s">
        <v>25</v>
      </c>
      <c r="D1124" s="38" t="s">
        <v>262</v>
      </c>
      <c r="E1124" s="39" t="s">
        <v>263</v>
      </c>
      <c r="F1124" s="122" t="s">
        <v>658</v>
      </c>
      <c r="G1124" s="40" t="s">
        <v>26</v>
      </c>
      <c r="H1124" s="41" t="s">
        <v>27</v>
      </c>
      <c r="I1124" s="41">
        <v>24</v>
      </c>
      <c r="J1124" s="42">
        <f>K1124/курс</f>
        <v>1.3996001142530705</v>
      </c>
      <c r="K1124" s="184">
        <v>147</v>
      </c>
      <c r="L1124" s="136" t="s">
        <v>3219</v>
      </c>
      <c r="M1124" s="121" t="s">
        <v>3221</v>
      </c>
      <c r="N1124" s="65"/>
      <c r="O1124" s="40" t="str">
        <f t="shared" si="126"/>
        <v>-</v>
      </c>
      <c r="P1124" s="42">
        <f t="shared" si="127"/>
        <v>0</v>
      </c>
      <c r="Q1124" s="43">
        <f t="shared" si="128"/>
        <v>0</v>
      </c>
      <c r="R1124" s="206"/>
      <c r="S1124" s="206"/>
      <c r="T1124" s="156"/>
      <c r="U1124" s="156"/>
      <c r="V1124" s="156"/>
      <c r="W1124" s="156"/>
      <c r="X1124" s="156"/>
      <c r="Y1124" s="156"/>
      <c r="Z1124" s="156"/>
      <c r="AA1124" s="156"/>
      <c r="AB1124" s="156"/>
    </row>
    <row r="1125" spans="1:30" s="30" customFormat="1" ht="15" hidden="1" customHeight="1">
      <c r="A1125" s="156" t="s">
        <v>3382</v>
      </c>
      <c r="B1125" s="160" t="s">
        <v>1677</v>
      </c>
      <c r="C1125" s="160" t="s">
        <v>25</v>
      </c>
      <c r="D1125" s="160" t="s">
        <v>262</v>
      </c>
      <c r="E1125" s="161" t="s">
        <v>263</v>
      </c>
      <c r="F1125" s="161" t="s">
        <v>264</v>
      </c>
      <c r="G1125" s="162" t="s">
        <v>26</v>
      </c>
      <c r="H1125" s="163" t="s">
        <v>27</v>
      </c>
      <c r="I1125" s="163">
        <v>24</v>
      </c>
      <c r="J1125" s="166">
        <f>K1125/курс</f>
        <v>1.3234314005522232</v>
      </c>
      <c r="K1125" s="189">
        <v>139</v>
      </c>
      <c r="L1125" s="164" t="s">
        <v>3238</v>
      </c>
      <c r="M1125" s="164" t="s">
        <v>3238</v>
      </c>
      <c r="N1125" s="165"/>
      <c r="O1125" s="162" t="str">
        <f t="shared" si="126"/>
        <v>-</v>
      </c>
      <c r="P1125" s="166">
        <f t="shared" si="127"/>
        <v>0</v>
      </c>
      <c r="Q1125" s="167">
        <f t="shared" si="128"/>
        <v>0</v>
      </c>
      <c r="R1125" s="29"/>
      <c r="S1125" s="182"/>
      <c r="T1125" s="156"/>
      <c r="U1125" s="156"/>
      <c r="V1125" s="156"/>
      <c r="W1125" s="156"/>
      <c r="X1125" s="156"/>
      <c r="Y1125" s="156"/>
    </row>
    <row r="1126" spans="1:30" s="30" customFormat="1" ht="15" customHeight="1">
      <c r="A1126" s="156" t="s">
        <v>3382</v>
      </c>
      <c r="B1126" s="38" t="s">
        <v>1681</v>
      </c>
      <c r="C1126" s="38" t="s">
        <v>25</v>
      </c>
      <c r="D1126" s="38" t="s">
        <v>2520</v>
      </c>
      <c r="E1126" s="39" t="s">
        <v>2521</v>
      </c>
      <c r="F1126" s="132" t="s">
        <v>2774</v>
      </c>
      <c r="G1126" s="40" t="s">
        <v>26</v>
      </c>
      <c r="H1126" s="41" t="s">
        <v>27</v>
      </c>
      <c r="I1126" s="41">
        <v>24</v>
      </c>
      <c r="J1126" s="42">
        <f>K1126/курс</f>
        <v>1.1901361515757403</v>
      </c>
      <c r="K1126" s="184">
        <v>125</v>
      </c>
      <c r="L1126" s="136" t="s">
        <v>3219</v>
      </c>
      <c r="M1126" s="121" t="s">
        <v>3221</v>
      </c>
      <c r="N1126" s="65"/>
      <c r="O1126" s="40" t="str">
        <f t="shared" si="126"/>
        <v>-</v>
      </c>
      <c r="P1126" s="42">
        <f t="shared" si="127"/>
        <v>0</v>
      </c>
      <c r="Q1126" s="43">
        <f t="shared" si="128"/>
        <v>0</v>
      </c>
      <c r="R1126" s="206"/>
      <c r="S1126" s="216"/>
      <c r="T1126" s="156"/>
      <c r="U1126" s="156"/>
      <c r="V1126" s="156"/>
      <c r="W1126" s="156"/>
      <c r="X1126" s="156"/>
      <c r="Y1126" s="156"/>
      <c r="Z1126" s="156"/>
      <c r="AA1126" s="156"/>
      <c r="AB1126" s="156"/>
    </row>
    <row r="1127" spans="1:30" s="30" customFormat="1" ht="15" customHeight="1">
      <c r="A1127" s="156" t="s">
        <v>3382</v>
      </c>
      <c r="B1127" s="38" t="s">
        <v>1685</v>
      </c>
      <c r="C1127" s="38" t="s">
        <v>29</v>
      </c>
      <c r="D1127" s="38" t="s">
        <v>265</v>
      </c>
      <c r="E1127" s="39" t="s">
        <v>266</v>
      </c>
      <c r="F1127" s="122" t="s">
        <v>2693</v>
      </c>
      <c r="G1127" s="40" t="s">
        <v>26</v>
      </c>
      <c r="H1127" s="41" t="s">
        <v>652</v>
      </c>
      <c r="I1127" s="41">
        <v>40</v>
      </c>
      <c r="J1127" s="193">
        <v>2.0699999999999998</v>
      </c>
      <c r="K1127" s="185">
        <f>J1127*курс</f>
        <v>217.41209999999998</v>
      </c>
      <c r="L1127" s="136" t="s">
        <v>3219</v>
      </c>
      <c r="M1127" s="121" t="s">
        <v>3385</v>
      </c>
      <c r="N1127" s="65"/>
      <c r="O1127" s="40" t="str">
        <f t="shared" si="126"/>
        <v>-</v>
      </c>
      <c r="P1127" s="42">
        <f t="shared" si="127"/>
        <v>0</v>
      </c>
      <c r="Q1127" s="43">
        <f t="shared" si="128"/>
        <v>0</v>
      </c>
      <c r="R1127" s="206"/>
      <c r="S1127" s="216"/>
      <c r="T1127" s="156"/>
      <c r="U1127" s="156"/>
      <c r="V1127" s="156"/>
      <c r="W1127" s="156"/>
      <c r="X1127" s="156"/>
      <c r="Y1127" s="156"/>
      <c r="Z1127" s="156"/>
      <c r="AA1127" s="156"/>
      <c r="AB1127" s="156"/>
    </row>
    <row r="1128" spans="1:30" s="30" customFormat="1" ht="15" customHeight="1">
      <c r="A1128" s="156" t="s">
        <v>3382</v>
      </c>
      <c r="B1128" s="38" t="s">
        <v>1682</v>
      </c>
      <c r="C1128" s="38" t="s">
        <v>25</v>
      </c>
      <c r="D1128" s="38" t="s">
        <v>265</v>
      </c>
      <c r="E1128" s="39" t="s">
        <v>266</v>
      </c>
      <c r="F1128" s="122" t="s">
        <v>3140</v>
      </c>
      <c r="G1128" s="40" t="s">
        <v>26</v>
      </c>
      <c r="H1128" s="41" t="s">
        <v>27</v>
      </c>
      <c r="I1128" s="41">
        <v>24</v>
      </c>
      <c r="J1128" s="42">
        <f>K1128/курс</f>
        <v>1.590021898505189</v>
      </c>
      <c r="K1128" s="184">
        <v>167</v>
      </c>
      <c r="L1128" s="136" t="s">
        <v>3219</v>
      </c>
      <c r="M1128" s="121" t="s">
        <v>3221</v>
      </c>
      <c r="N1128" s="65"/>
      <c r="O1128" s="40" t="str">
        <f t="shared" si="126"/>
        <v>-</v>
      </c>
      <c r="P1128" s="42">
        <f t="shared" si="127"/>
        <v>0</v>
      </c>
      <c r="Q1128" s="43">
        <f t="shared" si="128"/>
        <v>0</v>
      </c>
      <c r="R1128" s="206"/>
      <c r="S1128" s="216"/>
      <c r="T1128" s="156"/>
      <c r="U1128" s="156"/>
      <c r="V1128" s="156"/>
      <c r="W1128" s="156"/>
      <c r="X1128" s="156"/>
      <c r="Y1128" s="156"/>
      <c r="Z1128" s="156"/>
      <c r="AA1128" s="156"/>
      <c r="AB1128" s="156"/>
    </row>
    <row r="1129" spans="1:30" s="30" customFormat="1">
      <c r="A1129" s="156" t="s">
        <v>3382</v>
      </c>
      <c r="B1129" s="137" t="s">
        <v>1683</v>
      </c>
      <c r="C1129" s="137" t="s">
        <v>25</v>
      </c>
      <c r="D1129" s="137" t="s">
        <v>265</v>
      </c>
      <c r="E1129" s="138" t="s">
        <v>266</v>
      </c>
      <c r="F1129" s="139" t="s">
        <v>2693</v>
      </c>
      <c r="G1129" s="140" t="s">
        <v>3226</v>
      </c>
      <c r="H1129" s="141" t="s">
        <v>27</v>
      </c>
      <c r="I1129" s="141">
        <v>24</v>
      </c>
      <c r="J1129" s="144">
        <f>K1129/курс</f>
        <v>1.1139674378748929</v>
      </c>
      <c r="K1129" s="184">
        <v>117</v>
      </c>
      <c r="L1129" s="143" t="s">
        <v>3368</v>
      </c>
      <c r="M1129" s="143" t="s">
        <v>3221</v>
      </c>
      <c r="N1129" s="153" t="s">
        <v>3230</v>
      </c>
      <c r="O1129" s="140" t="s">
        <v>2682</v>
      </c>
      <c r="P1129" s="144">
        <v>0</v>
      </c>
      <c r="Q1129" s="145">
        <v>0</v>
      </c>
      <c r="R1129" s="206"/>
      <c r="S1129" s="216"/>
      <c r="T1129" s="156"/>
      <c r="U1129" s="156"/>
      <c r="V1129" s="156"/>
      <c r="W1129" s="156"/>
      <c r="X1129" s="156"/>
      <c r="Y1129" s="156"/>
      <c r="Z1129" s="156"/>
      <c r="AA1129" s="156"/>
      <c r="AB1129" s="156"/>
    </row>
    <row r="1130" spans="1:30" s="30" customFormat="1">
      <c r="A1130" s="156" t="s">
        <v>3382</v>
      </c>
      <c r="B1130" s="137" t="s">
        <v>1684</v>
      </c>
      <c r="C1130" s="137" t="s">
        <v>25</v>
      </c>
      <c r="D1130" s="137" t="s">
        <v>265</v>
      </c>
      <c r="E1130" s="138" t="s">
        <v>266</v>
      </c>
      <c r="F1130" s="139" t="s">
        <v>2693</v>
      </c>
      <c r="G1130" s="140" t="s">
        <v>3226</v>
      </c>
      <c r="H1130" s="141" t="s">
        <v>27</v>
      </c>
      <c r="I1130" s="141">
        <v>24</v>
      </c>
      <c r="J1130" s="144">
        <f>K1130/курс</f>
        <v>1.1139674378748929</v>
      </c>
      <c r="K1130" s="184">
        <v>117</v>
      </c>
      <c r="L1130" s="143" t="s">
        <v>3368</v>
      </c>
      <c r="M1130" s="143" t="s">
        <v>3221</v>
      </c>
      <c r="N1130" s="153" t="s">
        <v>3230</v>
      </c>
      <c r="O1130" s="140" t="s">
        <v>2682</v>
      </c>
      <c r="P1130" s="144">
        <v>0</v>
      </c>
      <c r="Q1130" s="145">
        <v>0</v>
      </c>
      <c r="R1130" s="206"/>
      <c r="S1130" s="216"/>
      <c r="T1130" s="156"/>
      <c r="U1130" s="156"/>
      <c r="V1130" s="156"/>
      <c r="W1130" s="156"/>
      <c r="X1130" s="156"/>
      <c r="Y1130" s="156"/>
      <c r="Z1130" s="156"/>
      <c r="AA1130" s="156"/>
      <c r="AB1130" s="156"/>
      <c r="AC1130" s="156"/>
      <c r="AD1130" s="156"/>
    </row>
    <row r="1131" spans="1:30" s="30" customFormat="1" ht="15" hidden="1" customHeight="1">
      <c r="A1131" s="156" t="s">
        <v>3382</v>
      </c>
      <c r="B1131" s="160" t="s">
        <v>592</v>
      </c>
      <c r="C1131" s="160" t="s">
        <v>25</v>
      </c>
      <c r="D1131" s="160" t="s">
        <v>265</v>
      </c>
      <c r="E1131" s="161" t="s">
        <v>266</v>
      </c>
      <c r="F1131" s="161" t="s">
        <v>3311</v>
      </c>
      <c r="G1131" s="162" t="s">
        <v>26</v>
      </c>
      <c r="H1131" s="163" t="s">
        <v>27</v>
      </c>
      <c r="I1131" s="163">
        <v>24</v>
      </c>
      <c r="J1131" s="166">
        <f>K1131/курс</f>
        <v>1.1330096163001047</v>
      </c>
      <c r="K1131" s="189">
        <v>119</v>
      </c>
      <c r="L1131" s="164" t="s">
        <v>3238</v>
      </c>
      <c r="M1131" s="164" t="s">
        <v>3238</v>
      </c>
      <c r="N1131" s="65"/>
      <c r="O1131" s="40" t="str">
        <f t="shared" ref="O1131:O1162" si="129">IF(N1131="","-",N1131/I1131)</f>
        <v>-</v>
      </c>
      <c r="P1131" s="42">
        <f t="shared" ref="P1131:P1162" si="130">J1131*N1131</f>
        <v>0</v>
      </c>
      <c r="Q1131" s="43">
        <f t="shared" ref="Q1131:Q1162" si="131">K1131*N1131</f>
        <v>0</v>
      </c>
      <c r="R1131" s="29"/>
      <c r="S1131" s="182"/>
      <c r="T1131" s="156"/>
      <c r="U1131" s="156"/>
      <c r="V1131" s="156"/>
      <c r="W1131" s="156"/>
      <c r="X1131" s="156"/>
      <c r="Y1131" s="156"/>
      <c r="Z1131" s="156"/>
      <c r="AA1131" s="156"/>
      <c r="AB1131" s="156"/>
      <c r="AC1131" s="156"/>
      <c r="AD1131" s="156"/>
    </row>
    <row r="1132" spans="1:30" s="30" customFormat="1" ht="15" hidden="1" customHeight="1">
      <c r="A1132" s="156" t="s">
        <v>3382</v>
      </c>
      <c r="B1132" s="160" t="s">
        <v>1686</v>
      </c>
      <c r="C1132" s="160" t="s">
        <v>25</v>
      </c>
      <c r="D1132" s="160" t="s">
        <v>2522</v>
      </c>
      <c r="E1132" s="161" t="s">
        <v>2523</v>
      </c>
      <c r="F1132" s="161" t="s">
        <v>2524</v>
      </c>
      <c r="G1132" s="162" t="s">
        <v>161</v>
      </c>
      <c r="H1132" s="163" t="s">
        <v>27</v>
      </c>
      <c r="I1132" s="163">
        <v>24</v>
      </c>
      <c r="J1132" s="166">
        <f>K1132/курс</f>
        <v>2.3707512139388744</v>
      </c>
      <c r="K1132" s="189">
        <v>249</v>
      </c>
      <c r="L1132" s="164" t="s">
        <v>3238</v>
      </c>
      <c r="M1132" s="164" t="s">
        <v>3238</v>
      </c>
      <c r="N1132" s="165"/>
      <c r="O1132" s="162" t="str">
        <f t="shared" si="129"/>
        <v>-</v>
      </c>
      <c r="P1132" s="166">
        <f t="shared" si="130"/>
        <v>0</v>
      </c>
      <c r="Q1132" s="167">
        <f t="shared" si="131"/>
        <v>0</v>
      </c>
      <c r="R1132" s="29"/>
      <c r="S1132" s="182"/>
      <c r="T1132" s="155"/>
      <c r="U1132" s="156"/>
      <c r="V1132" s="156"/>
      <c r="W1132" s="156"/>
      <c r="X1132" s="156"/>
      <c r="Y1132" s="156"/>
    </row>
    <row r="1133" spans="1:30" s="30" customFormat="1" ht="15" hidden="1" customHeight="1">
      <c r="A1133" s="156" t="s">
        <v>3382</v>
      </c>
      <c r="B1133" s="160" t="s">
        <v>1687</v>
      </c>
      <c r="C1133" s="160" t="s">
        <v>29</v>
      </c>
      <c r="D1133" s="160" t="s">
        <v>2522</v>
      </c>
      <c r="E1133" s="161" t="s">
        <v>2523</v>
      </c>
      <c r="F1133" s="161" t="s">
        <v>2524</v>
      </c>
      <c r="G1133" s="162" t="s">
        <v>26</v>
      </c>
      <c r="H1133" s="163" t="s">
        <v>652</v>
      </c>
      <c r="I1133" s="163">
        <v>40</v>
      </c>
      <c r="J1133" s="194">
        <v>3.1999999999999997</v>
      </c>
      <c r="K1133" s="191">
        <f>J1133*курс</f>
        <v>336.096</v>
      </c>
      <c r="L1133" s="164" t="s">
        <v>3238</v>
      </c>
      <c r="M1133" s="164" t="s">
        <v>3238</v>
      </c>
      <c r="N1133" s="165"/>
      <c r="O1133" s="162" t="str">
        <f t="shared" si="129"/>
        <v>-</v>
      </c>
      <c r="P1133" s="166">
        <f t="shared" si="130"/>
        <v>0</v>
      </c>
      <c r="Q1133" s="167">
        <f t="shared" si="131"/>
        <v>0</v>
      </c>
      <c r="R1133" s="29"/>
      <c r="S1133" s="182"/>
      <c r="T1133" s="155"/>
      <c r="U1133" s="156"/>
      <c r="V1133" s="156"/>
      <c r="W1133" s="156"/>
      <c r="X1133" s="156"/>
      <c r="Y1133" s="156"/>
    </row>
    <row r="1134" spans="1:30" s="30" customFormat="1" ht="15" customHeight="1">
      <c r="A1134" s="156" t="s">
        <v>3382</v>
      </c>
      <c r="B1134" s="38" t="s">
        <v>1688</v>
      </c>
      <c r="C1134" s="38" t="s">
        <v>29</v>
      </c>
      <c r="D1134" s="38" t="s">
        <v>267</v>
      </c>
      <c r="E1134" s="39" t="s">
        <v>268</v>
      </c>
      <c r="F1134" s="39"/>
      <c r="G1134" s="40" t="s">
        <v>26</v>
      </c>
      <c r="H1134" s="41" t="s">
        <v>652</v>
      </c>
      <c r="I1134" s="41">
        <v>40</v>
      </c>
      <c r="J1134" s="193">
        <v>2.2999999999999998</v>
      </c>
      <c r="K1134" s="185">
        <f>J1134*курс</f>
        <v>241.56899999999999</v>
      </c>
      <c r="L1134" s="136" t="s">
        <v>3219</v>
      </c>
      <c r="M1134" s="121" t="s">
        <v>3385</v>
      </c>
      <c r="N1134" s="65"/>
      <c r="O1134" s="40" t="str">
        <f t="shared" si="129"/>
        <v>-</v>
      </c>
      <c r="P1134" s="42">
        <f t="shared" si="130"/>
        <v>0</v>
      </c>
      <c r="Q1134" s="43">
        <f t="shared" si="131"/>
        <v>0</v>
      </c>
      <c r="R1134" s="206"/>
      <c r="S1134" s="216"/>
      <c r="T1134" s="156"/>
      <c r="U1134" s="156"/>
      <c r="V1134" s="156"/>
      <c r="W1134" s="156"/>
      <c r="X1134" s="156"/>
      <c r="Y1134" s="156"/>
      <c r="Z1134" s="156"/>
      <c r="AA1134" s="156"/>
      <c r="AB1134" s="156"/>
    </row>
    <row r="1135" spans="1:30" s="30" customFormat="1" ht="15" hidden="1" customHeight="1">
      <c r="A1135" s="156" t="s">
        <v>3382</v>
      </c>
      <c r="B1135" s="160" t="s">
        <v>1690</v>
      </c>
      <c r="C1135" s="160" t="s">
        <v>29</v>
      </c>
      <c r="D1135" s="160" t="s">
        <v>269</v>
      </c>
      <c r="E1135" s="161" t="s">
        <v>270</v>
      </c>
      <c r="F1135" s="161"/>
      <c r="G1135" s="162" t="s">
        <v>26</v>
      </c>
      <c r="H1135" s="163" t="s">
        <v>652</v>
      </c>
      <c r="I1135" s="163">
        <v>40</v>
      </c>
      <c r="J1135" s="194">
        <v>2.2999999999999998</v>
      </c>
      <c r="K1135" s="191">
        <f>J1135*курс</f>
        <v>241.56899999999999</v>
      </c>
      <c r="L1135" s="164" t="s">
        <v>3238</v>
      </c>
      <c r="M1135" s="164" t="s">
        <v>3238</v>
      </c>
      <c r="N1135" s="65"/>
      <c r="O1135" s="40" t="str">
        <f t="shared" si="129"/>
        <v>-</v>
      </c>
      <c r="P1135" s="42">
        <f t="shared" si="130"/>
        <v>0</v>
      </c>
      <c r="Q1135" s="43">
        <f t="shared" si="131"/>
        <v>0</v>
      </c>
      <c r="R1135" s="155"/>
      <c r="S1135" s="182"/>
      <c r="T1135" s="156"/>
      <c r="U1135" s="156"/>
      <c r="V1135" s="156"/>
      <c r="W1135" s="156"/>
      <c r="X1135" s="156"/>
      <c r="Y1135" s="156"/>
    </row>
    <row r="1136" spans="1:30" s="30" customFormat="1" ht="15" customHeight="1">
      <c r="A1136" s="156" t="s">
        <v>3382</v>
      </c>
      <c r="B1136" s="38" t="s">
        <v>1691</v>
      </c>
      <c r="C1136" s="38" t="s">
        <v>25</v>
      </c>
      <c r="D1136" s="38" t="s">
        <v>269</v>
      </c>
      <c r="E1136" s="39" t="s">
        <v>270</v>
      </c>
      <c r="F1136" s="122" t="s">
        <v>3141</v>
      </c>
      <c r="G1136" s="40" t="s">
        <v>26</v>
      </c>
      <c r="H1136" s="41" t="s">
        <v>27</v>
      </c>
      <c r="I1136" s="41">
        <v>24</v>
      </c>
      <c r="J1136" s="42">
        <f>K1136/курс</f>
        <v>1.5138531848043415</v>
      </c>
      <c r="K1136" s="184">
        <v>159</v>
      </c>
      <c r="L1136" s="136" t="s">
        <v>3219</v>
      </c>
      <c r="M1136" s="121" t="s">
        <v>3221</v>
      </c>
      <c r="N1136" s="65"/>
      <c r="O1136" s="40" t="str">
        <f t="shared" si="129"/>
        <v>-</v>
      </c>
      <c r="P1136" s="42">
        <f t="shared" si="130"/>
        <v>0</v>
      </c>
      <c r="Q1136" s="43">
        <f t="shared" si="131"/>
        <v>0</v>
      </c>
      <c r="R1136" s="206"/>
      <c r="S1136" s="216"/>
      <c r="T1136" s="156"/>
      <c r="U1136" s="156"/>
      <c r="V1136" s="156"/>
      <c r="W1136" s="156"/>
      <c r="X1136" s="156"/>
      <c r="Y1136" s="156"/>
      <c r="Z1136" s="156"/>
      <c r="AA1136" s="156"/>
      <c r="AB1136" s="156"/>
    </row>
    <row r="1137" spans="1:30" s="30" customFormat="1" ht="15" hidden="1" customHeight="1">
      <c r="A1137" s="156" t="s">
        <v>3382</v>
      </c>
      <c r="B1137" s="160" t="s">
        <v>1689</v>
      </c>
      <c r="C1137" s="160" t="s">
        <v>25</v>
      </c>
      <c r="D1137" s="160" t="s">
        <v>269</v>
      </c>
      <c r="E1137" s="161" t="s">
        <v>270</v>
      </c>
      <c r="F1137" s="161"/>
      <c r="G1137" s="162" t="s">
        <v>26</v>
      </c>
      <c r="H1137" s="163" t="s">
        <v>27</v>
      </c>
      <c r="I1137" s="163">
        <v>24</v>
      </c>
      <c r="J1137" s="166">
        <f>K1137/курс</f>
        <v>1.6090640769304008</v>
      </c>
      <c r="K1137" s="189">
        <v>169</v>
      </c>
      <c r="L1137" s="164" t="s">
        <v>3238</v>
      </c>
      <c r="M1137" s="164" t="s">
        <v>3238</v>
      </c>
      <c r="N1137" s="165"/>
      <c r="O1137" s="162" t="str">
        <f t="shared" si="129"/>
        <v>-</v>
      </c>
      <c r="P1137" s="166">
        <f t="shared" si="130"/>
        <v>0</v>
      </c>
      <c r="Q1137" s="167">
        <f t="shared" si="131"/>
        <v>0</v>
      </c>
      <c r="R1137" s="29"/>
      <c r="S1137" s="182"/>
      <c r="T1137" s="156"/>
      <c r="U1137" s="156"/>
      <c r="V1137" s="156"/>
      <c r="W1137" s="156"/>
      <c r="X1137" s="156"/>
      <c r="Y1137" s="156"/>
    </row>
    <row r="1138" spans="1:30" s="30" customFormat="1" ht="15" hidden="1" customHeight="1">
      <c r="A1138" s="156" t="s">
        <v>3382</v>
      </c>
      <c r="B1138" s="160" t="s">
        <v>1711</v>
      </c>
      <c r="C1138" s="160" t="s">
        <v>25</v>
      </c>
      <c r="D1138" s="160" t="s">
        <v>271</v>
      </c>
      <c r="E1138" s="161" t="s">
        <v>272</v>
      </c>
      <c r="F1138" s="161" t="s">
        <v>2530</v>
      </c>
      <c r="G1138" s="162" t="s">
        <v>26</v>
      </c>
      <c r="H1138" s="163" t="s">
        <v>27</v>
      </c>
      <c r="I1138" s="163">
        <v>24</v>
      </c>
      <c r="J1138" s="166">
        <f>K1138/курс</f>
        <v>1.837570218032943</v>
      </c>
      <c r="K1138" s="189">
        <v>193</v>
      </c>
      <c r="L1138" s="164" t="s">
        <v>3238</v>
      </c>
      <c r="M1138" s="164" t="s">
        <v>3238</v>
      </c>
      <c r="N1138" s="165"/>
      <c r="O1138" s="162" t="str">
        <f t="shared" si="129"/>
        <v>-</v>
      </c>
      <c r="P1138" s="166">
        <f t="shared" si="130"/>
        <v>0</v>
      </c>
      <c r="Q1138" s="167">
        <f t="shared" si="131"/>
        <v>0</v>
      </c>
      <c r="R1138" s="29"/>
      <c r="S1138" s="182"/>
      <c r="T1138" s="156"/>
      <c r="U1138" s="156"/>
      <c r="V1138" s="156"/>
      <c r="W1138" s="156"/>
      <c r="X1138" s="156"/>
      <c r="Y1138" s="156"/>
    </row>
    <row r="1139" spans="1:30" s="30" customFormat="1" ht="15" hidden="1" customHeight="1">
      <c r="A1139" s="156" t="s">
        <v>3382</v>
      </c>
      <c r="B1139" s="160" t="s">
        <v>1708</v>
      </c>
      <c r="C1139" s="160" t="s">
        <v>29</v>
      </c>
      <c r="D1139" s="160" t="s">
        <v>271</v>
      </c>
      <c r="E1139" s="161" t="s">
        <v>272</v>
      </c>
      <c r="F1139" s="161" t="s">
        <v>273</v>
      </c>
      <c r="G1139" s="162" t="s">
        <v>26</v>
      </c>
      <c r="H1139" s="163" t="s">
        <v>652</v>
      </c>
      <c r="I1139" s="163">
        <v>40</v>
      </c>
      <c r="J1139" s="194">
        <v>2.36</v>
      </c>
      <c r="K1139" s="191">
        <f t="shared" ref="K1139:K1157" si="132">J1139*курс</f>
        <v>247.8708</v>
      </c>
      <c r="L1139" s="164" t="s">
        <v>3238</v>
      </c>
      <c r="M1139" s="164" t="s">
        <v>3238</v>
      </c>
      <c r="N1139" s="165"/>
      <c r="O1139" s="162" t="str">
        <f t="shared" si="129"/>
        <v>-</v>
      </c>
      <c r="P1139" s="166">
        <f t="shared" si="130"/>
        <v>0</v>
      </c>
      <c r="Q1139" s="167">
        <f t="shared" si="131"/>
        <v>0</v>
      </c>
      <c r="R1139" s="29"/>
      <c r="S1139" s="55"/>
      <c r="V1139" s="156"/>
    </row>
    <row r="1140" spans="1:30" s="30" customFormat="1" ht="15" hidden="1" customHeight="1">
      <c r="A1140" s="156" t="s">
        <v>3382</v>
      </c>
      <c r="B1140" s="160" t="s">
        <v>1715</v>
      </c>
      <c r="C1140" s="160" t="s">
        <v>29</v>
      </c>
      <c r="D1140" s="160" t="s">
        <v>271</v>
      </c>
      <c r="E1140" s="161" t="s">
        <v>272</v>
      </c>
      <c r="F1140" s="161" t="s">
        <v>2532</v>
      </c>
      <c r="G1140" s="162" t="s">
        <v>26</v>
      </c>
      <c r="H1140" s="163" t="s">
        <v>652</v>
      </c>
      <c r="I1140" s="163">
        <v>40</v>
      </c>
      <c r="J1140" s="194">
        <v>2.4</v>
      </c>
      <c r="K1140" s="191">
        <f t="shared" si="132"/>
        <v>252.072</v>
      </c>
      <c r="L1140" s="164" t="s">
        <v>3238</v>
      </c>
      <c r="M1140" s="164" t="s">
        <v>3238</v>
      </c>
      <c r="N1140" s="165"/>
      <c r="O1140" s="162" t="str">
        <f t="shared" si="129"/>
        <v>-</v>
      </c>
      <c r="P1140" s="166">
        <f t="shared" si="130"/>
        <v>0</v>
      </c>
      <c r="Q1140" s="167">
        <f t="shared" si="131"/>
        <v>0</v>
      </c>
      <c r="R1140" s="29"/>
      <c r="S1140" s="55"/>
    </row>
    <row r="1141" spans="1:30" s="30" customFormat="1" ht="15" hidden="1" customHeight="1">
      <c r="A1141" s="156" t="s">
        <v>3382</v>
      </c>
      <c r="B1141" s="160" t="s">
        <v>1724</v>
      </c>
      <c r="C1141" s="160" t="s">
        <v>29</v>
      </c>
      <c r="D1141" s="160" t="s">
        <v>271</v>
      </c>
      <c r="E1141" s="161" t="s">
        <v>272</v>
      </c>
      <c r="F1141" s="161" t="s">
        <v>2534</v>
      </c>
      <c r="G1141" s="162" t="s">
        <v>26</v>
      </c>
      <c r="H1141" s="163" t="s">
        <v>652</v>
      </c>
      <c r="I1141" s="163">
        <v>40</v>
      </c>
      <c r="J1141" s="194">
        <v>3.0999999999999996</v>
      </c>
      <c r="K1141" s="191">
        <f t="shared" si="132"/>
        <v>325.59299999999996</v>
      </c>
      <c r="L1141" s="164" t="s">
        <v>3238</v>
      </c>
      <c r="M1141" s="164" t="s">
        <v>3238</v>
      </c>
      <c r="N1141" s="165"/>
      <c r="O1141" s="162" t="str">
        <f t="shared" si="129"/>
        <v>-</v>
      </c>
      <c r="P1141" s="166">
        <f t="shared" si="130"/>
        <v>0</v>
      </c>
      <c r="Q1141" s="167">
        <f t="shared" si="131"/>
        <v>0</v>
      </c>
      <c r="R1141" s="29"/>
      <c r="S1141" s="55"/>
      <c r="V1141" s="156"/>
    </row>
    <row r="1142" spans="1:30" s="30" customFormat="1" ht="15" hidden="1" customHeight="1">
      <c r="A1142" s="156" t="s">
        <v>3382</v>
      </c>
      <c r="B1142" s="160" t="s">
        <v>1726</v>
      </c>
      <c r="C1142" s="160" t="s">
        <v>29</v>
      </c>
      <c r="D1142" s="160" t="s">
        <v>271</v>
      </c>
      <c r="E1142" s="161" t="s">
        <v>272</v>
      </c>
      <c r="F1142" s="161" t="s">
        <v>3252</v>
      </c>
      <c r="G1142" s="162" t="s">
        <v>26</v>
      </c>
      <c r="H1142" s="163" t="s">
        <v>652</v>
      </c>
      <c r="I1142" s="163">
        <v>40</v>
      </c>
      <c r="J1142" s="194">
        <v>3.0399999999999996</v>
      </c>
      <c r="K1142" s="191">
        <f t="shared" si="132"/>
        <v>319.29119999999995</v>
      </c>
      <c r="L1142" s="164" t="s">
        <v>3238</v>
      </c>
      <c r="M1142" s="164" t="s">
        <v>3238</v>
      </c>
      <c r="N1142" s="165"/>
      <c r="O1142" s="162" t="str">
        <f t="shared" si="129"/>
        <v>-</v>
      </c>
      <c r="P1142" s="166">
        <f t="shared" si="130"/>
        <v>0</v>
      </c>
      <c r="Q1142" s="167">
        <f t="shared" si="131"/>
        <v>0</v>
      </c>
      <c r="R1142" s="29"/>
      <c r="S1142" s="182"/>
      <c r="T1142" s="156"/>
      <c r="U1142" s="156"/>
      <c r="V1142" s="156"/>
      <c r="W1142" s="156"/>
      <c r="X1142" s="156"/>
      <c r="Y1142" s="156"/>
      <c r="Z1142" s="156"/>
      <c r="AA1142" s="156"/>
      <c r="AB1142" s="156"/>
      <c r="AC1142" s="156"/>
      <c r="AD1142" s="156"/>
    </row>
    <row r="1143" spans="1:30" s="30" customFormat="1" ht="15" customHeight="1">
      <c r="A1143" s="156" t="s">
        <v>3382</v>
      </c>
      <c r="B1143" s="38" t="s">
        <v>1693</v>
      </c>
      <c r="C1143" s="38" t="s">
        <v>29</v>
      </c>
      <c r="D1143" s="38" t="s">
        <v>271</v>
      </c>
      <c r="E1143" s="39" t="s">
        <v>272</v>
      </c>
      <c r="F1143" s="122" t="s">
        <v>597</v>
      </c>
      <c r="G1143" s="40" t="s">
        <v>26</v>
      </c>
      <c r="H1143" s="41" t="s">
        <v>652</v>
      </c>
      <c r="I1143" s="41">
        <v>40</v>
      </c>
      <c r="J1143" s="193">
        <v>2.2999999999999998</v>
      </c>
      <c r="K1143" s="185">
        <f t="shared" si="132"/>
        <v>241.56899999999999</v>
      </c>
      <c r="L1143" s="136" t="s">
        <v>3219</v>
      </c>
      <c r="M1143" s="121" t="s">
        <v>3385</v>
      </c>
      <c r="N1143" s="65"/>
      <c r="O1143" s="40" t="str">
        <f t="shared" si="129"/>
        <v>-</v>
      </c>
      <c r="P1143" s="42">
        <f t="shared" si="130"/>
        <v>0</v>
      </c>
      <c r="Q1143" s="43">
        <f t="shared" si="131"/>
        <v>0</v>
      </c>
      <c r="R1143" s="206"/>
      <c r="S1143" s="216"/>
      <c r="T1143" s="155"/>
      <c r="U1143" s="156"/>
      <c r="V1143" s="156"/>
      <c r="W1143" s="156"/>
      <c r="X1143" s="156"/>
      <c r="Y1143" s="156"/>
      <c r="Z1143" s="156"/>
      <c r="AA1143" s="156"/>
      <c r="AB1143" s="156"/>
    </row>
    <row r="1144" spans="1:30" s="30" customFormat="1" ht="15" customHeight="1">
      <c r="A1144" s="156" t="s">
        <v>3382</v>
      </c>
      <c r="B1144" s="38" t="s">
        <v>1694</v>
      </c>
      <c r="C1144" s="38" t="s">
        <v>29</v>
      </c>
      <c r="D1144" s="38" t="s">
        <v>271</v>
      </c>
      <c r="E1144" s="39" t="s">
        <v>272</v>
      </c>
      <c r="F1144" s="122" t="s">
        <v>2525</v>
      </c>
      <c r="G1144" s="40" t="s">
        <v>26</v>
      </c>
      <c r="H1144" s="41" t="s">
        <v>652</v>
      </c>
      <c r="I1144" s="41">
        <v>40</v>
      </c>
      <c r="J1144" s="193">
        <v>2.36</v>
      </c>
      <c r="K1144" s="185">
        <f t="shared" si="132"/>
        <v>247.8708</v>
      </c>
      <c r="L1144" s="136" t="s">
        <v>3219</v>
      </c>
      <c r="M1144" s="121" t="s">
        <v>3385</v>
      </c>
      <c r="N1144" s="65"/>
      <c r="O1144" s="40" t="str">
        <f t="shared" si="129"/>
        <v>-</v>
      </c>
      <c r="P1144" s="42">
        <f t="shared" si="130"/>
        <v>0</v>
      </c>
      <c r="Q1144" s="43">
        <f t="shared" si="131"/>
        <v>0</v>
      </c>
      <c r="R1144" s="206"/>
      <c r="S1144" s="216"/>
      <c r="T1144" s="156"/>
      <c r="U1144" s="156"/>
      <c r="V1144" s="156"/>
      <c r="W1144" s="156"/>
      <c r="X1144" s="156"/>
      <c r="Y1144" s="156"/>
      <c r="Z1144" s="156"/>
      <c r="AA1144" s="156"/>
      <c r="AB1144" s="156"/>
      <c r="AC1144" s="156"/>
      <c r="AD1144" s="156"/>
    </row>
    <row r="1145" spans="1:30" s="30" customFormat="1" ht="15" customHeight="1">
      <c r="A1145" s="156" t="s">
        <v>3382</v>
      </c>
      <c r="B1145" s="38" t="s">
        <v>1698</v>
      </c>
      <c r="C1145" s="38" t="s">
        <v>29</v>
      </c>
      <c r="D1145" s="38" t="s">
        <v>271</v>
      </c>
      <c r="E1145" s="39" t="s">
        <v>272</v>
      </c>
      <c r="F1145" s="122" t="s">
        <v>2765</v>
      </c>
      <c r="G1145" s="40" t="s">
        <v>26</v>
      </c>
      <c r="H1145" s="41" t="s">
        <v>652</v>
      </c>
      <c r="I1145" s="41">
        <v>40</v>
      </c>
      <c r="J1145" s="193">
        <v>2.1199999999999997</v>
      </c>
      <c r="K1145" s="185">
        <f t="shared" si="132"/>
        <v>222.66359999999997</v>
      </c>
      <c r="L1145" s="136" t="s">
        <v>3219</v>
      </c>
      <c r="M1145" s="121" t="s">
        <v>3385</v>
      </c>
      <c r="N1145" s="65"/>
      <c r="O1145" s="40" t="str">
        <f t="shared" si="129"/>
        <v>-</v>
      </c>
      <c r="P1145" s="42">
        <f t="shared" si="130"/>
        <v>0</v>
      </c>
      <c r="Q1145" s="43">
        <f t="shared" si="131"/>
        <v>0</v>
      </c>
      <c r="R1145" s="206"/>
      <c r="S1145" s="216"/>
      <c r="T1145" s="156"/>
      <c r="U1145" s="156"/>
      <c r="V1145" s="156"/>
      <c r="W1145" s="156"/>
      <c r="X1145" s="156"/>
      <c r="Y1145" s="156"/>
      <c r="Z1145" s="156"/>
      <c r="AA1145" s="156"/>
      <c r="AB1145" s="156"/>
    </row>
    <row r="1146" spans="1:30" s="30" customFormat="1" ht="15" customHeight="1">
      <c r="A1146" s="156" t="s">
        <v>3382</v>
      </c>
      <c r="B1146" s="38" t="s">
        <v>1700</v>
      </c>
      <c r="C1146" s="38" t="s">
        <v>29</v>
      </c>
      <c r="D1146" s="38" t="s">
        <v>271</v>
      </c>
      <c r="E1146" s="39" t="s">
        <v>272</v>
      </c>
      <c r="F1146" s="122" t="s">
        <v>2527</v>
      </c>
      <c r="G1146" s="40" t="s">
        <v>26</v>
      </c>
      <c r="H1146" s="41" t="s">
        <v>652</v>
      </c>
      <c r="I1146" s="41">
        <v>40</v>
      </c>
      <c r="J1146" s="193">
        <v>2.42</v>
      </c>
      <c r="K1146" s="185">
        <f t="shared" si="132"/>
        <v>254.17259999999999</v>
      </c>
      <c r="L1146" s="136" t="s">
        <v>3219</v>
      </c>
      <c r="M1146" s="121" t="s">
        <v>3385</v>
      </c>
      <c r="N1146" s="65"/>
      <c r="O1146" s="40" t="str">
        <f t="shared" si="129"/>
        <v>-</v>
      </c>
      <c r="P1146" s="42">
        <f t="shared" si="130"/>
        <v>0</v>
      </c>
      <c r="Q1146" s="43">
        <f t="shared" si="131"/>
        <v>0</v>
      </c>
      <c r="R1146" s="206"/>
      <c r="S1146" s="206"/>
      <c r="T1146" s="156"/>
      <c r="U1146" s="156"/>
      <c r="V1146" s="156"/>
      <c r="W1146" s="156"/>
      <c r="X1146" s="156"/>
      <c r="Y1146" s="156"/>
      <c r="Z1146" s="156"/>
      <c r="AA1146" s="156"/>
      <c r="AB1146" s="156"/>
    </row>
    <row r="1147" spans="1:30" s="30" customFormat="1" ht="15" customHeight="1">
      <c r="A1147" s="156" t="s">
        <v>3382</v>
      </c>
      <c r="B1147" s="38" t="s">
        <v>1710</v>
      </c>
      <c r="C1147" s="38" t="s">
        <v>29</v>
      </c>
      <c r="D1147" s="38" t="s">
        <v>271</v>
      </c>
      <c r="E1147" s="39" t="s">
        <v>272</v>
      </c>
      <c r="F1147" s="122" t="s">
        <v>2530</v>
      </c>
      <c r="G1147" s="40" t="s">
        <v>26</v>
      </c>
      <c r="H1147" s="41" t="s">
        <v>652</v>
      </c>
      <c r="I1147" s="41">
        <v>40</v>
      </c>
      <c r="J1147" s="193">
        <v>2.3699999999999997</v>
      </c>
      <c r="K1147" s="185">
        <f t="shared" si="132"/>
        <v>248.92109999999997</v>
      </c>
      <c r="L1147" s="136" t="s">
        <v>3219</v>
      </c>
      <c r="M1147" s="121" t="s">
        <v>3385</v>
      </c>
      <c r="N1147" s="65"/>
      <c r="O1147" s="40" t="str">
        <f t="shared" si="129"/>
        <v>-</v>
      </c>
      <c r="P1147" s="42">
        <f t="shared" si="130"/>
        <v>0</v>
      </c>
      <c r="Q1147" s="43">
        <f t="shared" si="131"/>
        <v>0</v>
      </c>
      <c r="R1147" s="206"/>
      <c r="S1147" s="206"/>
      <c r="T1147" s="156"/>
      <c r="U1147" s="156"/>
      <c r="V1147" s="156"/>
      <c r="W1147" s="156"/>
      <c r="X1147" s="156"/>
      <c r="Y1147" s="156"/>
      <c r="Z1147" s="156"/>
      <c r="AA1147" s="156"/>
      <c r="AB1147" s="156"/>
      <c r="AC1147" s="156"/>
      <c r="AD1147" s="156"/>
    </row>
    <row r="1148" spans="1:30" s="30" customFormat="1" ht="15" customHeight="1">
      <c r="A1148" s="156" t="s">
        <v>3382</v>
      </c>
      <c r="B1148" s="38" t="s">
        <v>1712</v>
      </c>
      <c r="C1148" s="38" t="s">
        <v>29</v>
      </c>
      <c r="D1148" s="38" t="s">
        <v>271</v>
      </c>
      <c r="E1148" s="39" t="s">
        <v>272</v>
      </c>
      <c r="F1148" s="122" t="s">
        <v>598</v>
      </c>
      <c r="G1148" s="40" t="s">
        <v>26</v>
      </c>
      <c r="H1148" s="41" t="s">
        <v>652</v>
      </c>
      <c r="I1148" s="41">
        <v>40</v>
      </c>
      <c r="J1148" s="193">
        <v>2.4299999999999997</v>
      </c>
      <c r="K1148" s="185">
        <f t="shared" si="132"/>
        <v>255.22289999999998</v>
      </c>
      <c r="L1148" s="136" t="s">
        <v>3219</v>
      </c>
      <c r="M1148" s="121" t="s">
        <v>3385</v>
      </c>
      <c r="N1148" s="65"/>
      <c r="O1148" s="40" t="str">
        <f t="shared" si="129"/>
        <v>-</v>
      </c>
      <c r="P1148" s="42">
        <f t="shared" si="130"/>
        <v>0</v>
      </c>
      <c r="Q1148" s="43">
        <f t="shared" si="131"/>
        <v>0</v>
      </c>
      <c r="R1148" s="206"/>
      <c r="S1148" s="216"/>
      <c r="T1148" s="156"/>
      <c r="U1148" s="156"/>
      <c r="V1148" s="156"/>
      <c r="W1148" s="156"/>
      <c r="X1148" s="156"/>
      <c r="Y1148" s="156"/>
      <c r="Z1148" s="156"/>
      <c r="AA1148" s="156"/>
      <c r="AB1148" s="156"/>
      <c r="AC1148" s="156"/>
      <c r="AD1148" s="156"/>
    </row>
    <row r="1149" spans="1:30" s="30" customFormat="1" ht="15" hidden="1" customHeight="1">
      <c r="A1149" s="156" t="s">
        <v>3382</v>
      </c>
      <c r="B1149" s="160" t="s">
        <v>1717</v>
      </c>
      <c r="C1149" s="160" t="s">
        <v>29</v>
      </c>
      <c r="D1149" s="160" t="s">
        <v>271</v>
      </c>
      <c r="E1149" s="161" t="s">
        <v>272</v>
      </c>
      <c r="F1149" s="161" t="s">
        <v>543</v>
      </c>
      <c r="G1149" s="162" t="s">
        <v>26</v>
      </c>
      <c r="H1149" s="163" t="s">
        <v>652</v>
      </c>
      <c r="I1149" s="163">
        <v>40</v>
      </c>
      <c r="J1149" s="194">
        <v>2.2999999999999998</v>
      </c>
      <c r="K1149" s="191">
        <f t="shared" si="132"/>
        <v>241.56899999999999</v>
      </c>
      <c r="L1149" s="164" t="s">
        <v>3238</v>
      </c>
      <c r="M1149" s="164" t="s">
        <v>3238</v>
      </c>
      <c r="N1149" s="165"/>
      <c r="O1149" s="162" t="str">
        <f t="shared" si="129"/>
        <v>-</v>
      </c>
      <c r="P1149" s="166">
        <f t="shared" si="130"/>
        <v>0</v>
      </c>
      <c r="Q1149" s="167">
        <f t="shared" si="131"/>
        <v>0</v>
      </c>
      <c r="R1149" s="155"/>
      <c r="S1149" s="182"/>
      <c r="T1149" s="156"/>
      <c r="U1149" s="156"/>
      <c r="V1149" s="156"/>
      <c r="W1149" s="156"/>
      <c r="X1149" s="156"/>
      <c r="Y1149" s="156"/>
    </row>
    <row r="1150" spans="1:30" s="30" customFormat="1" ht="15" customHeight="1">
      <c r="A1150" s="156" t="s">
        <v>3382</v>
      </c>
      <c r="B1150" s="38" t="s">
        <v>1720</v>
      </c>
      <c r="C1150" s="38" t="s">
        <v>29</v>
      </c>
      <c r="D1150" s="38" t="s">
        <v>271</v>
      </c>
      <c r="E1150" s="39" t="s">
        <v>272</v>
      </c>
      <c r="F1150" s="122" t="s">
        <v>2533</v>
      </c>
      <c r="G1150" s="40" t="s">
        <v>26</v>
      </c>
      <c r="H1150" s="41" t="s">
        <v>652</v>
      </c>
      <c r="I1150" s="41">
        <v>40</v>
      </c>
      <c r="J1150" s="193">
        <v>2.36</v>
      </c>
      <c r="K1150" s="185">
        <f t="shared" si="132"/>
        <v>247.8708</v>
      </c>
      <c r="L1150" s="136" t="s">
        <v>3219</v>
      </c>
      <c r="M1150" s="121" t="s">
        <v>3385</v>
      </c>
      <c r="N1150" s="65"/>
      <c r="O1150" s="40" t="str">
        <f t="shared" si="129"/>
        <v>-</v>
      </c>
      <c r="P1150" s="42">
        <f t="shared" si="130"/>
        <v>0</v>
      </c>
      <c r="Q1150" s="43">
        <f t="shared" si="131"/>
        <v>0</v>
      </c>
      <c r="R1150" s="206"/>
      <c r="S1150" s="216"/>
      <c r="T1150" s="156"/>
      <c r="U1150" s="156"/>
      <c r="V1150" s="156"/>
      <c r="W1150" s="156"/>
      <c r="X1150" s="156"/>
      <c r="Y1150" s="156"/>
      <c r="Z1150" s="156"/>
      <c r="AA1150" s="156"/>
      <c r="AB1150" s="156"/>
    </row>
    <row r="1151" spans="1:30" s="30" customFormat="1" ht="15" hidden="1" customHeight="1">
      <c r="A1151" s="156" t="s">
        <v>3382</v>
      </c>
      <c r="B1151" s="160" t="s">
        <v>1722</v>
      </c>
      <c r="C1151" s="160" t="s">
        <v>29</v>
      </c>
      <c r="D1151" s="160" t="s">
        <v>271</v>
      </c>
      <c r="E1151" s="161" t="s">
        <v>272</v>
      </c>
      <c r="F1151" s="161" t="s">
        <v>274</v>
      </c>
      <c r="G1151" s="162" t="s">
        <v>26</v>
      </c>
      <c r="H1151" s="163" t="s">
        <v>652</v>
      </c>
      <c r="I1151" s="163">
        <v>40</v>
      </c>
      <c r="J1151" s="194">
        <v>2.48</v>
      </c>
      <c r="K1151" s="191">
        <f t="shared" si="132"/>
        <v>260.4744</v>
      </c>
      <c r="L1151" s="164" t="s">
        <v>3238</v>
      </c>
      <c r="M1151" s="164" t="s">
        <v>3238</v>
      </c>
      <c r="N1151" s="65"/>
      <c r="O1151" s="40" t="str">
        <f t="shared" si="129"/>
        <v>-</v>
      </c>
      <c r="P1151" s="42">
        <f t="shared" si="130"/>
        <v>0</v>
      </c>
      <c r="Q1151" s="43">
        <f t="shared" si="131"/>
        <v>0</v>
      </c>
      <c r="R1151" s="155"/>
      <c r="S1151" s="182"/>
      <c r="T1151" s="156"/>
      <c r="U1151" s="156"/>
      <c r="V1151" s="156"/>
      <c r="W1151" s="156"/>
      <c r="X1151" s="156"/>
      <c r="Y1151" s="156"/>
    </row>
    <row r="1152" spans="1:30" s="30" customFormat="1" ht="15" customHeight="1">
      <c r="A1152" s="156" t="s">
        <v>3382</v>
      </c>
      <c r="B1152" s="38" t="s">
        <v>1725</v>
      </c>
      <c r="C1152" s="38" t="s">
        <v>29</v>
      </c>
      <c r="D1152" s="38" t="s">
        <v>271</v>
      </c>
      <c r="E1152" s="39" t="s">
        <v>272</v>
      </c>
      <c r="F1152" s="122" t="s">
        <v>2535</v>
      </c>
      <c r="G1152" s="40" t="s">
        <v>26</v>
      </c>
      <c r="H1152" s="41" t="s">
        <v>652</v>
      </c>
      <c r="I1152" s="41">
        <v>40</v>
      </c>
      <c r="J1152" s="193">
        <v>2.2999999999999998</v>
      </c>
      <c r="K1152" s="185">
        <f t="shared" si="132"/>
        <v>241.56899999999999</v>
      </c>
      <c r="L1152" s="136" t="s">
        <v>3219</v>
      </c>
      <c r="M1152" s="121" t="s">
        <v>3385</v>
      </c>
      <c r="N1152" s="65"/>
      <c r="O1152" s="40" t="str">
        <f t="shared" si="129"/>
        <v>-</v>
      </c>
      <c r="P1152" s="42">
        <f t="shared" si="130"/>
        <v>0</v>
      </c>
      <c r="Q1152" s="43">
        <f t="shared" si="131"/>
        <v>0</v>
      </c>
      <c r="R1152" s="206"/>
      <c r="S1152" s="216"/>
      <c r="T1152" s="156"/>
      <c r="U1152" s="156"/>
      <c r="V1152" s="156"/>
      <c r="W1152" s="156"/>
      <c r="X1152" s="156"/>
      <c r="Y1152" s="156"/>
      <c r="Z1152" s="156"/>
      <c r="AA1152" s="156"/>
      <c r="AB1152" s="156"/>
    </row>
    <row r="1153" spans="1:30" s="30" customFormat="1" ht="15" customHeight="1">
      <c r="A1153" s="156" t="s">
        <v>3382</v>
      </c>
      <c r="B1153" s="38" t="s">
        <v>1728</v>
      </c>
      <c r="C1153" s="38" t="s">
        <v>29</v>
      </c>
      <c r="D1153" s="38" t="s">
        <v>271</v>
      </c>
      <c r="E1153" s="39" t="s">
        <v>272</v>
      </c>
      <c r="F1153" s="122" t="s">
        <v>599</v>
      </c>
      <c r="G1153" s="40" t="s">
        <v>26</v>
      </c>
      <c r="H1153" s="41" t="s">
        <v>652</v>
      </c>
      <c r="I1153" s="41">
        <v>40</v>
      </c>
      <c r="J1153" s="193">
        <v>2.36</v>
      </c>
      <c r="K1153" s="185">
        <f t="shared" si="132"/>
        <v>247.8708</v>
      </c>
      <c r="L1153" s="136" t="s">
        <v>3219</v>
      </c>
      <c r="M1153" s="121" t="s">
        <v>3385</v>
      </c>
      <c r="N1153" s="65"/>
      <c r="O1153" s="40" t="str">
        <f t="shared" si="129"/>
        <v>-</v>
      </c>
      <c r="P1153" s="42">
        <f t="shared" si="130"/>
        <v>0</v>
      </c>
      <c r="Q1153" s="43">
        <f t="shared" si="131"/>
        <v>0</v>
      </c>
      <c r="R1153" s="206"/>
      <c r="S1153" s="216"/>
      <c r="T1153" s="156"/>
      <c r="U1153" s="156"/>
      <c r="V1153" s="156"/>
      <c r="W1153" s="156"/>
      <c r="X1153" s="156"/>
      <c r="Y1153" s="156"/>
      <c r="Z1153" s="156"/>
      <c r="AA1153" s="156"/>
      <c r="AB1153" s="156"/>
    </row>
    <row r="1154" spans="1:30" s="30" customFormat="1" ht="15" customHeight="1">
      <c r="A1154" s="156" t="s">
        <v>3382</v>
      </c>
      <c r="B1154" s="38" t="s">
        <v>594</v>
      </c>
      <c r="C1154" s="38" t="s">
        <v>29</v>
      </c>
      <c r="D1154" s="38" t="s">
        <v>271</v>
      </c>
      <c r="E1154" s="39" t="s">
        <v>272</v>
      </c>
      <c r="F1154" s="39" t="s">
        <v>275</v>
      </c>
      <c r="G1154" s="40" t="s">
        <v>26</v>
      </c>
      <c r="H1154" s="41" t="s">
        <v>652</v>
      </c>
      <c r="I1154" s="41">
        <v>40</v>
      </c>
      <c r="J1154" s="193">
        <v>2.2999999999999998</v>
      </c>
      <c r="K1154" s="185">
        <f t="shared" si="132"/>
        <v>241.56899999999999</v>
      </c>
      <c r="L1154" s="136" t="s">
        <v>3219</v>
      </c>
      <c r="M1154" s="121" t="s">
        <v>3385</v>
      </c>
      <c r="N1154" s="65"/>
      <c r="O1154" s="40" t="str">
        <f t="shared" si="129"/>
        <v>-</v>
      </c>
      <c r="P1154" s="42">
        <f t="shared" si="130"/>
        <v>0</v>
      </c>
      <c r="Q1154" s="43">
        <f t="shared" si="131"/>
        <v>0</v>
      </c>
      <c r="R1154" s="206"/>
      <c r="S1154" s="216"/>
      <c r="T1154" s="156"/>
      <c r="U1154" s="156"/>
      <c r="V1154" s="156"/>
      <c r="W1154" s="156"/>
      <c r="X1154" s="156"/>
      <c r="Y1154" s="156"/>
      <c r="Z1154" s="156"/>
      <c r="AA1154" s="156"/>
      <c r="AB1154" s="156"/>
    </row>
    <row r="1155" spans="1:30" s="30" customFormat="1" ht="15" customHeight="1">
      <c r="A1155" s="156" t="s">
        <v>3382</v>
      </c>
      <c r="B1155" s="38" t="s">
        <v>1731</v>
      </c>
      <c r="C1155" s="38" t="s">
        <v>29</v>
      </c>
      <c r="D1155" s="38" t="s">
        <v>271</v>
      </c>
      <c r="E1155" s="39" t="s">
        <v>272</v>
      </c>
      <c r="F1155" s="122" t="s">
        <v>2536</v>
      </c>
      <c r="G1155" s="40" t="s">
        <v>26</v>
      </c>
      <c r="H1155" s="41" t="s">
        <v>652</v>
      </c>
      <c r="I1155" s="41">
        <v>40</v>
      </c>
      <c r="J1155" s="193">
        <v>3.19</v>
      </c>
      <c r="K1155" s="185">
        <f t="shared" si="132"/>
        <v>335.04570000000001</v>
      </c>
      <c r="L1155" s="136" t="s">
        <v>3219</v>
      </c>
      <c r="M1155" s="121" t="s">
        <v>3385</v>
      </c>
      <c r="N1155" s="65"/>
      <c r="O1155" s="40" t="str">
        <f t="shared" si="129"/>
        <v>-</v>
      </c>
      <c r="P1155" s="42">
        <f t="shared" si="130"/>
        <v>0</v>
      </c>
      <c r="Q1155" s="43">
        <f t="shared" si="131"/>
        <v>0</v>
      </c>
      <c r="R1155" s="206"/>
      <c r="S1155" s="216"/>
      <c r="T1155" s="155"/>
      <c r="U1155" s="156"/>
      <c r="V1155" s="156"/>
      <c r="W1155" s="156"/>
      <c r="X1155" s="156"/>
      <c r="Y1155" s="156"/>
      <c r="Z1155" s="156"/>
      <c r="AA1155" s="156"/>
      <c r="AB1155" s="156"/>
    </row>
    <row r="1156" spans="1:30" s="30" customFormat="1" ht="15" customHeight="1">
      <c r="A1156" s="156" t="s">
        <v>3382</v>
      </c>
      <c r="B1156" s="38" t="s">
        <v>276</v>
      </c>
      <c r="C1156" s="38" t="s">
        <v>29</v>
      </c>
      <c r="D1156" s="38" t="s">
        <v>271</v>
      </c>
      <c r="E1156" s="39" t="s">
        <v>272</v>
      </c>
      <c r="F1156" s="39" t="s">
        <v>277</v>
      </c>
      <c r="G1156" s="40" t="s">
        <v>26</v>
      </c>
      <c r="H1156" s="41" t="s">
        <v>652</v>
      </c>
      <c r="I1156" s="41">
        <v>40</v>
      </c>
      <c r="J1156" s="193">
        <v>3.19</v>
      </c>
      <c r="K1156" s="185">
        <f t="shared" si="132"/>
        <v>335.04570000000001</v>
      </c>
      <c r="L1156" s="136" t="s">
        <v>3219</v>
      </c>
      <c r="M1156" s="121" t="s">
        <v>3385</v>
      </c>
      <c r="N1156" s="65"/>
      <c r="O1156" s="40" t="str">
        <f t="shared" si="129"/>
        <v>-</v>
      </c>
      <c r="P1156" s="42">
        <f t="shared" si="130"/>
        <v>0</v>
      </c>
      <c r="Q1156" s="43">
        <f t="shared" si="131"/>
        <v>0</v>
      </c>
      <c r="R1156" s="206"/>
      <c r="S1156" s="216"/>
      <c r="T1156" s="156"/>
      <c r="U1156" s="156"/>
      <c r="V1156" s="156"/>
      <c r="W1156" s="156"/>
      <c r="X1156" s="156"/>
      <c r="Y1156" s="156"/>
      <c r="Z1156" s="156"/>
      <c r="AA1156" s="156"/>
      <c r="AB1156" s="156"/>
    </row>
    <row r="1157" spans="1:30" s="30" customFormat="1" ht="15" customHeight="1">
      <c r="A1157" s="156" t="s">
        <v>3382</v>
      </c>
      <c r="B1157" s="38" t="s">
        <v>1736</v>
      </c>
      <c r="C1157" s="38" t="s">
        <v>29</v>
      </c>
      <c r="D1157" s="38" t="s">
        <v>271</v>
      </c>
      <c r="E1157" s="39" t="s">
        <v>272</v>
      </c>
      <c r="F1157" s="122" t="s">
        <v>2538</v>
      </c>
      <c r="G1157" s="40" t="s">
        <v>26</v>
      </c>
      <c r="H1157" s="41" t="s">
        <v>652</v>
      </c>
      <c r="I1157" s="41">
        <v>40</v>
      </c>
      <c r="J1157" s="193">
        <v>3.3899999999999997</v>
      </c>
      <c r="K1157" s="185">
        <f t="shared" si="132"/>
        <v>356.05169999999998</v>
      </c>
      <c r="L1157" s="136" t="s">
        <v>3219</v>
      </c>
      <c r="M1157" s="121" t="s">
        <v>3385</v>
      </c>
      <c r="N1157" s="65"/>
      <c r="O1157" s="40" t="str">
        <f t="shared" si="129"/>
        <v>-</v>
      </c>
      <c r="P1157" s="42">
        <f t="shared" si="130"/>
        <v>0</v>
      </c>
      <c r="Q1157" s="43">
        <f t="shared" si="131"/>
        <v>0</v>
      </c>
      <c r="R1157" s="206"/>
      <c r="S1157" s="216"/>
      <c r="T1157" s="155"/>
      <c r="U1157" s="156"/>
      <c r="V1157" s="156"/>
      <c r="W1157" s="156"/>
      <c r="X1157" s="156"/>
      <c r="Y1157" s="156"/>
      <c r="Z1157" s="156"/>
      <c r="AA1157" s="156"/>
      <c r="AB1157" s="156"/>
    </row>
    <row r="1158" spans="1:30" s="30" customFormat="1" ht="15" customHeight="1">
      <c r="A1158" s="156" t="s">
        <v>3382</v>
      </c>
      <c r="B1158" s="38" t="s">
        <v>1692</v>
      </c>
      <c r="C1158" s="38" t="s">
        <v>25</v>
      </c>
      <c r="D1158" s="38" t="s">
        <v>271</v>
      </c>
      <c r="E1158" s="39" t="s">
        <v>272</v>
      </c>
      <c r="F1158" s="122" t="s">
        <v>597</v>
      </c>
      <c r="G1158" s="40" t="s">
        <v>26</v>
      </c>
      <c r="H1158" s="41" t="s">
        <v>27</v>
      </c>
      <c r="I1158" s="41">
        <v>24</v>
      </c>
      <c r="J1158" s="42">
        <f t="shared" ref="J1158:J1190" si="133">K1158/курс</f>
        <v>1.1901361515757403</v>
      </c>
      <c r="K1158" s="184">
        <v>125</v>
      </c>
      <c r="L1158" s="136" t="s">
        <v>3368</v>
      </c>
      <c r="M1158" s="121" t="s">
        <v>3221</v>
      </c>
      <c r="N1158" s="65"/>
      <c r="O1158" s="40" t="str">
        <f t="shared" si="129"/>
        <v>-</v>
      </c>
      <c r="P1158" s="42">
        <f t="shared" si="130"/>
        <v>0</v>
      </c>
      <c r="Q1158" s="43">
        <f t="shared" si="131"/>
        <v>0</v>
      </c>
      <c r="R1158" s="206"/>
      <c r="S1158" s="216"/>
      <c r="T1158" s="156"/>
      <c r="U1158" s="156"/>
      <c r="V1158" s="156"/>
      <c r="W1158" s="156"/>
      <c r="X1158" s="156"/>
      <c r="Y1158" s="156"/>
      <c r="Z1158" s="156"/>
      <c r="AA1158" s="156"/>
      <c r="AB1158" s="156"/>
    </row>
    <row r="1159" spans="1:30" s="30" customFormat="1" ht="15" customHeight="1">
      <c r="A1159" s="156" t="s">
        <v>3382</v>
      </c>
      <c r="B1159" s="38" t="s">
        <v>1695</v>
      </c>
      <c r="C1159" s="38" t="s">
        <v>25</v>
      </c>
      <c r="D1159" s="38" t="s">
        <v>271</v>
      </c>
      <c r="E1159" s="39" t="s">
        <v>272</v>
      </c>
      <c r="F1159" s="122" t="s">
        <v>2525</v>
      </c>
      <c r="G1159" s="40" t="s">
        <v>26</v>
      </c>
      <c r="H1159" s="41" t="s">
        <v>27</v>
      </c>
      <c r="I1159" s="41">
        <v>24</v>
      </c>
      <c r="J1159" s="42">
        <f t="shared" si="133"/>
        <v>1.2091783300009522</v>
      </c>
      <c r="K1159" s="184">
        <v>127</v>
      </c>
      <c r="L1159" s="136" t="s">
        <v>3219</v>
      </c>
      <c r="M1159" s="121" t="s">
        <v>3221</v>
      </c>
      <c r="N1159" s="65"/>
      <c r="O1159" s="40" t="str">
        <f t="shared" si="129"/>
        <v>-</v>
      </c>
      <c r="P1159" s="42">
        <f t="shared" si="130"/>
        <v>0</v>
      </c>
      <c r="Q1159" s="43">
        <f t="shared" si="131"/>
        <v>0</v>
      </c>
      <c r="R1159" s="206"/>
      <c r="S1159" s="216"/>
      <c r="T1159" s="156"/>
      <c r="U1159" s="156"/>
      <c r="V1159" s="156"/>
      <c r="W1159" s="156"/>
      <c r="X1159" s="156"/>
      <c r="Y1159" s="156"/>
      <c r="Z1159" s="156"/>
      <c r="AA1159" s="156"/>
      <c r="AB1159" s="156"/>
    </row>
    <row r="1160" spans="1:30" s="30" customFormat="1" ht="15" hidden="1" customHeight="1">
      <c r="A1160" s="156" t="s">
        <v>3382</v>
      </c>
      <c r="B1160" s="160" t="s">
        <v>1696</v>
      </c>
      <c r="C1160" s="160" t="s">
        <v>25</v>
      </c>
      <c r="D1160" s="160" t="s">
        <v>271</v>
      </c>
      <c r="E1160" s="161" t="s">
        <v>272</v>
      </c>
      <c r="F1160" s="161" t="s">
        <v>2525</v>
      </c>
      <c r="G1160" s="162" t="s">
        <v>26</v>
      </c>
      <c r="H1160" s="163" t="s">
        <v>27</v>
      </c>
      <c r="I1160" s="163">
        <v>24</v>
      </c>
      <c r="J1160" s="166">
        <f t="shared" si="133"/>
        <v>1.2091783300009522</v>
      </c>
      <c r="K1160" s="189">
        <v>127</v>
      </c>
      <c r="L1160" s="164" t="s">
        <v>3238</v>
      </c>
      <c r="M1160" s="164" t="s">
        <v>3238</v>
      </c>
      <c r="N1160" s="165"/>
      <c r="O1160" s="162" t="str">
        <f t="shared" si="129"/>
        <v>-</v>
      </c>
      <c r="P1160" s="166">
        <f t="shared" si="130"/>
        <v>0</v>
      </c>
      <c r="Q1160" s="167">
        <f t="shared" si="131"/>
        <v>0</v>
      </c>
      <c r="R1160" s="29"/>
      <c r="S1160" s="182"/>
      <c r="T1160" s="156"/>
      <c r="U1160" s="156"/>
      <c r="V1160" s="156"/>
      <c r="W1160" s="156"/>
      <c r="X1160" s="156"/>
      <c r="Y1160" s="156"/>
    </row>
    <row r="1161" spans="1:30" s="30" customFormat="1" ht="15" customHeight="1">
      <c r="A1161" s="156" t="s">
        <v>3382</v>
      </c>
      <c r="B1161" s="38" t="s">
        <v>1695</v>
      </c>
      <c r="C1161" s="38" t="s">
        <v>25</v>
      </c>
      <c r="D1161" s="38" t="s">
        <v>271</v>
      </c>
      <c r="E1161" s="39" t="s">
        <v>272</v>
      </c>
      <c r="F1161" s="39" t="s">
        <v>2525</v>
      </c>
      <c r="G1161" s="40" t="s">
        <v>26</v>
      </c>
      <c r="H1161" s="41" t="s">
        <v>27</v>
      </c>
      <c r="I1161" s="41">
        <v>24</v>
      </c>
      <c r="J1161" s="42">
        <f t="shared" si="133"/>
        <v>1.2091783300009522</v>
      </c>
      <c r="K1161" s="184">
        <v>127</v>
      </c>
      <c r="L1161" s="136" t="s">
        <v>3219</v>
      </c>
      <c r="M1161" s="121" t="s">
        <v>3221</v>
      </c>
      <c r="N1161" s="65"/>
      <c r="O1161" s="40" t="str">
        <f t="shared" si="129"/>
        <v>-</v>
      </c>
      <c r="P1161" s="42">
        <f t="shared" si="130"/>
        <v>0</v>
      </c>
      <c r="Q1161" s="43">
        <f t="shared" si="131"/>
        <v>0</v>
      </c>
      <c r="R1161" s="206"/>
      <c r="S1161" s="216"/>
      <c r="T1161" s="155"/>
      <c r="U1161" s="156"/>
      <c r="V1161" s="156"/>
      <c r="W1161" s="156"/>
      <c r="X1161" s="156"/>
      <c r="Y1161" s="156"/>
      <c r="Z1161" s="156"/>
      <c r="AA1161" s="156"/>
      <c r="AB1161" s="156"/>
    </row>
    <row r="1162" spans="1:30" s="30" customFormat="1" ht="15" customHeight="1">
      <c r="A1162" s="156" t="s">
        <v>3382</v>
      </c>
      <c r="B1162" s="38" t="s">
        <v>1697</v>
      </c>
      <c r="C1162" s="38" t="s">
        <v>25</v>
      </c>
      <c r="D1162" s="38" t="s">
        <v>271</v>
      </c>
      <c r="E1162" s="39" t="s">
        <v>272</v>
      </c>
      <c r="F1162" s="39" t="s">
        <v>3397</v>
      </c>
      <c r="G1162" s="40" t="s">
        <v>26</v>
      </c>
      <c r="H1162" s="41" t="s">
        <v>27</v>
      </c>
      <c r="I1162" s="41">
        <v>24</v>
      </c>
      <c r="J1162" s="42">
        <f t="shared" si="133"/>
        <v>1.094925259449681</v>
      </c>
      <c r="K1162" s="184">
        <v>115</v>
      </c>
      <c r="L1162" s="136" t="s">
        <v>3219</v>
      </c>
      <c r="M1162" s="121" t="s">
        <v>3221</v>
      </c>
      <c r="N1162" s="165"/>
      <c r="O1162" s="162" t="str">
        <f t="shared" si="129"/>
        <v>-</v>
      </c>
      <c r="P1162" s="166">
        <f t="shared" si="130"/>
        <v>0</v>
      </c>
      <c r="Q1162" s="167">
        <f t="shared" si="131"/>
        <v>0</v>
      </c>
      <c r="R1162" s="206"/>
      <c r="S1162" s="216"/>
      <c r="T1162" s="155"/>
      <c r="U1162" s="156"/>
      <c r="V1162" s="156"/>
      <c r="W1162" s="156"/>
      <c r="X1162" s="156"/>
      <c r="Y1162" s="156"/>
      <c r="Z1162" s="156"/>
      <c r="AA1162" s="156"/>
      <c r="AB1162" s="156"/>
    </row>
    <row r="1163" spans="1:30" s="30" customFormat="1" ht="15" customHeight="1">
      <c r="A1163" s="156" t="s">
        <v>3382</v>
      </c>
      <c r="B1163" s="38" t="s">
        <v>1699</v>
      </c>
      <c r="C1163" s="38" t="s">
        <v>25</v>
      </c>
      <c r="D1163" s="38" t="s">
        <v>271</v>
      </c>
      <c r="E1163" s="39" t="s">
        <v>272</v>
      </c>
      <c r="F1163" s="122" t="s">
        <v>3397</v>
      </c>
      <c r="G1163" s="40" t="s">
        <v>26</v>
      </c>
      <c r="H1163" s="41" t="s">
        <v>27</v>
      </c>
      <c r="I1163" s="41">
        <v>24</v>
      </c>
      <c r="J1163" s="42">
        <f t="shared" si="133"/>
        <v>1.1901361515757403</v>
      </c>
      <c r="K1163" s="184">
        <v>125</v>
      </c>
      <c r="L1163" s="136" t="s">
        <v>3219</v>
      </c>
      <c r="M1163" s="121" t="s">
        <v>3221</v>
      </c>
      <c r="N1163" s="65"/>
      <c r="O1163" s="40" t="str">
        <f t="shared" ref="O1163:O1194" si="134">IF(N1163="","-",N1163/I1163)</f>
        <v>-</v>
      </c>
      <c r="P1163" s="42">
        <f t="shared" ref="P1163:P1194" si="135">J1163*N1163</f>
        <v>0</v>
      </c>
      <c r="Q1163" s="43">
        <f t="shared" ref="Q1163:Q1194" si="136">K1163*N1163</f>
        <v>0</v>
      </c>
      <c r="R1163" s="206"/>
      <c r="S1163" s="216"/>
      <c r="T1163" s="156"/>
      <c r="U1163" s="156"/>
      <c r="V1163" s="156"/>
      <c r="W1163" s="156"/>
      <c r="X1163" s="156"/>
      <c r="Y1163" s="156"/>
      <c r="Z1163" s="156"/>
      <c r="AA1163" s="156"/>
      <c r="AB1163" s="156"/>
    </row>
    <row r="1164" spans="1:30" s="30" customFormat="1" ht="15" customHeight="1">
      <c r="A1164" s="156" t="s">
        <v>3382</v>
      </c>
      <c r="B1164" s="38" t="s">
        <v>1701</v>
      </c>
      <c r="C1164" s="38" t="s">
        <v>25</v>
      </c>
      <c r="D1164" s="38" t="s">
        <v>271</v>
      </c>
      <c r="E1164" s="39" t="s">
        <v>272</v>
      </c>
      <c r="F1164" s="39" t="s">
        <v>2527</v>
      </c>
      <c r="G1164" s="40" t="s">
        <v>26</v>
      </c>
      <c r="H1164" s="41" t="s">
        <v>27</v>
      </c>
      <c r="I1164" s="41">
        <v>24</v>
      </c>
      <c r="J1164" s="42">
        <f t="shared" si="133"/>
        <v>1.5138531848043415</v>
      </c>
      <c r="K1164" s="184">
        <v>159</v>
      </c>
      <c r="L1164" s="136" t="s">
        <v>3219</v>
      </c>
      <c r="M1164" s="121" t="s">
        <v>3221</v>
      </c>
      <c r="N1164" s="165"/>
      <c r="O1164" s="162" t="str">
        <f t="shared" si="134"/>
        <v>-</v>
      </c>
      <c r="P1164" s="166">
        <f t="shared" si="135"/>
        <v>0</v>
      </c>
      <c r="Q1164" s="167">
        <f t="shared" si="136"/>
        <v>0</v>
      </c>
      <c r="R1164" s="206"/>
      <c r="S1164" s="216"/>
      <c r="T1164" s="156"/>
      <c r="U1164" s="156"/>
      <c r="V1164" s="156"/>
      <c r="W1164" s="156"/>
      <c r="X1164" s="156"/>
      <c r="Y1164" s="156"/>
      <c r="Z1164" s="156"/>
      <c r="AA1164" s="156"/>
      <c r="AB1164" s="156"/>
      <c r="AC1164" s="156"/>
      <c r="AD1164" s="156"/>
    </row>
    <row r="1165" spans="1:30" s="30" customFormat="1" ht="15" customHeight="1">
      <c r="A1165" s="156" t="s">
        <v>3382</v>
      </c>
      <c r="B1165" s="38" t="s">
        <v>1702</v>
      </c>
      <c r="C1165" s="38" t="s">
        <v>25</v>
      </c>
      <c r="D1165" s="38" t="s">
        <v>271</v>
      </c>
      <c r="E1165" s="39" t="s">
        <v>272</v>
      </c>
      <c r="F1165" s="122" t="s">
        <v>2527</v>
      </c>
      <c r="G1165" s="40" t="s">
        <v>26</v>
      </c>
      <c r="H1165" s="41" t="s">
        <v>27</v>
      </c>
      <c r="I1165" s="41">
        <v>24</v>
      </c>
      <c r="J1165" s="42">
        <f t="shared" si="133"/>
        <v>1.5138531848043415</v>
      </c>
      <c r="K1165" s="184">
        <v>159</v>
      </c>
      <c r="L1165" s="136" t="s">
        <v>3219</v>
      </c>
      <c r="M1165" s="121" t="s">
        <v>3221</v>
      </c>
      <c r="N1165" s="65"/>
      <c r="O1165" s="40" t="str">
        <f t="shared" si="134"/>
        <v>-</v>
      </c>
      <c r="P1165" s="42">
        <f t="shared" si="135"/>
        <v>0</v>
      </c>
      <c r="Q1165" s="43">
        <f t="shared" si="136"/>
        <v>0</v>
      </c>
      <c r="R1165" s="206"/>
      <c r="S1165" s="216"/>
      <c r="T1165" s="155"/>
      <c r="U1165" s="156"/>
      <c r="V1165" s="156"/>
      <c r="W1165" s="156"/>
      <c r="X1165" s="156"/>
      <c r="Y1165" s="156"/>
      <c r="Z1165" s="156"/>
      <c r="AA1165" s="156"/>
      <c r="AB1165" s="156"/>
      <c r="AC1165" s="156"/>
      <c r="AD1165" s="156"/>
    </row>
    <row r="1166" spans="1:30" s="30" customFormat="1" ht="15" hidden="1" customHeight="1">
      <c r="A1166" s="156" t="s">
        <v>3382</v>
      </c>
      <c r="B1166" s="160" t="s">
        <v>1703</v>
      </c>
      <c r="C1166" s="160" t="s">
        <v>25</v>
      </c>
      <c r="D1166" s="160" t="s">
        <v>271</v>
      </c>
      <c r="E1166" s="161" t="s">
        <v>272</v>
      </c>
      <c r="F1166" s="161" t="s">
        <v>2528</v>
      </c>
      <c r="G1166" s="162" t="s">
        <v>161</v>
      </c>
      <c r="H1166" s="163" t="s">
        <v>27</v>
      </c>
      <c r="I1166" s="163">
        <v>24</v>
      </c>
      <c r="J1166" s="166">
        <f t="shared" si="133"/>
        <v>1.2472626868513759</v>
      </c>
      <c r="K1166" s="189">
        <v>131</v>
      </c>
      <c r="L1166" s="164" t="s">
        <v>3238</v>
      </c>
      <c r="M1166" s="164" t="s">
        <v>3238</v>
      </c>
      <c r="N1166" s="165"/>
      <c r="O1166" s="162" t="str">
        <f t="shared" si="134"/>
        <v>-</v>
      </c>
      <c r="P1166" s="166">
        <f t="shared" si="135"/>
        <v>0</v>
      </c>
      <c r="Q1166" s="167">
        <f t="shared" si="136"/>
        <v>0</v>
      </c>
      <c r="R1166" s="29"/>
      <c r="S1166" s="182"/>
      <c r="T1166" s="155"/>
      <c r="U1166" s="156"/>
      <c r="V1166" s="156"/>
      <c r="W1166" s="156"/>
      <c r="X1166" s="156"/>
      <c r="Y1166" s="156"/>
      <c r="Z1166" s="156"/>
      <c r="AA1166" s="156"/>
      <c r="AB1166" s="156"/>
      <c r="AC1166" s="156"/>
      <c r="AD1166" s="156"/>
    </row>
    <row r="1167" spans="1:30" s="30" customFormat="1" ht="15" customHeight="1">
      <c r="A1167" s="156" t="s">
        <v>3382</v>
      </c>
      <c r="B1167" s="38" t="s">
        <v>1704</v>
      </c>
      <c r="C1167" s="38" t="s">
        <v>25</v>
      </c>
      <c r="D1167" s="38" t="s">
        <v>271</v>
      </c>
      <c r="E1167" s="39" t="s">
        <v>272</v>
      </c>
      <c r="F1167" s="39" t="s">
        <v>2528</v>
      </c>
      <c r="G1167" s="40" t="s">
        <v>161</v>
      </c>
      <c r="H1167" s="41" t="s">
        <v>27</v>
      </c>
      <c r="I1167" s="41">
        <v>24</v>
      </c>
      <c r="J1167" s="42">
        <f t="shared" si="133"/>
        <v>1.2472626868513759</v>
      </c>
      <c r="K1167" s="184">
        <v>131</v>
      </c>
      <c r="L1167" s="136" t="s">
        <v>3219</v>
      </c>
      <c r="M1167" s="121" t="s">
        <v>3221</v>
      </c>
      <c r="N1167" s="65"/>
      <c r="O1167" s="40" t="str">
        <f t="shared" si="134"/>
        <v>-</v>
      </c>
      <c r="P1167" s="42">
        <f t="shared" si="135"/>
        <v>0</v>
      </c>
      <c r="Q1167" s="43">
        <f t="shared" si="136"/>
        <v>0</v>
      </c>
      <c r="R1167" s="206"/>
      <c r="S1167" s="216"/>
      <c r="T1167" s="155"/>
      <c r="U1167" s="156"/>
      <c r="V1167" s="156"/>
      <c r="W1167" s="156"/>
      <c r="X1167" s="156"/>
      <c r="Y1167" s="156"/>
      <c r="Z1167" s="156"/>
      <c r="AA1167" s="156"/>
      <c r="AB1167" s="156"/>
    </row>
    <row r="1168" spans="1:30" s="30" customFormat="1" ht="15" customHeight="1">
      <c r="A1168" s="156" t="s">
        <v>3382</v>
      </c>
      <c r="B1168" s="38" t="s">
        <v>1704</v>
      </c>
      <c r="C1168" s="38" t="s">
        <v>25</v>
      </c>
      <c r="D1168" s="38" t="s">
        <v>271</v>
      </c>
      <c r="E1168" s="39" t="s">
        <v>272</v>
      </c>
      <c r="F1168" s="122" t="s">
        <v>2528</v>
      </c>
      <c r="G1168" s="40" t="s">
        <v>26</v>
      </c>
      <c r="H1168" s="41" t="s">
        <v>27</v>
      </c>
      <c r="I1168" s="41">
        <v>24</v>
      </c>
      <c r="J1168" s="42">
        <f t="shared" si="133"/>
        <v>1.2472626868513759</v>
      </c>
      <c r="K1168" s="184">
        <v>131</v>
      </c>
      <c r="L1168" s="136" t="s">
        <v>3219</v>
      </c>
      <c r="M1168" s="121" t="s">
        <v>3221</v>
      </c>
      <c r="N1168" s="65"/>
      <c r="O1168" s="40" t="str">
        <f t="shared" si="134"/>
        <v>-</v>
      </c>
      <c r="P1168" s="42">
        <f t="shared" si="135"/>
        <v>0</v>
      </c>
      <c r="Q1168" s="43">
        <f t="shared" si="136"/>
        <v>0</v>
      </c>
      <c r="R1168" s="206"/>
      <c r="S1168" s="216"/>
      <c r="T1168" s="156"/>
      <c r="U1168" s="156"/>
      <c r="V1168" s="156"/>
      <c r="W1168" s="156"/>
      <c r="X1168" s="156"/>
      <c r="Y1168" s="156"/>
      <c r="Z1168" s="156"/>
      <c r="AA1168" s="156"/>
      <c r="AB1168" s="156"/>
    </row>
    <row r="1169" spans="1:30" s="30" customFormat="1" ht="15" customHeight="1">
      <c r="A1169" s="156" t="s">
        <v>3382</v>
      </c>
      <c r="B1169" s="38" t="s">
        <v>1705</v>
      </c>
      <c r="C1169" s="38" t="s">
        <v>25</v>
      </c>
      <c r="D1169" s="38" t="s">
        <v>271</v>
      </c>
      <c r="E1169" s="39" t="s">
        <v>272</v>
      </c>
      <c r="F1169" s="39" t="s">
        <v>2529</v>
      </c>
      <c r="G1169" s="40" t="s">
        <v>26</v>
      </c>
      <c r="H1169" s="41" t="s">
        <v>27</v>
      </c>
      <c r="I1169" s="41">
        <v>24</v>
      </c>
      <c r="J1169" s="42">
        <f t="shared" si="133"/>
        <v>1.3234314005522232</v>
      </c>
      <c r="K1169" s="184">
        <v>139</v>
      </c>
      <c r="L1169" s="136" t="s">
        <v>3219</v>
      </c>
      <c r="M1169" s="121" t="s">
        <v>3221</v>
      </c>
      <c r="N1169" s="165"/>
      <c r="O1169" s="162" t="str">
        <f t="shared" si="134"/>
        <v>-</v>
      </c>
      <c r="P1169" s="166">
        <f t="shared" si="135"/>
        <v>0</v>
      </c>
      <c r="Q1169" s="167">
        <f t="shared" si="136"/>
        <v>0</v>
      </c>
      <c r="R1169" s="206"/>
      <c r="S1169" s="216"/>
      <c r="T1169" s="156"/>
      <c r="U1169" s="156"/>
      <c r="V1169" s="156"/>
      <c r="W1169" s="156"/>
      <c r="X1169" s="156"/>
      <c r="Y1169" s="156"/>
      <c r="Z1169" s="156"/>
      <c r="AA1169" s="156"/>
      <c r="AB1169" s="156"/>
      <c r="AC1169" s="156"/>
      <c r="AD1169" s="156"/>
    </row>
    <row r="1170" spans="1:30" s="30" customFormat="1" ht="15" customHeight="1">
      <c r="A1170" s="156" t="s">
        <v>3382</v>
      </c>
      <c r="B1170" s="38" t="s">
        <v>1706</v>
      </c>
      <c r="C1170" s="38" t="s">
        <v>25</v>
      </c>
      <c r="D1170" s="38" t="s">
        <v>271</v>
      </c>
      <c r="E1170" s="39" t="s">
        <v>272</v>
      </c>
      <c r="F1170" s="122" t="s">
        <v>2529</v>
      </c>
      <c r="G1170" s="40" t="s">
        <v>26</v>
      </c>
      <c r="H1170" s="41" t="s">
        <v>27</v>
      </c>
      <c r="I1170" s="41">
        <v>24</v>
      </c>
      <c r="J1170" s="42">
        <f t="shared" si="133"/>
        <v>1.3234314005522232</v>
      </c>
      <c r="K1170" s="184">
        <v>139</v>
      </c>
      <c r="L1170" s="136" t="s">
        <v>3219</v>
      </c>
      <c r="M1170" s="121" t="s">
        <v>3221</v>
      </c>
      <c r="N1170" s="65"/>
      <c r="O1170" s="40" t="str">
        <f t="shared" si="134"/>
        <v>-</v>
      </c>
      <c r="P1170" s="42">
        <f t="shared" si="135"/>
        <v>0</v>
      </c>
      <c r="Q1170" s="43">
        <f t="shared" si="136"/>
        <v>0</v>
      </c>
      <c r="R1170" s="206"/>
      <c r="S1170" s="216"/>
      <c r="T1170" s="156"/>
      <c r="U1170" s="156"/>
      <c r="V1170" s="156"/>
      <c r="W1170" s="156"/>
      <c r="X1170" s="156"/>
      <c r="Y1170" s="156"/>
      <c r="Z1170" s="156"/>
      <c r="AA1170" s="156"/>
      <c r="AB1170" s="156"/>
      <c r="AC1170" s="156"/>
      <c r="AD1170" s="156"/>
    </row>
    <row r="1171" spans="1:30" s="30" customFormat="1" ht="15" hidden="1" customHeight="1">
      <c r="A1171" s="156" t="s">
        <v>3382</v>
      </c>
      <c r="B1171" s="160" t="s">
        <v>1707</v>
      </c>
      <c r="C1171" s="160" t="s">
        <v>25</v>
      </c>
      <c r="D1171" s="160" t="s">
        <v>271</v>
      </c>
      <c r="E1171" s="161" t="s">
        <v>272</v>
      </c>
      <c r="F1171" s="161" t="s">
        <v>3300</v>
      </c>
      <c r="G1171" s="162" t="s">
        <v>161</v>
      </c>
      <c r="H1171" s="163" t="s">
        <v>27</v>
      </c>
      <c r="I1171" s="163">
        <v>24</v>
      </c>
      <c r="J1171" s="166">
        <f t="shared" si="133"/>
        <v>1.1520517947253166</v>
      </c>
      <c r="K1171" s="189">
        <v>121</v>
      </c>
      <c r="L1171" s="164" t="s">
        <v>3238</v>
      </c>
      <c r="M1171" s="164" t="s">
        <v>3238</v>
      </c>
      <c r="N1171" s="165"/>
      <c r="O1171" s="162" t="str">
        <f t="shared" si="134"/>
        <v>-</v>
      </c>
      <c r="P1171" s="166">
        <f t="shared" si="135"/>
        <v>0</v>
      </c>
      <c r="Q1171" s="167">
        <f t="shared" si="136"/>
        <v>0</v>
      </c>
      <c r="R1171" s="29"/>
      <c r="S1171" s="55"/>
      <c r="V1171" s="156"/>
    </row>
    <row r="1172" spans="1:30" s="30" customFormat="1" ht="15" customHeight="1">
      <c r="A1172" s="156" t="s">
        <v>3382</v>
      </c>
      <c r="B1172" s="38" t="s">
        <v>1709</v>
      </c>
      <c r="C1172" s="38" t="s">
        <v>25</v>
      </c>
      <c r="D1172" s="38" t="s">
        <v>271</v>
      </c>
      <c r="E1172" s="39" t="s">
        <v>272</v>
      </c>
      <c r="F1172" s="122" t="s">
        <v>273</v>
      </c>
      <c r="G1172" s="40" t="s">
        <v>26</v>
      </c>
      <c r="H1172" s="41" t="s">
        <v>27</v>
      </c>
      <c r="I1172" s="41">
        <v>24</v>
      </c>
      <c r="J1172" s="42">
        <f t="shared" si="133"/>
        <v>1.3234314005522232</v>
      </c>
      <c r="K1172" s="184">
        <v>139</v>
      </c>
      <c r="L1172" s="136" t="s">
        <v>3219</v>
      </c>
      <c r="M1172" s="121" t="s">
        <v>3221</v>
      </c>
      <c r="N1172" s="65"/>
      <c r="O1172" s="40" t="str">
        <f t="shared" si="134"/>
        <v>-</v>
      </c>
      <c r="P1172" s="42">
        <f t="shared" si="135"/>
        <v>0</v>
      </c>
      <c r="Q1172" s="43">
        <f t="shared" si="136"/>
        <v>0</v>
      </c>
      <c r="R1172" s="206"/>
      <c r="S1172" s="216"/>
      <c r="T1172" s="156"/>
      <c r="U1172" s="156"/>
      <c r="V1172" s="156"/>
      <c r="W1172" s="156"/>
      <c r="X1172" s="156"/>
      <c r="Y1172" s="156"/>
      <c r="Z1172" s="156"/>
      <c r="AA1172" s="156"/>
      <c r="AB1172" s="156"/>
    </row>
    <row r="1173" spans="1:30" s="30" customFormat="1" ht="15" customHeight="1">
      <c r="A1173" s="156" t="s">
        <v>3382</v>
      </c>
      <c r="B1173" s="38" t="s">
        <v>1713</v>
      </c>
      <c r="C1173" s="38" t="s">
        <v>25</v>
      </c>
      <c r="D1173" s="38" t="s">
        <v>271</v>
      </c>
      <c r="E1173" s="39" t="s">
        <v>272</v>
      </c>
      <c r="F1173" s="122" t="s">
        <v>598</v>
      </c>
      <c r="G1173" s="40" t="s">
        <v>26</v>
      </c>
      <c r="H1173" s="41" t="s">
        <v>27</v>
      </c>
      <c r="I1173" s="41">
        <v>24</v>
      </c>
      <c r="J1173" s="42">
        <f t="shared" si="133"/>
        <v>1.3234314005522232</v>
      </c>
      <c r="K1173" s="184">
        <v>139</v>
      </c>
      <c r="L1173" s="136" t="s">
        <v>3219</v>
      </c>
      <c r="M1173" s="121" t="s">
        <v>3221</v>
      </c>
      <c r="N1173" s="65"/>
      <c r="O1173" s="40" t="str">
        <f t="shared" si="134"/>
        <v>-</v>
      </c>
      <c r="P1173" s="42">
        <f t="shared" si="135"/>
        <v>0</v>
      </c>
      <c r="Q1173" s="43">
        <f t="shared" si="136"/>
        <v>0</v>
      </c>
      <c r="R1173" s="206"/>
      <c r="S1173" s="216"/>
      <c r="T1173" s="156"/>
      <c r="U1173" s="156"/>
      <c r="V1173" s="156"/>
      <c r="W1173" s="156"/>
      <c r="X1173" s="156"/>
      <c r="Y1173" s="156"/>
      <c r="Z1173" s="156"/>
      <c r="AA1173" s="156"/>
      <c r="AB1173" s="156"/>
      <c r="AC1173" s="156"/>
      <c r="AD1173" s="156"/>
    </row>
    <row r="1174" spans="1:30" s="30" customFormat="1" ht="15" customHeight="1">
      <c r="A1174" s="156" t="s">
        <v>3382</v>
      </c>
      <c r="B1174" s="38" t="s">
        <v>1714</v>
      </c>
      <c r="C1174" s="38" t="s">
        <v>25</v>
      </c>
      <c r="D1174" s="38" t="s">
        <v>271</v>
      </c>
      <c r="E1174" s="39" t="s">
        <v>272</v>
      </c>
      <c r="F1174" s="122" t="s">
        <v>2531</v>
      </c>
      <c r="G1174" s="40" t="s">
        <v>26</v>
      </c>
      <c r="H1174" s="41" t="s">
        <v>27</v>
      </c>
      <c r="I1174" s="41">
        <v>24</v>
      </c>
      <c r="J1174" s="42">
        <f t="shared" si="133"/>
        <v>1.8756545748833666</v>
      </c>
      <c r="K1174" s="184">
        <v>197</v>
      </c>
      <c r="L1174" s="136" t="s">
        <v>3219</v>
      </c>
      <c r="M1174" s="121" t="s">
        <v>3221</v>
      </c>
      <c r="N1174" s="65"/>
      <c r="O1174" s="40" t="str">
        <f t="shared" si="134"/>
        <v>-</v>
      </c>
      <c r="P1174" s="42">
        <f t="shared" si="135"/>
        <v>0</v>
      </c>
      <c r="Q1174" s="43">
        <f t="shared" si="136"/>
        <v>0</v>
      </c>
      <c r="R1174" s="206"/>
      <c r="S1174" s="216"/>
      <c r="T1174" s="156"/>
      <c r="U1174" s="156"/>
      <c r="V1174" s="156"/>
      <c r="W1174" s="156"/>
      <c r="X1174" s="156"/>
      <c r="Y1174" s="156"/>
      <c r="Z1174" s="156"/>
      <c r="AA1174" s="156"/>
      <c r="AB1174" s="156"/>
      <c r="AC1174" s="156"/>
      <c r="AD1174" s="156"/>
    </row>
    <row r="1175" spans="1:30" s="30" customFormat="1" ht="15" customHeight="1">
      <c r="A1175" s="156" t="s">
        <v>3382</v>
      </c>
      <c r="B1175" s="38" t="s">
        <v>1716</v>
      </c>
      <c r="C1175" s="38" t="s">
        <v>25</v>
      </c>
      <c r="D1175" s="38" t="s">
        <v>271</v>
      </c>
      <c r="E1175" s="39" t="s">
        <v>272</v>
      </c>
      <c r="F1175" s="122" t="s">
        <v>2532</v>
      </c>
      <c r="G1175" s="40" t="s">
        <v>26</v>
      </c>
      <c r="H1175" s="41" t="s">
        <v>27</v>
      </c>
      <c r="I1175" s="41">
        <v>24</v>
      </c>
      <c r="J1175" s="42">
        <f t="shared" si="133"/>
        <v>1.2282205084261639</v>
      </c>
      <c r="K1175" s="184">
        <v>129</v>
      </c>
      <c r="L1175" s="136" t="s">
        <v>3219</v>
      </c>
      <c r="M1175" s="121" t="s">
        <v>3221</v>
      </c>
      <c r="N1175" s="65"/>
      <c r="O1175" s="40" t="str">
        <f t="shared" si="134"/>
        <v>-</v>
      </c>
      <c r="P1175" s="42">
        <f t="shared" si="135"/>
        <v>0</v>
      </c>
      <c r="Q1175" s="43">
        <f t="shared" si="136"/>
        <v>0</v>
      </c>
      <c r="R1175" s="206"/>
      <c r="S1175" s="206"/>
      <c r="T1175" s="156"/>
      <c r="U1175" s="156"/>
      <c r="V1175" s="156"/>
      <c r="W1175" s="156"/>
      <c r="X1175" s="156"/>
      <c r="Y1175" s="156"/>
      <c r="Z1175" s="156"/>
      <c r="AA1175" s="156"/>
      <c r="AB1175" s="156"/>
      <c r="AC1175" s="156"/>
      <c r="AD1175" s="156"/>
    </row>
    <row r="1176" spans="1:30" s="30" customFormat="1" ht="15" hidden="1" customHeight="1">
      <c r="A1176" s="156" t="s">
        <v>3382</v>
      </c>
      <c r="B1176" s="160" t="s">
        <v>1718</v>
      </c>
      <c r="C1176" s="160" t="s">
        <v>25</v>
      </c>
      <c r="D1176" s="160" t="s">
        <v>271</v>
      </c>
      <c r="E1176" s="161" t="s">
        <v>272</v>
      </c>
      <c r="F1176" s="161" t="s">
        <v>543</v>
      </c>
      <c r="G1176" s="162" t="s">
        <v>26</v>
      </c>
      <c r="H1176" s="163" t="s">
        <v>27</v>
      </c>
      <c r="I1176" s="163">
        <v>24</v>
      </c>
      <c r="J1176" s="166">
        <f t="shared" si="133"/>
        <v>1.2282205084261639</v>
      </c>
      <c r="K1176" s="189">
        <v>129</v>
      </c>
      <c r="L1176" s="164" t="s">
        <v>3238</v>
      </c>
      <c r="M1176" s="164" t="s">
        <v>3238</v>
      </c>
      <c r="N1176" s="165"/>
      <c r="O1176" s="162" t="str">
        <f t="shared" si="134"/>
        <v>-</v>
      </c>
      <c r="P1176" s="166">
        <f t="shared" si="135"/>
        <v>0</v>
      </c>
      <c r="Q1176" s="167">
        <f t="shared" si="136"/>
        <v>0</v>
      </c>
      <c r="R1176" s="29"/>
      <c r="S1176" s="29"/>
      <c r="V1176" s="156"/>
    </row>
    <row r="1177" spans="1:30" s="30" customFormat="1" ht="15" hidden="1" customHeight="1">
      <c r="A1177" s="156" t="s">
        <v>3382</v>
      </c>
      <c r="B1177" s="160" t="s">
        <v>1719</v>
      </c>
      <c r="C1177" s="160" t="s">
        <v>25</v>
      </c>
      <c r="D1177" s="160" t="s">
        <v>271</v>
      </c>
      <c r="E1177" s="161" t="s">
        <v>272</v>
      </c>
      <c r="F1177" s="161" t="s">
        <v>543</v>
      </c>
      <c r="G1177" s="162" t="s">
        <v>26</v>
      </c>
      <c r="H1177" s="163" t="s">
        <v>27</v>
      </c>
      <c r="I1177" s="163">
        <v>24</v>
      </c>
      <c r="J1177" s="166">
        <f t="shared" si="133"/>
        <v>1.2282205084261639</v>
      </c>
      <c r="K1177" s="189">
        <v>129</v>
      </c>
      <c r="L1177" s="164" t="s">
        <v>3238</v>
      </c>
      <c r="M1177" s="164" t="s">
        <v>3238</v>
      </c>
      <c r="N1177" s="165"/>
      <c r="O1177" s="162" t="str">
        <f t="shared" si="134"/>
        <v>-</v>
      </c>
      <c r="P1177" s="166">
        <f t="shared" si="135"/>
        <v>0</v>
      </c>
      <c r="Q1177" s="167">
        <f t="shared" si="136"/>
        <v>0</v>
      </c>
      <c r="R1177" s="29"/>
      <c r="S1177" s="155"/>
      <c r="T1177" s="156"/>
      <c r="U1177" s="156"/>
      <c r="V1177" s="156"/>
      <c r="W1177" s="156"/>
      <c r="X1177" s="156"/>
      <c r="Y1177" s="156"/>
    </row>
    <row r="1178" spans="1:30" s="30" customFormat="1" ht="15" hidden="1" customHeight="1">
      <c r="A1178" s="156" t="s">
        <v>3382</v>
      </c>
      <c r="B1178" s="160" t="s">
        <v>1721</v>
      </c>
      <c r="C1178" s="160" t="s">
        <v>25</v>
      </c>
      <c r="D1178" s="160" t="s">
        <v>271</v>
      </c>
      <c r="E1178" s="161" t="s">
        <v>272</v>
      </c>
      <c r="F1178" s="161" t="s">
        <v>274</v>
      </c>
      <c r="G1178" s="162" t="s">
        <v>161</v>
      </c>
      <c r="H1178" s="163" t="s">
        <v>27</v>
      </c>
      <c r="I1178" s="163">
        <v>24</v>
      </c>
      <c r="J1178" s="166">
        <f t="shared" si="133"/>
        <v>1.1901361515757403</v>
      </c>
      <c r="K1178" s="189">
        <v>125</v>
      </c>
      <c r="L1178" s="164" t="s">
        <v>3238</v>
      </c>
      <c r="M1178" s="164" t="s">
        <v>3238</v>
      </c>
      <c r="N1178" s="165"/>
      <c r="O1178" s="162" t="str">
        <f t="shared" si="134"/>
        <v>-</v>
      </c>
      <c r="P1178" s="166">
        <f t="shared" si="135"/>
        <v>0</v>
      </c>
      <c r="Q1178" s="167">
        <f t="shared" si="136"/>
        <v>0</v>
      </c>
      <c r="R1178" s="29"/>
      <c r="S1178" s="182"/>
      <c r="T1178" s="156"/>
      <c r="U1178" s="156"/>
      <c r="V1178" s="156"/>
      <c r="W1178" s="156"/>
      <c r="X1178" s="156"/>
      <c r="Y1178" s="156"/>
    </row>
    <row r="1179" spans="1:30" s="30" customFormat="1" ht="15" customHeight="1">
      <c r="A1179" s="156" t="s">
        <v>3382</v>
      </c>
      <c r="B1179" s="38" t="s">
        <v>1723</v>
      </c>
      <c r="C1179" s="38" t="s">
        <v>25</v>
      </c>
      <c r="D1179" s="38" t="s">
        <v>271</v>
      </c>
      <c r="E1179" s="39" t="s">
        <v>272</v>
      </c>
      <c r="F1179" s="122" t="s">
        <v>274</v>
      </c>
      <c r="G1179" s="40" t="s">
        <v>26</v>
      </c>
      <c r="H1179" s="41" t="s">
        <v>27</v>
      </c>
      <c r="I1179" s="41">
        <v>24</v>
      </c>
      <c r="J1179" s="42">
        <f t="shared" si="133"/>
        <v>1.1901361515757403</v>
      </c>
      <c r="K1179" s="184">
        <v>125</v>
      </c>
      <c r="L1179" s="136" t="s">
        <v>3219</v>
      </c>
      <c r="M1179" s="121" t="s">
        <v>3221</v>
      </c>
      <c r="N1179" s="65"/>
      <c r="O1179" s="40" t="str">
        <f t="shared" si="134"/>
        <v>-</v>
      </c>
      <c r="P1179" s="42">
        <f t="shared" si="135"/>
        <v>0</v>
      </c>
      <c r="Q1179" s="43">
        <f t="shared" si="136"/>
        <v>0</v>
      </c>
      <c r="R1179" s="206"/>
      <c r="S1179" s="216"/>
      <c r="T1179" s="156"/>
      <c r="U1179" s="156"/>
      <c r="V1179" s="156"/>
      <c r="W1179" s="156"/>
      <c r="X1179" s="156"/>
      <c r="Y1179" s="156"/>
      <c r="Z1179" s="156"/>
      <c r="AA1179" s="156"/>
      <c r="AB1179" s="156"/>
      <c r="AC1179" s="156"/>
      <c r="AD1179" s="156"/>
    </row>
    <row r="1180" spans="1:30" s="30" customFormat="1" ht="15" customHeight="1">
      <c r="A1180" s="156" t="s">
        <v>3382</v>
      </c>
      <c r="B1180" s="38" t="s">
        <v>1727</v>
      </c>
      <c r="C1180" s="38" t="s">
        <v>25</v>
      </c>
      <c r="D1180" s="38" t="s">
        <v>271</v>
      </c>
      <c r="E1180" s="39" t="s">
        <v>272</v>
      </c>
      <c r="F1180" s="122" t="s">
        <v>599</v>
      </c>
      <c r="G1180" s="40" t="s">
        <v>26</v>
      </c>
      <c r="H1180" s="41" t="s">
        <v>27</v>
      </c>
      <c r="I1180" s="41">
        <v>24</v>
      </c>
      <c r="J1180" s="42">
        <f t="shared" si="133"/>
        <v>1.5138531848043415</v>
      </c>
      <c r="K1180" s="184">
        <v>159</v>
      </c>
      <c r="L1180" s="136" t="s">
        <v>3368</v>
      </c>
      <c r="M1180" s="121" t="s">
        <v>3221</v>
      </c>
      <c r="N1180" s="65"/>
      <c r="O1180" s="40" t="str">
        <f t="shared" si="134"/>
        <v>-</v>
      </c>
      <c r="P1180" s="42">
        <f t="shared" si="135"/>
        <v>0</v>
      </c>
      <c r="Q1180" s="43">
        <f t="shared" si="136"/>
        <v>0</v>
      </c>
      <c r="R1180" s="206"/>
      <c r="S1180" s="216"/>
      <c r="T1180" s="156"/>
      <c r="U1180" s="156"/>
      <c r="V1180" s="156"/>
      <c r="W1180" s="156"/>
      <c r="X1180" s="156"/>
      <c r="Y1180" s="156"/>
      <c r="Z1180" s="156"/>
      <c r="AA1180" s="156"/>
      <c r="AB1180" s="156"/>
    </row>
    <row r="1181" spans="1:30" s="30" customFormat="1" ht="15" customHeight="1">
      <c r="A1181" s="156" t="s">
        <v>3382</v>
      </c>
      <c r="B1181" s="38" t="s">
        <v>593</v>
      </c>
      <c r="C1181" s="38" t="s">
        <v>25</v>
      </c>
      <c r="D1181" s="38" t="s">
        <v>271</v>
      </c>
      <c r="E1181" s="39" t="s">
        <v>272</v>
      </c>
      <c r="F1181" s="122" t="s">
        <v>599</v>
      </c>
      <c r="G1181" s="40" t="s">
        <v>26</v>
      </c>
      <c r="H1181" s="41" t="s">
        <v>27</v>
      </c>
      <c r="I1181" s="41">
        <v>24</v>
      </c>
      <c r="J1181" s="42">
        <f t="shared" si="133"/>
        <v>1.590021898505189</v>
      </c>
      <c r="K1181" s="184">
        <v>167</v>
      </c>
      <c r="L1181" s="136" t="s">
        <v>3219</v>
      </c>
      <c r="M1181" s="121" t="s">
        <v>3221</v>
      </c>
      <c r="N1181" s="65"/>
      <c r="O1181" s="40" t="str">
        <f t="shared" si="134"/>
        <v>-</v>
      </c>
      <c r="P1181" s="42">
        <f t="shared" si="135"/>
        <v>0</v>
      </c>
      <c r="Q1181" s="43">
        <f t="shared" si="136"/>
        <v>0</v>
      </c>
      <c r="R1181" s="206"/>
      <c r="S1181" s="216"/>
      <c r="T1181" s="156"/>
      <c r="U1181" s="156"/>
      <c r="V1181" s="156"/>
      <c r="W1181" s="156"/>
      <c r="X1181" s="156"/>
      <c r="Y1181" s="156"/>
      <c r="Z1181" s="156"/>
      <c r="AA1181" s="156"/>
      <c r="AB1181" s="156"/>
    </row>
    <row r="1182" spans="1:30" s="30" customFormat="1" ht="15" customHeight="1">
      <c r="A1182" s="156" t="s">
        <v>3382</v>
      </c>
      <c r="B1182" s="38" t="s">
        <v>1729</v>
      </c>
      <c r="C1182" s="38" t="s">
        <v>25</v>
      </c>
      <c r="D1182" s="38" t="s">
        <v>271</v>
      </c>
      <c r="E1182" s="39" t="s">
        <v>272</v>
      </c>
      <c r="F1182" s="122" t="s">
        <v>275</v>
      </c>
      <c r="G1182" s="40" t="s">
        <v>26</v>
      </c>
      <c r="H1182" s="41" t="s">
        <v>27</v>
      </c>
      <c r="I1182" s="41">
        <v>24</v>
      </c>
      <c r="J1182" s="42">
        <f t="shared" si="133"/>
        <v>1.1901361515757403</v>
      </c>
      <c r="K1182" s="184">
        <v>125</v>
      </c>
      <c r="L1182" s="136" t="s">
        <v>3368</v>
      </c>
      <c r="M1182" s="121" t="s">
        <v>3221</v>
      </c>
      <c r="N1182" s="65"/>
      <c r="O1182" s="40" t="str">
        <f t="shared" si="134"/>
        <v>-</v>
      </c>
      <c r="P1182" s="42">
        <f t="shared" si="135"/>
        <v>0</v>
      </c>
      <c r="Q1182" s="43">
        <f t="shared" si="136"/>
        <v>0</v>
      </c>
      <c r="R1182" s="206"/>
      <c r="S1182" s="216"/>
      <c r="T1182" s="156"/>
      <c r="U1182" s="156"/>
      <c r="V1182" s="156"/>
      <c r="W1182" s="156"/>
      <c r="X1182" s="156"/>
      <c r="Y1182" s="156"/>
      <c r="Z1182" s="156"/>
      <c r="AA1182" s="156"/>
      <c r="AB1182" s="156"/>
    </row>
    <row r="1183" spans="1:30" s="30" customFormat="1" ht="15" customHeight="1">
      <c r="A1183" s="156" t="s">
        <v>3382</v>
      </c>
      <c r="B1183" s="38" t="s">
        <v>1730</v>
      </c>
      <c r="C1183" s="38" t="s">
        <v>25</v>
      </c>
      <c r="D1183" s="38" t="s">
        <v>271</v>
      </c>
      <c r="E1183" s="39" t="s">
        <v>272</v>
      </c>
      <c r="F1183" s="122" t="s">
        <v>275</v>
      </c>
      <c r="G1183" s="40" t="s">
        <v>26</v>
      </c>
      <c r="H1183" s="41" t="s">
        <v>27</v>
      </c>
      <c r="I1183" s="41">
        <v>24</v>
      </c>
      <c r="J1183" s="42">
        <f t="shared" si="133"/>
        <v>1.1901361515757403</v>
      </c>
      <c r="K1183" s="184">
        <v>125</v>
      </c>
      <c r="L1183" s="136" t="s">
        <v>3219</v>
      </c>
      <c r="M1183" s="121" t="s">
        <v>3221</v>
      </c>
      <c r="N1183" s="65"/>
      <c r="O1183" s="40" t="str">
        <f t="shared" si="134"/>
        <v>-</v>
      </c>
      <c r="P1183" s="42">
        <f t="shared" si="135"/>
        <v>0</v>
      </c>
      <c r="Q1183" s="43">
        <f t="shared" si="136"/>
        <v>0</v>
      </c>
      <c r="R1183" s="206"/>
      <c r="S1183" s="216"/>
      <c r="T1183" s="156"/>
      <c r="U1183" s="156"/>
      <c r="V1183" s="156"/>
      <c r="W1183" s="156"/>
      <c r="X1183" s="156"/>
      <c r="Y1183" s="156"/>
      <c r="Z1183" s="156"/>
      <c r="AA1183" s="156"/>
      <c r="AB1183" s="156"/>
    </row>
    <row r="1184" spans="1:30" s="30" customFormat="1" ht="15" customHeight="1">
      <c r="A1184" s="156" t="s">
        <v>3382</v>
      </c>
      <c r="B1184" s="38" t="s">
        <v>1732</v>
      </c>
      <c r="C1184" s="38" t="s">
        <v>25</v>
      </c>
      <c r="D1184" s="38" t="s">
        <v>271</v>
      </c>
      <c r="E1184" s="39" t="s">
        <v>272</v>
      </c>
      <c r="F1184" s="122" t="s">
        <v>2536</v>
      </c>
      <c r="G1184" s="40" t="s">
        <v>26</v>
      </c>
      <c r="H1184" s="41" t="s">
        <v>27</v>
      </c>
      <c r="I1184" s="41">
        <v>24</v>
      </c>
      <c r="J1184" s="42">
        <f t="shared" si="133"/>
        <v>1.7994858611825193</v>
      </c>
      <c r="K1184" s="184">
        <v>189</v>
      </c>
      <c r="L1184" s="136" t="s">
        <v>3219</v>
      </c>
      <c r="M1184" s="121" t="s">
        <v>3221</v>
      </c>
      <c r="N1184" s="65"/>
      <c r="O1184" s="40" t="str">
        <f t="shared" si="134"/>
        <v>-</v>
      </c>
      <c r="P1184" s="42">
        <f t="shared" si="135"/>
        <v>0</v>
      </c>
      <c r="Q1184" s="43">
        <f t="shared" si="136"/>
        <v>0</v>
      </c>
      <c r="R1184" s="206"/>
      <c r="S1184" s="216"/>
      <c r="T1184" s="156"/>
      <c r="U1184" s="156"/>
      <c r="V1184" s="156"/>
      <c r="W1184" s="156"/>
      <c r="X1184" s="156"/>
      <c r="Y1184" s="156"/>
      <c r="Z1184" s="156"/>
      <c r="AA1184" s="156"/>
      <c r="AB1184" s="156"/>
    </row>
    <row r="1185" spans="1:30" s="30" customFormat="1" ht="15" hidden="1" customHeight="1">
      <c r="A1185" s="156" t="s">
        <v>3382</v>
      </c>
      <c r="B1185" s="160" t="s">
        <v>1733</v>
      </c>
      <c r="C1185" s="160" t="s">
        <v>25</v>
      </c>
      <c r="D1185" s="160" t="s">
        <v>271</v>
      </c>
      <c r="E1185" s="161" t="s">
        <v>272</v>
      </c>
      <c r="F1185" s="161" t="s">
        <v>2537</v>
      </c>
      <c r="G1185" s="162" t="s">
        <v>161</v>
      </c>
      <c r="H1185" s="163" t="s">
        <v>27</v>
      </c>
      <c r="I1185" s="163">
        <v>24</v>
      </c>
      <c r="J1185" s="166">
        <f t="shared" si="133"/>
        <v>1.2472626868513759</v>
      </c>
      <c r="K1185" s="189">
        <v>131</v>
      </c>
      <c r="L1185" s="164" t="s">
        <v>3238</v>
      </c>
      <c r="M1185" s="164" t="s">
        <v>3238</v>
      </c>
      <c r="N1185" s="165"/>
      <c r="O1185" s="162" t="str">
        <f t="shared" si="134"/>
        <v>-</v>
      </c>
      <c r="P1185" s="166">
        <f t="shared" si="135"/>
        <v>0</v>
      </c>
      <c r="Q1185" s="167">
        <f t="shared" si="136"/>
        <v>0</v>
      </c>
      <c r="R1185" s="29"/>
      <c r="S1185" s="29"/>
      <c r="V1185" s="156"/>
    </row>
    <row r="1186" spans="1:30" s="30" customFormat="1" ht="15" customHeight="1">
      <c r="A1186" s="156" t="s">
        <v>3382</v>
      </c>
      <c r="B1186" s="38" t="s">
        <v>1735</v>
      </c>
      <c r="C1186" s="38" t="s">
        <v>25</v>
      </c>
      <c r="D1186" s="38" t="s">
        <v>271</v>
      </c>
      <c r="E1186" s="39" t="s">
        <v>272</v>
      </c>
      <c r="F1186" s="39" t="s">
        <v>2537</v>
      </c>
      <c r="G1186" s="40" t="s">
        <v>161</v>
      </c>
      <c r="H1186" s="41" t="s">
        <v>27</v>
      </c>
      <c r="I1186" s="41">
        <v>24</v>
      </c>
      <c r="J1186" s="42">
        <f t="shared" si="133"/>
        <v>1.2472626868513759</v>
      </c>
      <c r="K1186" s="184">
        <v>131</v>
      </c>
      <c r="L1186" s="136" t="s">
        <v>3219</v>
      </c>
      <c r="M1186" s="121" t="s">
        <v>3221</v>
      </c>
      <c r="N1186" s="65"/>
      <c r="O1186" s="40" t="str">
        <f t="shared" si="134"/>
        <v>-</v>
      </c>
      <c r="P1186" s="42">
        <f t="shared" si="135"/>
        <v>0</v>
      </c>
      <c r="Q1186" s="43">
        <f t="shared" si="136"/>
        <v>0</v>
      </c>
      <c r="R1186" s="206"/>
      <c r="S1186" s="206"/>
      <c r="T1186" s="156"/>
      <c r="U1186" s="156"/>
      <c r="V1186" s="156"/>
      <c r="W1186" s="156"/>
      <c r="X1186" s="156"/>
      <c r="Y1186" s="156"/>
      <c r="Z1186" s="156"/>
      <c r="AA1186" s="156"/>
      <c r="AB1186" s="156"/>
    </row>
    <row r="1187" spans="1:30" s="30" customFormat="1" ht="15" hidden="1" customHeight="1">
      <c r="A1187" s="156" t="s">
        <v>3382</v>
      </c>
      <c r="B1187" s="160" t="s">
        <v>1734</v>
      </c>
      <c r="C1187" s="160" t="s">
        <v>25</v>
      </c>
      <c r="D1187" s="160" t="s">
        <v>271</v>
      </c>
      <c r="E1187" s="161" t="s">
        <v>272</v>
      </c>
      <c r="F1187" s="161" t="s">
        <v>2537</v>
      </c>
      <c r="G1187" s="162" t="s">
        <v>26</v>
      </c>
      <c r="H1187" s="163" t="s">
        <v>27</v>
      </c>
      <c r="I1187" s="163">
        <v>24</v>
      </c>
      <c r="J1187" s="166">
        <f t="shared" si="133"/>
        <v>1.2472626868513759</v>
      </c>
      <c r="K1187" s="189">
        <v>131</v>
      </c>
      <c r="L1187" s="164" t="s">
        <v>3238</v>
      </c>
      <c r="M1187" s="164" t="s">
        <v>3238</v>
      </c>
      <c r="N1187" s="165"/>
      <c r="O1187" s="162" t="str">
        <f t="shared" si="134"/>
        <v>-</v>
      </c>
      <c r="P1187" s="166">
        <f t="shared" si="135"/>
        <v>0</v>
      </c>
      <c r="Q1187" s="167">
        <f t="shared" si="136"/>
        <v>0</v>
      </c>
      <c r="R1187" s="29"/>
      <c r="S1187" s="155"/>
      <c r="T1187" s="156"/>
      <c r="U1187" s="156"/>
      <c r="V1187" s="156"/>
      <c r="W1187" s="156"/>
      <c r="X1187" s="156"/>
      <c r="Y1187" s="156"/>
    </row>
    <row r="1188" spans="1:30" s="30" customFormat="1" ht="15" customHeight="1">
      <c r="A1188" s="156" t="s">
        <v>3382</v>
      </c>
      <c r="B1188" s="38" t="s">
        <v>1735</v>
      </c>
      <c r="C1188" s="38" t="s">
        <v>25</v>
      </c>
      <c r="D1188" s="38" t="s">
        <v>271</v>
      </c>
      <c r="E1188" s="39" t="s">
        <v>272</v>
      </c>
      <c r="F1188" s="39" t="s">
        <v>2537</v>
      </c>
      <c r="G1188" s="40" t="s">
        <v>26</v>
      </c>
      <c r="H1188" s="41" t="s">
        <v>27</v>
      </c>
      <c r="I1188" s="41">
        <v>24</v>
      </c>
      <c r="J1188" s="42">
        <f t="shared" si="133"/>
        <v>1.2472626868513759</v>
      </c>
      <c r="K1188" s="184">
        <v>131</v>
      </c>
      <c r="L1188" s="136" t="s">
        <v>3219</v>
      </c>
      <c r="M1188" s="121" t="s">
        <v>3221</v>
      </c>
      <c r="N1188" s="65"/>
      <c r="O1188" s="40" t="str">
        <f t="shared" si="134"/>
        <v>-</v>
      </c>
      <c r="P1188" s="42">
        <f t="shared" si="135"/>
        <v>0</v>
      </c>
      <c r="Q1188" s="43">
        <f t="shared" si="136"/>
        <v>0</v>
      </c>
      <c r="R1188" s="206"/>
      <c r="S1188" s="216"/>
      <c r="T1188" s="156"/>
      <c r="U1188" s="156"/>
      <c r="V1188" s="156"/>
      <c r="W1188" s="156"/>
      <c r="X1188" s="156"/>
      <c r="Y1188" s="156"/>
      <c r="Z1188" s="156"/>
      <c r="AA1188" s="156"/>
      <c r="AB1188" s="156"/>
    </row>
    <row r="1189" spans="1:30" s="30" customFormat="1" ht="15" hidden="1" customHeight="1">
      <c r="A1189" s="156" t="s">
        <v>3382</v>
      </c>
      <c r="B1189" s="160" t="s">
        <v>1734</v>
      </c>
      <c r="C1189" s="160" t="s">
        <v>25</v>
      </c>
      <c r="D1189" s="160" t="s">
        <v>271</v>
      </c>
      <c r="E1189" s="161" t="s">
        <v>272</v>
      </c>
      <c r="F1189" s="161" t="s">
        <v>2537</v>
      </c>
      <c r="G1189" s="162" t="s">
        <v>26</v>
      </c>
      <c r="H1189" s="163" t="s">
        <v>27</v>
      </c>
      <c r="I1189" s="163">
        <v>24</v>
      </c>
      <c r="J1189" s="166">
        <f t="shared" si="133"/>
        <v>1.2472626868513759</v>
      </c>
      <c r="K1189" s="189">
        <v>131</v>
      </c>
      <c r="L1189" s="164" t="s">
        <v>3238</v>
      </c>
      <c r="M1189" s="164" t="s">
        <v>3238</v>
      </c>
      <c r="N1189" s="165"/>
      <c r="O1189" s="162" t="str">
        <f t="shared" si="134"/>
        <v>-</v>
      </c>
      <c r="P1189" s="166">
        <f t="shared" si="135"/>
        <v>0</v>
      </c>
      <c r="Q1189" s="167">
        <f t="shared" si="136"/>
        <v>0</v>
      </c>
      <c r="R1189" s="206"/>
      <c r="S1189" s="182"/>
      <c r="T1189" s="156"/>
      <c r="U1189" s="156"/>
      <c r="V1189" s="156"/>
      <c r="W1189" s="156"/>
      <c r="X1189" s="156"/>
      <c r="Y1189" s="156"/>
    </row>
    <row r="1190" spans="1:30" s="30" customFormat="1" ht="15" customHeight="1">
      <c r="A1190" s="156" t="s">
        <v>3382</v>
      </c>
      <c r="B1190" s="38" t="s">
        <v>1735</v>
      </c>
      <c r="C1190" s="38" t="s">
        <v>25</v>
      </c>
      <c r="D1190" s="38" t="s">
        <v>271</v>
      </c>
      <c r="E1190" s="39" t="s">
        <v>272</v>
      </c>
      <c r="F1190" s="122" t="s">
        <v>2537</v>
      </c>
      <c r="G1190" s="40" t="s">
        <v>26</v>
      </c>
      <c r="H1190" s="41" t="s">
        <v>27</v>
      </c>
      <c r="I1190" s="41">
        <v>24</v>
      </c>
      <c r="J1190" s="42">
        <f t="shared" si="133"/>
        <v>1.2472626868513759</v>
      </c>
      <c r="K1190" s="184">
        <v>131</v>
      </c>
      <c r="L1190" s="136" t="s">
        <v>3219</v>
      </c>
      <c r="M1190" s="121" t="s">
        <v>3221</v>
      </c>
      <c r="N1190" s="65"/>
      <c r="O1190" s="40" t="str">
        <f t="shared" si="134"/>
        <v>-</v>
      </c>
      <c r="P1190" s="42">
        <f t="shared" si="135"/>
        <v>0</v>
      </c>
      <c r="Q1190" s="43">
        <f t="shared" si="136"/>
        <v>0</v>
      </c>
      <c r="R1190" s="206"/>
      <c r="S1190" s="216"/>
      <c r="T1190" s="156"/>
      <c r="U1190" s="156"/>
      <c r="V1190" s="156"/>
      <c r="W1190" s="156"/>
      <c r="X1190" s="156"/>
      <c r="Y1190" s="156"/>
      <c r="Z1190" s="156"/>
      <c r="AA1190" s="156"/>
      <c r="AB1190" s="156"/>
    </row>
    <row r="1191" spans="1:30" s="30" customFormat="1" ht="15" hidden="1" customHeight="1">
      <c r="A1191" s="156" t="s">
        <v>3382</v>
      </c>
      <c r="B1191" s="160" t="s">
        <v>1737</v>
      </c>
      <c r="C1191" s="160" t="s">
        <v>29</v>
      </c>
      <c r="D1191" s="160" t="s">
        <v>2539</v>
      </c>
      <c r="E1191" s="161" t="s">
        <v>2540</v>
      </c>
      <c r="F1191" s="161" t="s">
        <v>2526</v>
      </c>
      <c r="G1191" s="162" t="s">
        <v>26</v>
      </c>
      <c r="H1191" s="163" t="s">
        <v>652</v>
      </c>
      <c r="I1191" s="163">
        <v>40</v>
      </c>
      <c r="J1191" s="194">
        <v>2.59</v>
      </c>
      <c r="K1191" s="191">
        <f>J1191*курс</f>
        <v>272.02769999999998</v>
      </c>
      <c r="L1191" s="164" t="s">
        <v>3238</v>
      </c>
      <c r="M1191" s="164" t="s">
        <v>3238</v>
      </c>
      <c r="N1191" s="165"/>
      <c r="O1191" s="162" t="str">
        <f t="shared" si="134"/>
        <v>-</v>
      </c>
      <c r="P1191" s="166">
        <f t="shared" si="135"/>
        <v>0</v>
      </c>
      <c r="Q1191" s="167">
        <f t="shared" si="136"/>
        <v>0</v>
      </c>
      <c r="R1191" s="155"/>
      <c r="S1191" s="29"/>
      <c r="V1191" s="156"/>
    </row>
    <row r="1192" spans="1:30" s="30" customFormat="1" ht="15" customHeight="1">
      <c r="A1192" s="156" t="s">
        <v>3382</v>
      </c>
      <c r="B1192" s="38" t="s">
        <v>1738</v>
      </c>
      <c r="C1192" s="38" t="s">
        <v>29</v>
      </c>
      <c r="D1192" s="38" t="s">
        <v>2541</v>
      </c>
      <c r="E1192" s="39" t="s">
        <v>2542</v>
      </c>
      <c r="F1192" s="39"/>
      <c r="G1192" s="40" t="s">
        <v>26</v>
      </c>
      <c r="H1192" s="41" t="s">
        <v>652</v>
      </c>
      <c r="I1192" s="41">
        <v>40</v>
      </c>
      <c r="J1192" s="193">
        <v>2.5999999999999996</v>
      </c>
      <c r="K1192" s="185">
        <f>J1192*курс</f>
        <v>273.07799999999997</v>
      </c>
      <c r="L1192" s="136" t="s">
        <v>3219</v>
      </c>
      <c r="M1192" s="121" t="s">
        <v>3385</v>
      </c>
      <c r="N1192" s="65"/>
      <c r="O1192" s="40" t="str">
        <f t="shared" si="134"/>
        <v>-</v>
      </c>
      <c r="P1192" s="42">
        <f t="shared" si="135"/>
        <v>0</v>
      </c>
      <c r="Q1192" s="43">
        <f t="shared" si="136"/>
        <v>0</v>
      </c>
      <c r="R1192" s="206"/>
      <c r="S1192" s="206"/>
      <c r="T1192" s="156"/>
      <c r="U1192" s="156"/>
      <c r="V1192" s="156"/>
      <c r="W1192" s="156"/>
      <c r="X1192" s="156"/>
      <c r="Y1192" s="156"/>
      <c r="Z1192" s="156"/>
      <c r="AA1192" s="156"/>
      <c r="AB1192" s="156"/>
      <c r="AC1192" s="156"/>
      <c r="AD1192" s="156"/>
    </row>
    <row r="1193" spans="1:30" s="30" customFormat="1" ht="15" customHeight="1">
      <c r="A1193" s="156" t="s">
        <v>3382</v>
      </c>
      <c r="B1193" s="38" t="s">
        <v>1739</v>
      </c>
      <c r="C1193" s="38" t="s">
        <v>25</v>
      </c>
      <c r="D1193" s="38" t="s">
        <v>2541</v>
      </c>
      <c r="E1193" s="39" t="s">
        <v>2542</v>
      </c>
      <c r="F1193" s="39"/>
      <c r="G1193" s="40" t="s">
        <v>26</v>
      </c>
      <c r="H1193" s="41" t="s">
        <v>27</v>
      </c>
      <c r="I1193" s="41">
        <v>24</v>
      </c>
      <c r="J1193" s="42">
        <f>K1193/курс</f>
        <v>1.1901361515757403</v>
      </c>
      <c r="K1193" s="184">
        <v>125</v>
      </c>
      <c r="L1193" s="136" t="s">
        <v>3219</v>
      </c>
      <c r="M1193" s="121" t="s">
        <v>3221</v>
      </c>
      <c r="N1193" s="65"/>
      <c r="O1193" s="40" t="str">
        <f t="shared" si="134"/>
        <v>-</v>
      </c>
      <c r="P1193" s="42">
        <f t="shared" si="135"/>
        <v>0</v>
      </c>
      <c r="Q1193" s="43">
        <f t="shared" si="136"/>
        <v>0</v>
      </c>
      <c r="R1193" s="206"/>
      <c r="S1193" s="216"/>
      <c r="T1193" s="156"/>
      <c r="U1193" s="156"/>
      <c r="V1193" s="156"/>
      <c r="W1193" s="156"/>
      <c r="X1193" s="156"/>
      <c r="Y1193" s="156"/>
      <c r="Z1193" s="156"/>
      <c r="AA1193" s="156"/>
      <c r="AB1193" s="156"/>
    </row>
    <row r="1194" spans="1:30" s="30" customFormat="1" ht="15" hidden="1" customHeight="1">
      <c r="A1194" s="156" t="s">
        <v>3382</v>
      </c>
      <c r="B1194" s="160" t="s">
        <v>1740</v>
      </c>
      <c r="C1194" s="160" t="s">
        <v>29</v>
      </c>
      <c r="D1194" s="160" t="s">
        <v>2543</v>
      </c>
      <c r="E1194" s="161" t="s">
        <v>2544</v>
      </c>
      <c r="F1194" s="161" t="s">
        <v>3343</v>
      </c>
      <c r="G1194" s="162" t="s">
        <v>26</v>
      </c>
      <c r="H1194" s="163" t="s">
        <v>652</v>
      </c>
      <c r="I1194" s="163">
        <v>40</v>
      </c>
      <c r="J1194" s="194">
        <v>4.2699999999999996</v>
      </c>
      <c r="K1194" s="191">
        <f>J1194*курс</f>
        <v>448.47809999999998</v>
      </c>
      <c r="L1194" s="164" t="s">
        <v>3238</v>
      </c>
      <c r="M1194" s="164" t="s">
        <v>3238</v>
      </c>
      <c r="N1194" s="65"/>
      <c r="O1194" s="40" t="str">
        <f t="shared" si="134"/>
        <v>-</v>
      </c>
      <c r="P1194" s="42">
        <f t="shared" si="135"/>
        <v>0</v>
      </c>
      <c r="Q1194" s="43">
        <f t="shared" si="136"/>
        <v>0</v>
      </c>
      <c r="R1194" s="155"/>
      <c r="S1194" s="182"/>
      <c r="T1194" s="155"/>
      <c r="U1194" s="156"/>
      <c r="V1194" s="156"/>
      <c r="W1194" s="156"/>
      <c r="X1194" s="156"/>
      <c r="Y1194" s="156"/>
    </row>
    <row r="1195" spans="1:30" s="30" customFormat="1" ht="15" customHeight="1">
      <c r="A1195" s="156" t="s">
        <v>3382</v>
      </c>
      <c r="B1195" s="38" t="s">
        <v>1741</v>
      </c>
      <c r="C1195" s="38" t="s">
        <v>25</v>
      </c>
      <c r="D1195" s="38" t="s">
        <v>2545</v>
      </c>
      <c r="E1195" s="39" t="s">
        <v>2546</v>
      </c>
      <c r="F1195" s="122" t="s">
        <v>3142</v>
      </c>
      <c r="G1195" s="40" t="s">
        <v>26</v>
      </c>
      <c r="H1195" s="41" t="s">
        <v>27</v>
      </c>
      <c r="I1195" s="41">
        <v>24</v>
      </c>
      <c r="J1195" s="42">
        <f>K1195/курс</f>
        <v>2.0279920022850613</v>
      </c>
      <c r="K1195" s="184">
        <v>213</v>
      </c>
      <c r="L1195" s="136" t="s">
        <v>3219</v>
      </c>
      <c r="M1195" s="121" t="s">
        <v>3221</v>
      </c>
      <c r="N1195" s="65"/>
      <c r="O1195" s="40" t="str">
        <f t="shared" ref="O1195:O1226" si="137">IF(N1195="","-",N1195/I1195)</f>
        <v>-</v>
      </c>
      <c r="P1195" s="42">
        <f t="shared" ref="P1195:P1226" si="138">J1195*N1195</f>
        <v>0</v>
      </c>
      <c r="Q1195" s="43">
        <f t="shared" ref="Q1195:Q1226" si="139">K1195*N1195</f>
        <v>0</v>
      </c>
      <c r="R1195" s="206"/>
      <c r="S1195" s="216"/>
      <c r="T1195" s="155"/>
      <c r="U1195" s="156"/>
      <c r="V1195" s="156"/>
      <c r="W1195" s="156"/>
      <c r="X1195" s="156"/>
      <c r="Y1195" s="156"/>
      <c r="Z1195" s="156"/>
      <c r="AA1195" s="156"/>
      <c r="AB1195" s="156"/>
    </row>
    <row r="1196" spans="1:30" s="30" customFormat="1" ht="15" customHeight="1">
      <c r="A1196" s="156" t="s">
        <v>3382</v>
      </c>
      <c r="B1196" s="38" t="s">
        <v>1742</v>
      </c>
      <c r="C1196" s="38" t="s">
        <v>29</v>
      </c>
      <c r="D1196" s="38" t="s">
        <v>278</v>
      </c>
      <c r="E1196" s="39" t="s">
        <v>600</v>
      </c>
      <c r="F1196" s="122" t="s">
        <v>2547</v>
      </c>
      <c r="G1196" s="40" t="s">
        <v>26</v>
      </c>
      <c r="H1196" s="41" t="s">
        <v>652</v>
      </c>
      <c r="I1196" s="41">
        <v>40</v>
      </c>
      <c r="J1196" s="193">
        <v>2.3699999999999997</v>
      </c>
      <c r="K1196" s="185">
        <f t="shared" ref="K1196:K1203" si="140">J1196*курс</f>
        <v>248.92109999999997</v>
      </c>
      <c r="L1196" s="136" t="s">
        <v>3219</v>
      </c>
      <c r="M1196" s="121" t="s">
        <v>3385</v>
      </c>
      <c r="N1196" s="65"/>
      <c r="O1196" s="40" t="str">
        <f t="shared" si="137"/>
        <v>-</v>
      </c>
      <c r="P1196" s="42">
        <f t="shared" si="138"/>
        <v>0</v>
      </c>
      <c r="Q1196" s="43">
        <f t="shared" si="139"/>
        <v>0</v>
      </c>
      <c r="R1196" s="206"/>
      <c r="S1196" s="216"/>
      <c r="T1196" s="156"/>
      <c r="U1196" s="156"/>
      <c r="V1196" s="156"/>
      <c r="W1196" s="156"/>
      <c r="X1196" s="156"/>
      <c r="Y1196" s="156"/>
      <c r="Z1196" s="156"/>
      <c r="AA1196" s="156"/>
      <c r="AB1196" s="156"/>
    </row>
    <row r="1197" spans="1:30" s="30" customFormat="1" ht="15" customHeight="1">
      <c r="A1197" s="156" t="s">
        <v>3382</v>
      </c>
      <c r="B1197" s="38" t="s">
        <v>1743</v>
      </c>
      <c r="C1197" s="38" t="s">
        <v>29</v>
      </c>
      <c r="D1197" s="38" t="s">
        <v>278</v>
      </c>
      <c r="E1197" s="39" t="s">
        <v>600</v>
      </c>
      <c r="F1197" s="122" t="s">
        <v>3143</v>
      </c>
      <c r="G1197" s="40" t="s">
        <v>26</v>
      </c>
      <c r="H1197" s="41" t="s">
        <v>652</v>
      </c>
      <c r="I1197" s="41">
        <v>40</v>
      </c>
      <c r="J1197" s="193">
        <v>3.4899999999999998</v>
      </c>
      <c r="K1197" s="185">
        <f t="shared" si="140"/>
        <v>366.55469999999997</v>
      </c>
      <c r="L1197" s="136" t="s">
        <v>3219</v>
      </c>
      <c r="M1197" s="121" t="s">
        <v>3385</v>
      </c>
      <c r="N1197" s="65"/>
      <c r="O1197" s="40" t="str">
        <f t="shared" si="137"/>
        <v>-</v>
      </c>
      <c r="P1197" s="42">
        <f t="shared" si="138"/>
        <v>0</v>
      </c>
      <c r="Q1197" s="43">
        <f t="shared" si="139"/>
        <v>0</v>
      </c>
      <c r="R1197" s="206"/>
      <c r="S1197" s="216"/>
      <c r="T1197" s="156"/>
      <c r="U1197" s="156"/>
      <c r="V1197" s="156"/>
      <c r="W1197" s="156"/>
      <c r="X1197" s="156"/>
      <c r="Y1197" s="156"/>
      <c r="Z1197" s="156"/>
      <c r="AA1197" s="156"/>
      <c r="AB1197" s="156"/>
    </row>
    <row r="1198" spans="1:30" s="30" customFormat="1" ht="15" customHeight="1">
      <c r="A1198" s="156" t="s">
        <v>3382</v>
      </c>
      <c r="B1198" s="38" t="s">
        <v>1744</v>
      </c>
      <c r="C1198" s="38" t="s">
        <v>29</v>
      </c>
      <c r="D1198" s="38" t="s">
        <v>278</v>
      </c>
      <c r="E1198" s="39" t="s">
        <v>600</v>
      </c>
      <c r="F1198" s="122" t="s">
        <v>2548</v>
      </c>
      <c r="G1198" s="40" t="s">
        <v>26</v>
      </c>
      <c r="H1198" s="41" t="s">
        <v>652</v>
      </c>
      <c r="I1198" s="41">
        <v>40</v>
      </c>
      <c r="J1198" s="193">
        <v>2.5</v>
      </c>
      <c r="K1198" s="185">
        <f t="shared" si="140"/>
        <v>262.57499999999999</v>
      </c>
      <c r="L1198" s="136" t="s">
        <v>3219</v>
      </c>
      <c r="M1198" s="121" t="s">
        <v>3385</v>
      </c>
      <c r="N1198" s="65"/>
      <c r="O1198" s="40" t="str">
        <f t="shared" si="137"/>
        <v>-</v>
      </c>
      <c r="P1198" s="42">
        <f t="shared" si="138"/>
        <v>0</v>
      </c>
      <c r="Q1198" s="43">
        <f t="shared" si="139"/>
        <v>0</v>
      </c>
      <c r="R1198" s="206"/>
      <c r="S1198" s="216"/>
      <c r="T1198" s="156"/>
      <c r="U1198" s="156"/>
      <c r="V1198" s="156"/>
      <c r="W1198" s="156"/>
      <c r="X1198" s="156"/>
      <c r="Y1198" s="156"/>
      <c r="Z1198" s="156"/>
      <c r="AA1198" s="156"/>
      <c r="AB1198" s="156"/>
    </row>
    <row r="1199" spans="1:30" s="30" customFormat="1" ht="15" customHeight="1">
      <c r="A1199" s="156" t="s">
        <v>3382</v>
      </c>
      <c r="B1199" s="38" t="s">
        <v>1745</v>
      </c>
      <c r="C1199" s="38" t="s">
        <v>29</v>
      </c>
      <c r="D1199" s="38" t="s">
        <v>278</v>
      </c>
      <c r="E1199" s="39" t="s">
        <v>600</v>
      </c>
      <c r="F1199" s="122" t="s">
        <v>2549</v>
      </c>
      <c r="G1199" s="40" t="s">
        <v>26</v>
      </c>
      <c r="H1199" s="41" t="s">
        <v>652</v>
      </c>
      <c r="I1199" s="41">
        <v>40</v>
      </c>
      <c r="J1199" s="193">
        <v>2.3899999999999997</v>
      </c>
      <c r="K1199" s="185">
        <f t="shared" si="140"/>
        <v>251.02169999999998</v>
      </c>
      <c r="L1199" s="136" t="s">
        <v>3219</v>
      </c>
      <c r="M1199" s="121" t="s">
        <v>3385</v>
      </c>
      <c r="N1199" s="65"/>
      <c r="O1199" s="40" t="str">
        <f t="shared" si="137"/>
        <v>-</v>
      </c>
      <c r="P1199" s="42">
        <f t="shared" si="138"/>
        <v>0</v>
      </c>
      <c r="Q1199" s="43">
        <f t="shared" si="139"/>
        <v>0</v>
      </c>
      <c r="R1199" s="206"/>
      <c r="S1199" s="216"/>
      <c r="T1199" s="156"/>
      <c r="U1199" s="156"/>
      <c r="V1199" s="156"/>
      <c r="W1199" s="156"/>
      <c r="X1199" s="156"/>
      <c r="Y1199" s="156"/>
      <c r="Z1199" s="156"/>
      <c r="AA1199" s="156"/>
      <c r="AB1199" s="156"/>
    </row>
    <row r="1200" spans="1:30" s="30" customFormat="1" ht="15" customHeight="1">
      <c r="A1200" s="156" t="s">
        <v>3382</v>
      </c>
      <c r="B1200" s="38" t="s">
        <v>279</v>
      </c>
      <c r="C1200" s="38" t="s">
        <v>29</v>
      </c>
      <c r="D1200" s="38" t="s">
        <v>278</v>
      </c>
      <c r="E1200" s="39" t="s">
        <v>600</v>
      </c>
      <c r="F1200" s="122" t="s">
        <v>280</v>
      </c>
      <c r="G1200" s="40" t="s">
        <v>26</v>
      </c>
      <c r="H1200" s="41" t="s">
        <v>652</v>
      </c>
      <c r="I1200" s="41">
        <v>40</v>
      </c>
      <c r="J1200" s="193">
        <v>2.3899999999999997</v>
      </c>
      <c r="K1200" s="185">
        <f t="shared" si="140"/>
        <v>251.02169999999998</v>
      </c>
      <c r="L1200" s="136" t="s">
        <v>3219</v>
      </c>
      <c r="M1200" s="121" t="s">
        <v>3385</v>
      </c>
      <c r="N1200" s="65"/>
      <c r="O1200" s="40" t="str">
        <f t="shared" si="137"/>
        <v>-</v>
      </c>
      <c r="P1200" s="42">
        <f t="shared" si="138"/>
        <v>0</v>
      </c>
      <c r="Q1200" s="43">
        <f t="shared" si="139"/>
        <v>0</v>
      </c>
      <c r="R1200" s="206"/>
      <c r="S1200" s="216"/>
      <c r="T1200" s="156"/>
      <c r="U1200" s="156"/>
      <c r="V1200" s="156"/>
      <c r="W1200" s="156"/>
      <c r="X1200" s="156"/>
      <c r="Y1200" s="156"/>
      <c r="Z1200" s="156"/>
      <c r="AA1200" s="156"/>
      <c r="AB1200" s="156"/>
    </row>
    <row r="1201" spans="1:30" s="30" customFormat="1" ht="15" customHeight="1">
      <c r="A1201" s="156" t="s">
        <v>3382</v>
      </c>
      <c r="B1201" s="38" t="s">
        <v>1747</v>
      </c>
      <c r="C1201" s="38" t="s">
        <v>29</v>
      </c>
      <c r="D1201" s="38" t="s">
        <v>278</v>
      </c>
      <c r="E1201" s="39" t="s">
        <v>600</v>
      </c>
      <c r="F1201" s="122" t="s">
        <v>3144</v>
      </c>
      <c r="G1201" s="40" t="s">
        <v>26</v>
      </c>
      <c r="H1201" s="41" t="s">
        <v>652</v>
      </c>
      <c r="I1201" s="41">
        <v>40</v>
      </c>
      <c r="J1201" s="193">
        <v>3.6399999999999997</v>
      </c>
      <c r="K1201" s="185">
        <f t="shared" si="140"/>
        <v>382.30919999999998</v>
      </c>
      <c r="L1201" s="136" t="s">
        <v>3219</v>
      </c>
      <c r="M1201" s="121" t="s">
        <v>3385</v>
      </c>
      <c r="N1201" s="65"/>
      <c r="O1201" s="40" t="str">
        <f t="shared" si="137"/>
        <v>-</v>
      </c>
      <c r="P1201" s="42">
        <f t="shared" si="138"/>
        <v>0</v>
      </c>
      <c r="Q1201" s="43">
        <f t="shared" si="139"/>
        <v>0</v>
      </c>
      <c r="R1201" s="206"/>
      <c r="S1201" s="216"/>
      <c r="T1201" s="156"/>
      <c r="U1201" s="156"/>
      <c r="V1201" s="156"/>
      <c r="W1201" s="156"/>
      <c r="X1201" s="156"/>
      <c r="Y1201" s="156"/>
      <c r="Z1201" s="156"/>
      <c r="AA1201" s="156"/>
      <c r="AB1201" s="156"/>
    </row>
    <row r="1202" spans="1:30" s="30" customFormat="1" ht="15" customHeight="1">
      <c r="A1202" s="156" t="s">
        <v>3382</v>
      </c>
      <c r="B1202" s="38" t="s">
        <v>281</v>
      </c>
      <c r="C1202" s="38" t="s">
        <v>29</v>
      </c>
      <c r="D1202" s="38" t="s">
        <v>278</v>
      </c>
      <c r="E1202" s="39" t="s">
        <v>600</v>
      </c>
      <c r="F1202" s="122" t="s">
        <v>2550</v>
      </c>
      <c r="G1202" s="40" t="s">
        <v>26</v>
      </c>
      <c r="H1202" s="41" t="s">
        <v>652</v>
      </c>
      <c r="I1202" s="41">
        <v>40</v>
      </c>
      <c r="J1202" s="193">
        <v>2.4299999999999997</v>
      </c>
      <c r="K1202" s="185">
        <f t="shared" si="140"/>
        <v>255.22289999999998</v>
      </c>
      <c r="L1202" s="136" t="s">
        <v>3219</v>
      </c>
      <c r="M1202" s="121" t="s">
        <v>3385</v>
      </c>
      <c r="N1202" s="65"/>
      <c r="O1202" s="40" t="str">
        <f t="shared" si="137"/>
        <v>-</v>
      </c>
      <c r="P1202" s="42">
        <f t="shared" si="138"/>
        <v>0</v>
      </c>
      <c r="Q1202" s="43">
        <f t="shared" si="139"/>
        <v>0</v>
      </c>
      <c r="R1202" s="206"/>
      <c r="S1202" s="216"/>
      <c r="T1202" s="156"/>
      <c r="U1202" s="156"/>
      <c r="V1202" s="156"/>
      <c r="W1202" s="156"/>
      <c r="X1202" s="156"/>
      <c r="Y1202" s="156"/>
      <c r="Z1202" s="156"/>
      <c r="AA1202" s="156"/>
      <c r="AB1202" s="156"/>
    </row>
    <row r="1203" spans="1:30" s="30" customFormat="1" ht="15" customHeight="1">
      <c r="A1203" s="156" t="s">
        <v>3382</v>
      </c>
      <c r="B1203" s="38" t="s">
        <v>1749</v>
      </c>
      <c r="C1203" s="38" t="s">
        <v>29</v>
      </c>
      <c r="D1203" s="38" t="s">
        <v>278</v>
      </c>
      <c r="E1203" s="39" t="s">
        <v>600</v>
      </c>
      <c r="F1203" s="122" t="s">
        <v>2551</v>
      </c>
      <c r="G1203" s="40" t="s">
        <v>26</v>
      </c>
      <c r="H1203" s="41" t="s">
        <v>652</v>
      </c>
      <c r="I1203" s="41">
        <v>40</v>
      </c>
      <c r="J1203" s="193">
        <v>2.6999999999999997</v>
      </c>
      <c r="K1203" s="185">
        <f t="shared" si="140"/>
        <v>283.58099999999996</v>
      </c>
      <c r="L1203" s="136" t="s">
        <v>3219</v>
      </c>
      <c r="M1203" s="121" t="s">
        <v>3385</v>
      </c>
      <c r="N1203" s="65"/>
      <c r="O1203" s="40" t="str">
        <f t="shared" si="137"/>
        <v>-</v>
      </c>
      <c r="P1203" s="42">
        <f t="shared" si="138"/>
        <v>0</v>
      </c>
      <c r="Q1203" s="43">
        <f t="shared" si="139"/>
        <v>0</v>
      </c>
      <c r="R1203" s="206"/>
      <c r="S1203" s="216"/>
      <c r="T1203" s="156"/>
      <c r="U1203" s="156"/>
      <c r="V1203" s="156"/>
      <c r="W1203" s="156"/>
      <c r="X1203" s="156"/>
      <c r="Y1203" s="156"/>
      <c r="Z1203" s="156"/>
      <c r="AA1203" s="156"/>
      <c r="AB1203" s="156"/>
    </row>
    <row r="1204" spans="1:30" s="30" customFormat="1" ht="15" customHeight="1">
      <c r="A1204" s="156" t="s">
        <v>3382</v>
      </c>
      <c r="B1204" s="38" t="s">
        <v>1746</v>
      </c>
      <c r="C1204" s="38" t="s">
        <v>25</v>
      </c>
      <c r="D1204" s="38" t="s">
        <v>278</v>
      </c>
      <c r="E1204" s="39" t="s">
        <v>600</v>
      </c>
      <c r="F1204" s="122" t="s">
        <v>280</v>
      </c>
      <c r="G1204" s="40" t="s">
        <v>26</v>
      </c>
      <c r="H1204" s="41" t="s">
        <v>652</v>
      </c>
      <c r="I1204" s="41">
        <v>40</v>
      </c>
      <c r="J1204" s="42">
        <f>K1204/курс</f>
        <v>2.2564981433876037</v>
      </c>
      <c r="K1204" s="184">
        <v>237</v>
      </c>
      <c r="L1204" s="136" t="s">
        <v>3368</v>
      </c>
      <c r="M1204" s="121" t="s">
        <v>3221</v>
      </c>
      <c r="N1204" s="65"/>
      <c r="O1204" s="40" t="str">
        <f t="shared" si="137"/>
        <v>-</v>
      </c>
      <c r="P1204" s="42">
        <f t="shared" si="138"/>
        <v>0</v>
      </c>
      <c r="Q1204" s="43">
        <f t="shared" si="139"/>
        <v>0</v>
      </c>
      <c r="R1204" s="206"/>
      <c r="S1204" s="216"/>
      <c r="T1204" s="156"/>
      <c r="U1204" s="156"/>
      <c r="V1204" s="156"/>
      <c r="W1204" s="156"/>
      <c r="X1204" s="156"/>
      <c r="Y1204" s="156"/>
      <c r="Z1204" s="156"/>
      <c r="AA1204" s="156"/>
      <c r="AB1204" s="156"/>
    </row>
    <row r="1205" spans="1:30" s="30" customFormat="1" ht="15" customHeight="1">
      <c r="A1205" s="156" t="s">
        <v>3382</v>
      </c>
      <c r="B1205" s="38" t="s">
        <v>1748</v>
      </c>
      <c r="C1205" s="38" t="s">
        <v>25</v>
      </c>
      <c r="D1205" s="38" t="s">
        <v>278</v>
      </c>
      <c r="E1205" s="39" t="s">
        <v>600</v>
      </c>
      <c r="F1205" s="122" t="s">
        <v>2550</v>
      </c>
      <c r="G1205" s="40" t="s">
        <v>26</v>
      </c>
      <c r="H1205" s="41" t="s">
        <v>652</v>
      </c>
      <c r="I1205" s="41">
        <v>40</v>
      </c>
      <c r="J1205" s="42">
        <f>K1205/курс</f>
        <v>2.2755403218128154</v>
      </c>
      <c r="K1205" s="184">
        <v>239</v>
      </c>
      <c r="L1205" s="136" t="s">
        <v>3368</v>
      </c>
      <c r="M1205" s="121" t="s">
        <v>3221</v>
      </c>
      <c r="N1205" s="65"/>
      <c r="O1205" s="40" t="str">
        <f t="shared" si="137"/>
        <v>-</v>
      </c>
      <c r="P1205" s="42">
        <f t="shared" si="138"/>
        <v>0</v>
      </c>
      <c r="Q1205" s="43">
        <f t="shared" si="139"/>
        <v>0</v>
      </c>
      <c r="R1205" s="206"/>
      <c r="S1205" s="216"/>
      <c r="T1205" s="156"/>
      <c r="U1205" s="156"/>
      <c r="V1205" s="156"/>
      <c r="W1205" s="156"/>
      <c r="X1205" s="156"/>
      <c r="Y1205" s="156"/>
      <c r="Z1205" s="156"/>
      <c r="AA1205" s="156"/>
      <c r="AB1205" s="156"/>
    </row>
    <row r="1206" spans="1:30" s="30" customFormat="1" ht="15" customHeight="1">
      <c r="A1206" s="156" t="s">
        <v>3382</v>
      </c>
      <c r="B1206" s="38" t="s">
        <v>1750</v>
      </c>
      <c r="C1206" s="38" t="s">
        <v>29</v>
      </c>
      <c r="D1206" s="38" t="s">
        <v>2552</v>
      </c>
      <c r="E1206" s="39" t="s">
        <v>2553</v>
      </c>
      <c r="F1206" s="122" t="s">
        <v>3145</v>
      </c>
      <c r="G1206" s="40" t="s">
        <v>26</v>
      </c>
      <c r="H1206" s="41" t="s">
        <v>652</v>
      </c>
      <c r="I1206" s="41">
        <v>40</v>
      </c>
      <c r="J1206" s="193">
        <v>3.4899999999999998</v>
      </c>
      <c r="K1206" s="185">
        <f>J1206*курс</f>
        <v>366.55469999999997</v>
      </c>
      <c r="L1206" s="136" t="s">
        <v>3219</v>
      </c>
      <c r="M1206" s="121" t="s">
        <v>3385</v>
      </c>
      <c r="N1206" s="65"/>
      <c r="O1206" s="40" t="str">
        <f t="shared" si="137"/>
        <v>-</v>
      </c>
      <c r="P1206" s="42">
        <f t="shared" si="138"/>
        <v>0</v>
      </c>
      <c r="Q1206" s="43">
        <f t="shared" si="139"/>
        <v>0</v>
      </c>
      <c r="R1206" s="206"/>
      <c r="S1206" s="216"/>
      <c r="T1206" s="156"/>
      <c r="U1206" s="156"/>
      <c r="V1206" s="156"/>
      <c r="W1206" s="156"/>
      <c r="X1206" s="156"/>
      <c r="Y1206" s="156"/>
      <c r="Z1206" s="156"/>
      <c r="AA1206" s="156"/>
      <c r="AB1206" s="156"/>
    </row>
    <row r="1207" spans="1:30" s="30" customFormat="1" ht="15" customHeight="1">
      <c r="A1207" s="156" t="s">
        <v>3382</v>
      </c>
      <c r="B1207" s="38" t="s">
        <v>1751</v>
      </c>
      <c r="C1207" s="38" t="s">
        <v>25</v>
      </c>
      <c r="D1207" s="38" t="s">
        <v>2554</v>
      </c>
      <c r="E1207" s="39" t="s">
        <v>2555</v>
      </c>
      <c r="F1207" s="122" t="s">
        <v>2556</v>
      </c>
      <c r="G1207" s="40" t="s">
        <v>26</v>
      </c>
      <c r="H1207" s="41" t="s">
        <v>27</v>
      </c>
      <c r="I1207" s="41">
        <v>24</v>
      </c>
      <c r="J1207" s="42">
        <f>K1207/курс</f>
        <v>1.6090640769304008</v>
      </c>
      <c r="K1207" s="184">
        <v>169</v>
      </c>
      <c r="L1207" s="136" t="s">
        <v>3219</v>
      </c>
      <c r="M1207" s="121" t="s">
        <v>3221</v>
      </c>
      <c r="N1207" s="65"/>
      <c r="O1207" s="40" t="str">
        <f t="shared" si="137"/>
        <v>-</v>
      </c>
      <c r="P1207" s="42">
        <f t="shared" si="138"/>
        <v>0</v>
      </c>
      <c r="Q1207" s="43">
        <f t="shared" si="139"/>
        <v>0</v>
      </c>
      <c r="R1207" s="206"/>
      <c r="S1207" s="216"/>
      <c r="T1207" s="156"/>
      <c r="U1207" s="156"/>
      <c r="V1207" s="156"/>
      <c r="W1207" s="156"/>
      <c r="X1207" s="156"/>
      <c r="Y1207" s="156"/>
      <c r="Z1207" s="156"/>
      <c r="AA1207" s="156"/>
      <c r="AB1207" s="156"/>
    </row>
    <row r="1208" spans="1:30" s="30" customFormat="1" ht="15" hidden="1" customHeight="1">
      <c r="A1208" s="156" t="s">
        <v>3382</v>
      </c>
      <c r="B1208" s="160" t="s">
        <v>1753</v>
      </c>
      <c r="C1208" s="160" t="s">
        <v>29</v>
      </c>
      <c r="D1208" s="160" t="s">
        <v>2557</v>
      </c>
      <c r="E1208" s="161" t="s">
        <v>2558</v>
      </c>
      <c r="F1208" s="161" t="s">
        <v>3253</v>
      </c>
      <c r="G1208" s="162" t="s">
        <v>26</v>
      </c>
      <c r="H1208" s="163" t="s">
        <v>652</v>
      </c>
      <c r="I1208" s="163">
        <v>40</v>
      </c>
      <c r="J1208" s="194">
        <v>2.94</v>
      </c>
      <c r="K1208" s="191">
        <f>J1208*курс</f>
        <v>308.78820000000002</v>
      </c>
      <c r="L1208" s="164" t="s">
        <v>3238</v>
      </c>
      <c r="M1208" s="164" t="s">
        <v>3238</v>
      </c>
      <c r="N1208" s="165"/>
      <c r="O1208" s="162" t="str">
        <f t="shared" si="137"/>
        <v>-</v>
      </c>
      <c r="P1208" s="166">
        <f t="shared" si="138"/>
        <v>0</v>
      </c>
      <c r="Q1208" s="167">
        <f t="shared" si="139"/>
        <v>0</v>
      </c>
      <c r="R1208" s="29"/>
      <c r="S1208" s="182"/>
      <c r="T1208" s="156"/>
      <c r="U1208" s="156"/>
      <c r="V1208" s="156"/>
      <c r="W1208" s="156"/>
      <c r="X1208" s="156"/>
      <c r="Y1208" s="156"/>
    </row>
    <row r="1209" spans="1:30" s="30" customFormat="1" ht="15" customHeight="1">
      <c r="A1209" s="156" t="s">
        <v>3382</v>
      </c>
      <c r="B1209" s="38" t="s">
        <v>1752</v>
      </c>
      <c r="C1209" s="38" t="s">
        <v>29</v>
      </c>
      <c r="D1209" s="38" t="s">
        <v>2557</v>
      </c>
      <c r="E1209" s="39" t="s">
        <v>2558</v>
      </c>
      <c r="F1209" s="122" t="s">
        <v>2559</v>
      </c>
      <c r="G1209" s="40" t="s">
        <v>26</v>
      </c>
      <c r="H1209" s="41" t="s">
        <v>652</v>
      </c>
      <c r="I1209" s="41">
        <v>40</v>
      </c>
      <c r="J1209" s="193">
        <v>3.4699999999999998</v>
      </c>
      <c r="K1209" s="185">
        <f>J1209*курс</f>
        <v>364.45409999999998</v>
      </c>
      <c r="L1209" s="136" t="s">
        <v>3219</v>
      </c>
      <c r="M1209" s="121" t="s">
        <v>3385</v>
      </c>
      <c r="N1209" s="65"/>
      <c r="O1209" s="40" t="str">
        <f t="shared" si="137"/>
        <v>-</v>
      </c>
      <c r="P1209" s="42">
        <f t="shared" si="138"/>
        <v>0</v>
      </c>
      <c r="Q1209" s="43">
        <f t="shared" si="139"/>
        <v>0</v>
      </c>
      <c r="R1209" s="206"/>
      <c r="S1209" s="216"/>
      <c r="T1209" s="155"/>
      <c r="U1209" s="156"/>
      <c r="V1209" s="156"/>
      <c r="W1209" s="156"/>
      <c r="X1209" s="156"/>
      <c r="Y1209" s="156"/>
      <c r="Z1209" s="156"/>
      <c r="AA1209" s="156"/>
      <c r="AB1209" s="156"/>
      <c r="AC1209" s="156"/>
      <c r="AD1209" s="156"/>
    </row>
    <row r="1210" spans="1:30" s="30" customFormat="1" ht="15" customHeight="1">
      <c r="A1210" s="156" t="s">
        <v>3382</v>
      </c>
      <c r="B1210" s="38" t="s">
        <v>1754</v>
      </c>
      <c r="C1210" s="38" t="s">
        <v>29</v>
      </c>
      <c r="D1210" s="38" t="s">
        <v>2560</v>
      </c>
      <c r="E1210" s="39" t="s">
        <v>2561</v>
      </c>
      <c r="F1210" s="122" t="s">
        <v>3146</v>
      </c>
      <c r="G1210" s="40" t="s">
        <v>26</v>
      </c>
      <c r="H1210" s="41" t="s">
        <v>652</v>
      </c>
      <c r="I1210" s="41">
        <v>40</v>
      </c>
      <c r="J1210" s="193">
        <v>2.67</v>
      </c>
      <c r="K1210" s="185">
        <f>J1210*курс</f>
        <v>280.43009999999998</v>
      </c>
      <c r="L1210" s="136" t="s">
        <v>3219</v>
      </c>
      <c r="M1210" s="121" t="s">
        <v>3385</v>
      </c>
      <c r="N1210" s="65"/>
      <c r="O1210" s="40" t="str">
        <f t="shared" si="137"/>
        <v>-</v>
      </c>
      <c r="P1210" s="42">
        <f t="shared" si="138"/>
        <v>0</v>
      </c>
      <c r="Q1210" s="43">
        <f t="shared" si="139"/>
        <v>0</v>
      </c>
      <c r="R1210" s="206"/>
      <c r="S1210" s="216"/>
      <c r="T1210" s="156"/>
      <c r="U1210" s="156"/>
      <c r="V1210" s="156"/>
      <c r="W1210" s="156"/>
      <c r="X1210" s="156"/>
      <c r="Y1210" s="156"/>
      <c r="Z1210" s="156"/>
      <c r="AA1210" s="156"/>
      <c r="AB1210" s="156"/>
      <c r="AC1210" s="156"/>
      <c r="AD1210" s="156"/>
    </row>
    <row r="1211" spans="1:30" s="30" customFormat="1" ht="15" hidden="1" customHeight="1">
      <c r="A1211" s="156" t="s">
        <v>3382</v>
      </c>
      <c r="B1211" s="160" t="s">
        <v>1755</v>
      </c>
      <c r="C1211" s="160" t="s">
        <v>25</v>
      </c>
      <c r="D1211" s="160" t="s">
        <v>2562</v>
      </c>
      <c r="E1211" s="161" t="s">
        <v>2563</v>
      </c>
      <c r="F1211" s="161" t="s">
        <v>3380</v>
      </c>
      <c r="G1211" s="162" t="s">
        <v>26</v>
      </c>
      <c r="H1211" s="163" t="s">
        <v>27</v>
      </c>
      <c r="I1211" s="163">
        <v>24</v>
      </c>
      <c r="J1211" s="166">
        <f>K1211/курс</f>
        <v>2.94201656669523</v>
      </c>
      <c r="K1211" s="189">
        <v>309</v>
      </c>
      <c r="L1211" s="164" t="s">
        <v>3238</v>
      </c>
      <c r="M1211" s="164" t="s">
        <v>3238</v>
      </c>
      <c r="N1211" s="165"/>
      <c r="O1211" s="162" t="str">
        <f t="shared" si="137"/>
        <v>-</v>
      </c>
      <c r="P1211" s="166">
        <f t="shared" si="138"/>
        <v>0</v>
      </c>
      <c r="Q1211" s="167">
        <f t="shared" si="139"/>
        <v>0</v>
      </c>
      <c r="R1211" s="206"/>
      <c r="S1211" s="182"/>
      <c r="T1211" s="156"/>
      <c r="U1211" s="156"/>
      <c r="V1211" s="156"/>
      <c r="W1211" s="156"/>
      <c r="X1211" s="156"/>
      <c r="Y1211" s="156"/>
      <c r="Z1211" s="156"/>
      <c r="AA1211" s="156"/>
      <c r="AB1211" s="156"/>
      <c r="AC1211" s="156"/>
      <c r="AD1211" s="156"/>
    </row>
    <row r="1212" spans="1:30" s="30" customFormat="1" ht="15" hidden="1" customHeight="1">
      <c r="A1212" s="156" t="s">
        <v>3382</v>
      </c>
      <c r="B1212" s="160" t="s">
        <v>1756</v>
      </c>
      <c r="C1212" s="160" t="s">
        <v>29</v>
      </c>
      <c r="D1212" s="160" t="s">
        <v>2562</v>
      </c>
      <c r="E1212" s="161" t="s">
        <v>2563</v>
      </c>
      <c r="F1212" s="161" t="s">
        <v>2564</v>
      </c>
      <c r="G1212" s="162" t="s">
        <v>26</v>
      </c>
      <c r="H1212" s="163" t="s">
        <v>652</v>
      </c>
      <c r="I1212" s="163">
        <v>40</v>
      </c>
      <c r="J1212" s="194">
        <v>2.6799999999999997</v>
      </c>
      <c r="K1212" s="191">
        <f t="shared" ref="K1212:K1220" si="141">J1212*курс</f>
        <v>281.48039999999997</v>
      </c>
      <c r="L1212" s="164" t="s">
        <v>3238</v>
      </c>
      <c r="M1212" s="164" t="s">
        <v>3238</v>
      </c>
      <c r="N1212" s="165"/>
      <c r="O1212" s="162" t="str">
        <f t="shared" si="137"/>
        <v>-</v>
      </c>
      <c r="P1212" s="166">
        <f t="shared" si="138"/>
        <v>0</v>
      </c>
      <c r="Q1212" s="167">
        <f t="shared" si="139"/>
        <v>0</v>
      </c>
      <c r="R1212" s="29"/>
      <c r="S1212" s="182"/>
      <c r="T1212" s="155"/>
      <c r="U1212" s="156"/>
      <c r="V1212" s="156"/>
      <c r="W1212" s="156"/>
      <c r="X1212" s="156"/>
      <c r="Y1212" s="156"/>
      <c r="Z1212" s="156"/>
      <c r="AA1212" s="156"/>
      <c r="AB1212" s="156"/>
      <c r="AC1212" s="156"/>
      <c r="AD1212" s="156"/>
    </row>
    <row r="1213" spans="1:30" s="30" customFormat="1" ht="15" customHeight="1">
      <c r="A1213" s="156" t="s">
        <v>3382</v>
      </c>
      <c r="B1213" s="38" t="s">
        <v>1757</v>
      </c>
      <c r="C1213" s="38" t="s">
        <v>29</v>
      </c>
      <c r="D1213" s="38" t="s">
        <v>2562</v>
      </c>
      <c r="E1213" s="39" t="s">
        <v>2563</v>
      </c>
      <c r="F1213" s="122" t="s">
        <v>2565</v>
      </c>
      <c r="G1213" s="40" t="s">
        <v>26</v>
      </c>
      <c r="H1213" s="41" t="s">
        <v>652</v>
      </c>
      <c r="I1213" s="41">
        <v>40</v>
      </c>
      <c r="J1213" s="193">
        <v>2.6799999999999997</v>
      </c>
      <c r="K1213" s="185">
        <f t="shared" si="141"/>
        <v>281.48039999999997</v>
      </c>
      <c r="L1213" s="136" t="s">
        <v>3219</v>
      </c>
      <c r="M1213" s="121" t="s">
        <v>3385</v>
      </c>
      <c r="N1213" s="65"/>
      <c r="O1213" s="40" t="str">
        <f t="shared" si="137"/>
        <v>-</v>
      </c>
      <c r="P1213" s="42">
        <f t="shared" si="138"/>
        <v>0</v>
      </c>
      <c r="Q1213" s="43">
        <f t="shared" si="139"/>
        <v>0</v>
      </c>
      <c r="R1213" s="206"/>
      <c r="S1213" s="216"/>
      <c r="T1213" s="156"/>
      <c r="U1213" s="156"/>
      <c r="V1213" s="156"/>
      <c r="W1213" s="156"/>
      <c r="X1213" s="156"/>
      <c r="Y1213" s="156"/>
      <c r="Z1213" s="156"/>
      <c r="AA1213" s="156"/>
      <c r="AB1213" s="156"/>
      <c r="AC1213" s="156"/>
      <c r="AD1213" s="156"/>
    </row>
    <row r="1214" spans="1:30" s="30" customFormat="1" ht="15" customHeight="1">
      <c r="A1214" s="156" t="s">
        <v>3382</v>
      </c>
      <c r="B1214" s="38" t="s">
        <v>1758</v>
      </c>
      <c r="C1214" s="38" t="s">
        <v>29</v>
      </c>
      <c r="D1214" s="38" t="s">
        <v>2562</v>
      </c>
      <c r="E1214" s="39" t="s">
        <v>2563</v>
      </c>
      <c r="F1214" s="122" t="s">
        <v>2566</v>
      </c>
      <c r="G1214" s="40" t="s">
        <v>26</v>
      </c>
      <c r="H1214" s="41" t="s">
        <v>652</v>
      </c>
      <c r="I1214" s="41">
        <v>40</v>
      </c>
      <c r="J1214" s="193">
        <v>2.6799999999999997</v>
      </c>
      <c r="K1214" s="185">
        <f t="shared" si="141"/>
        <v>281.48039999999997</v>
      </c>
      <c r="L1214" s="136" t="s">
        <v>3219</v>
      </c>
      <c r="M1214" s="121" t="s">
        <v>3385</v>
      </c>
      <c r="N1214" s="65"/>
      <c r="O1214" s="40" t="str">
        <f t="shared" si="137"/>
        <v>-</v>
      </c>
      <c r="P1214" s="42">
        <f t="shared" si="138"/>
        <v>0</v>
      </c>
      <c r="Q1214" s="43">
        <f t="shared" si="139"/>
        <v>0</v>
      </c>
      <c r="R1214" s="206"/>
      <c r="S1214" s="216"/>
      <c r="T1214" s="156"/>
      <c r="U1214" s="156"/>
      <c r="V1214" s="156"/>
      <c r="W1214" s="156"/>
      <c r="X1214" s="156"/>
      <c r="Y1214" s="156"/>
      <c r="Z1214" s="156"/>
      <c r="AA1214" s="156"/>
      <c r="AB1214" s="156"/>
      <c r="AC1214" s="156"/>
      <c r="AD1214" s="156"/>
    </row>
    <row r="1215" spans="1:30" s="30" customFormat="1" ht="15" customHeight="1">
      <c r="A1215" s="156" t="s">
        <v>3382</v>
      </c>
      <c r="B1215" s="38" t="s">
        <v>1759</v>
      </c>
      <c r="C1215" s="38" t="s">
        <v>29</v>
      </c>
      <c r="D1215" s="38" t="s">
        <v>2562</v>
      </c>
      <c r="E1215" s="39" t="s">
        <v>2563</v>
      </c>
      <c r="F1215" s="122" t="s">
        <v>2567</v>
      </c>
      <c r="G1215" s="40" t="s">
        <v>26</v>
      </c>
      <c r="H1215" s="41" t="s">
        <v>652</v>
      </c>
      <c r="I1215" s="41">
        <v>40</v>
      </c>
      <c r="J1215" s="193">
        <v>2.6799999999999997</v>
      </c>
      <c r="K1215" s="185">
        <f t="shared" si="141"/>
        <v>281.48039999999997</v>
      </c>
      <c r="L1215" s="136" t="s">
        <v>3219</v>
      </c>
      <c r="M1215" s="121" t="s">
        <v>3385</v>
      </c>
      <c r="N1215" s="65"/>
      <c r="O1215" s="40" t="str">
        <f t="shared" si="137"/>
        <v>-</v>
      </c>
      <c r="P1215" s="42">
        <f t="shared" si="138"/>
        <v>0</v>
      </c>
      <c r="Q1215" s="43">
        <f t="shared" si="139"/>
        <v>0</v>
      </c>
      <c r="R1215" s="206"/>
      <c r="S1215" s="216"/>
      <c r="T1215" s="156"/>
      <c r="U1215" s="156"/>
      <c r="V1215" s="156"/>
      <c r="W1215" s="156"/>
      <c r="X1215" s="156"/>
      <c r="Y1215" s="156"/>
      <c r="Z1215" s="156"/>
      <c r="AA1215" s="156"/>
      <c r="AB1215" s="156"/>
      <c r="AC1215" s="156"/>
      <c r="AD1215" s="156"/>
    </row>
    <row r="1216" spans="1:30" s="30" customFormat="1" ht="15" customHeight="1">
      <c r="A1216" s="156" t="s">
        <v>3382</v>
      </c>
      <c r="B1216" s="38" t="s">
        <v>1760</v>
      </c>
      <c r="C1216" s="38" t="s">
        <v>29</v>
      </c>
      <c r="D1216" s="38" t="s">
        <v>2562</v>
      </c>
      <c r="E1216" s="39" t="s">
        <v>2563</v>
      </c>
      <c r="F1216" s="122" t="s">
        <v>2568</v>
      </c>
      <c r="G1216" s="40" t="s">
        <v>26</v>
      </c>
      <c r="H1216" s="41" t="s">
        <v>652</v>
      </c>
      <c r="I1216" s="41">
        <v>40</v>
      </c>
      <c r="J1216" s="193">
        <v>2.6799999999999997</v>
      </c>
      <c r="K1216" s="185">
        <f t="shared" si="141"/>
        <v>281.48039999999997</v>
      </c>
      <c r="L1216" s="136" t="s">
        <v>3219</v>
      </c>
      <c r="M1216" s="121" t="s">
        <v>3385</v>
      </c>
      <c r="N1216" s="65"/>
      <c r="O1216" s="40" t="str">
        <f t="shared" si="137"/>
        <v>-</v>
      </c>
      <c r="P1216" s="42">
        <f t="shared" si="138"/>
        <v>0</v>
      </c>
      <c r="Q1216" s="43">
        <f t="shared" si="139"/>
        <v>0</v>
      </c>
      <c r="R1216" s="206"/>
      <c r="S1216" s="206"/>
      <c r="T1216" s="156"/>
      <c r="U1216" s="156"/>
      <c r="V1216" s="156"/>
      <c r="W1216" s="156"/>
      <c r="X1216" s="156"/>
      <c r="Y1216" s="156"/>
      <c r="Z1216" s="156"/>
      <c r="AA1216" s="156"/>
      <c r="AB1216" s="156"/>
      <c r="AC1216" s="156"/>
      <c r="AD1216" s="156"/>
    </row>
    <row r="1217" spans="1:30" s="30" customFormat="1" ht="15" customHeight="1">
      <c r="A1217" s="156" t="s">
        <v>3382</v>
      </c>
      <c r="B1217" s="38" t="s">
        <v>1761</v>
      </c>
      <c r="C1217" s="38" t="s">
        <v>29</v>
      </c>
      <c r="D1217" s="38" t="s">
        <v>2562</v>
      </c>
      <c r="E1217" s="39" t="s">
        <v>2563</v>
      </c>
      <c r="F1217" s="122" t="s">
        <v>2569</v>
      </c>
      <c r="G1217" s="40" t="s">
        <v>26</v>
      </c>
      <c r="H1217" s="41" t="s">
        <v>652</v>
      </c>
      <c r="I1217" s="41">
        <v>40</v>
      </c>
      <c r="J1217" s="193">
        <v>2.71</v>
      </c>
      <c r="K1217" s="185">
        <f t="shared" si="141"/>
        <v>284.63130000000001</v>
      </c>
      <c r="L1217" s="136" t="s">
        <v>3219</v>
      </c>
      <c r="M1217" s="121" t="s">
        <v>3385</v>
      </c>
      <c r="N1217" s="65"/>
      <c r="O1217" s="40" t="str">
        <f t="shared" si="137"/>
        <v>-</v>
      </c>
      <c r="P1217" s="42">
        <f t="shared" si="138"/>
        <v>0</v>
      </c>
      <c r="Q1217" s="43">
        <f t="shared" si="139"/>
        <v>0</v>
      </c>
      <c r="R1217" s="206"/>
      <c r="S1217" s="206"/>
      <c r="T1217" s="156"/>
      <c r="U1217" s="156"/>
      <c r="V1217" s="156"/>
      <c r="W1217" s="156"/>
      <c r="X1217" s="156"/>
      <c r="Y1217" s="156"/>
      <c r="Z1217" s="156"/>
      <c r="AA1217" s="156"/>
      <c r="AB1217" s="156"/>
      <c r="AC1217" s="156"/>
      <c r="AD1217" s="156"/>
    </row>
    <row r="1218" spans="1:30" s="30" customFormat="1" ht="15" customHeight="1">
      <c r="A1218" s="156" t="s">
        <v>3382</v>
      </c>
      <c r="B1218" s="38" t="s">
        <v>1762</v>
      </c>
      <c r="C1218" s="38" t="s">
        <v>29</v>
      </c>
      <c r="D1218" s="38" t="s">
        <v>2562</v>
      </c>
      <c r="E1218" s="39" t="s">
        <v>2563</v>
      </c>
      <c r="F1218" s="122" t="s">
        <v>2570</v>
      </c>
      <c r="G1218" s="40" t="s">
        <v>26</v>
      </c>
      <c r="H1218" s="41" t="s">
        <v>652</v>
      </c>
      <c r="I1218" s="41">
        <v>40</v>
      </c>
      <c r="J1218" s="193">
        <v>2.71</v>
      </c>
      <c r="K1218" s="185">
        <f t="shared" si="141"/>
        <v>284.63130000000001</v>
      </c>
      <c r="L1218" s="136" t="s">
        <v>3219</v>
      </c>
      <c r="M1218" s="121" t="s">
        <v>3385</v>
      </c>
      <c r="N1218" s="65"/>
      <c r="O1218" s="40" t="str">
        <f t="shared" si="137"/>
        <v>-</v>
      </c>
      <c r="P1218" s="42">
        <f t="shared" si="138"/>
        <v>0</v>
      </c>
      <c r="Q1218" s="43">
        <f t="shared" si="139"/>
        <v>0</v>
      </c>
      <c r="R1218" s="206"/>
      <c r="S1218" s="206"/>
      <c r="T1218" s="156"/>
      <c r="U1218" s="156"/>
      <c r="V1218" s="156"/>
      <c r="W1218" s="156"/>
      <c r="X1218" s="156"/>
      <c r="Y1218" s="156"/>
      <c r="Z1218" s="156"/>
      <c r="AA1218" s="156"/>
      <c r="AB1218" s="156"/>
      <c r="AC1218" s="156"/>
      <c r="AD1218" s="156"/>
    </row>
    <row r="1219" spans="1:30" s="30" customFormat="1" ht="15" customHeight="1">
      <c r="A1219" s="156" t="s">
        <v>3382</v>
      </c>
      <c r="B1219" s="38" t="s">
        <v>1763</v>
      </c>
      <c r="C1219" s="38" t="s">
        <v>29</v>
      </c>
      <c r="D1219" s="38" t="s">
        <v>489</v>
      </c>
      <c r="E1219" s="39" t="s">
        <v>490</v>
      </c>
      <c r="F1219" s="39" t="s">
        <v>2571</v>
      </c>
      <c r="G1219" s="40" t="s">
        <v>26</v>
      </c>
      <c r="H1219" s="41" t="s">
        <v>652</v>
      </c>
      <c r="I1219" s="41">
        <v>40</v>
      </c>
      <c r="J1219" s="193">
        <v>2.71</v>
      </c>
      <c r="K1219" s="185">
        <f t="shared" si="141"/>
        <v>284.63130000000001</v>
      </c>
      <c r="L1219" s="136" t="s">
        <v>3219</v>
      </c>
      <c r="M1219" s="121" t="s">
        <v>3385</v>
      </c>
      <c r="N1219" s="65"/>
      <c r="O1219" s="40" t="str">
        <f t="shared" si="137"/>
        <v>-</v>
      </c>
      <c r="P1219" s="42">
        <f t="shared" si="138"/>
        <v>0</v>
      </c>
      <c r="Q1219" s="43">
        <f t="shared" si="139"/>
        <v>0</v>
      </c>
      <c r="R1219" s="206"/>
      <c r="S1219" s="206"/>
      <c r="T1219" s="155"/>
      <c r="U1219" s="156"/>
      <c r="V1219" s="156"/>
      <c r="W1219" s="156"/>
      <c r="X1219" s="156"/>
      <c r="Y1219" s="156"/>
      <c r="Z1219" s="156"/>
      <c r="AA1219" s="156"/>
      <c r="AB1219" s="156"/>
      <c r="AC1219" s="156"/>
      <c r="AD1219" s="156"/>
    </row>
    <row r="1220" spans="1:30" s="30" customFormat="1" ht="15" hidden="1" customHeight="1">
      <c r="A1220" s="156" t="s">
        <v>3382</v>
      </c>
      <c r="B1220" s="160" t="s">
        <v>1764</v>
      </c>
      <c r="C1220" s="160" t="s">
        <v>29</v>
      </c>
      <c r="D1220" s="160" t="s">
        <v>2572</v>
      </c>
      <c r="E1220" s="161" t="s">
        <v>2573</v>
      </c>
      <c r="F1220" s="161" t="s">
        <v>3323</v>
      </c>
      <c r="G1220" s="162" t="s">
        <v>26</v>
      </c>
      <c r="H1220" s="163" t="s">
        <v>652</v>
      </c>
      <c r="I1220" s="163">
        <v>40</v>
      </c>
      <c r="J1220" s="194">
        <v>3.0199999999999996</v>
      </c>
      <c r="K1220" s="191">
        <f t="shared" si="141"/>
        <v>317.19059999999996</v>
      </c>
      <c r="L1220" s="164" t="s">
        <v>3238</v>
      </c>
      <c r="M1220" s="164" t="s">
        <v>3238</v>
      </c>
      <c r="N1220" s="165"/>
      <c r="O1220" s="162" t="str">
        <f t="shared" si="137"/>
        <v>-</v>
      </c>
      <c r="P1220" s="166">
        <f t="shared" si="138"/>
        <v>0</v>
      </c>
      <c r="Q1220" s="167">
        <f t="shared" si="139"/>
        <v>0</v>
      </c>
      <c r="R1220" s="29"/>
      <c r="S1220" s="155"/>
      <c r="T1220" s="156"/>
      <c r="U1220" s="156"/>
      <c r="V1220" s="156"/>
      <c r="W1220" s="156"/>
      <c r="X1220" s="156"/>
      <c r="Y1220" s="156"/>
      <c r="Z1220" s="156"/>
      <c r="AA1220" s="156"/>
      <c r="AB1220" s="156"/>
      <c r="AC1220" s="156"/>
      <c r="AD1220" s="156"/>
    </row>
    <row r="1221" spans="1:30" s="30" customFormat="1" ht="15" customHeight="1">
      <c r="A1221" s="156" t="s">
        <v>3382</v>
      </c>
      <c r="B1221" s="38" t="s">
        <v>1765</v>
      </c>
      <c r="C1221" s="38" t="s">
        <v>25</v>
      </c>
      <c r="D1221" s="38" t="s">
        <v>2574</v>
      </c>
      <c r="E1221" s="39" t="s">
        <v>2575</v>
      </c>
      <c r="F1221" s="122" t="s">
        <v>499</v>
      </c>
      <c r="G1221" s="40" t="s">
        <v>26</v>
      </c>
      <c r="H1221" s="41" t="s">
        <v>27</v>
      </c>
      <c r="I1221" s="41">
        <v>24</v>
      </c>
      <c r="J1221" s="42">
        <f t="shared" ref="J1221:J1226" si="142">K1221/курс</f>
        <v>1.4376844711034942</v>
      </c>
      <c r="K1221" s="184">
        <v>151</v>
      </c>
      <c r="L1221" s="136" t="s">
        <v>3368</v>
      </c>
      <c r="M1221" s="121" t="s">
        <v>3221</v>
      </c>
      <c r="N1221" s="65"/>
      <c r="O1221" s="40" t="str">
        <f t="shared" si="137"/>
        <v>-</v>
      </c>
      <c r="P1221" s="42">
        <f t="shared" si="138"/>
        <v>0</v>
      </c>
      <c r="Q1221" s="43">
        <f t="shared" si="139"/>
        <v>0</v>
      </c>
      <c r="R1221" s="206"/>
      <c r="S1221" s="216"/>
      <c r="T1221" s="156"/>
      <c r="U1221" s="156"/>
      <c r="V1221" s="156"/>
      <c r="W1221" s="156"/>
      <c r="X1221" s="156"/>
      <c r="Y1221" s="156"/>
      <c r="Z1221" s="156"/>
      <c r="AA1221" s="156"/>
      <c r="AB1221" s="156"/>
    </row>
    <row r="1222" spans="1:30" s="30" customFormat="1" ht="15" customHeight="1">
      <c r="A1222" s="156" t="s">
        <v>3382</v>
      </c>
      <c r="B1222" s="38" t="s">
        <v>1766</v>
      </c>
      <c r="C1222" s="38" t="s">
        <v>25</v>
      </c>
      <c r="D1222" s="38" t="s">
        <v>2574</v>
      </c>
      <c r="E1222" s="39" t="s">
        <v>2575</v>
      </c>
      <c r="F1222" s="122" t="s">
        <v>500</v>
      </c>
      <c r="G1222" s="40" t="s">
        <v>26</v>
      </c>
      <c r="H1222" s="41" t="s">
        <v>27</v>
      </c>
      <c r="I1222" s="41">
        <v>24</v>
      </c>
      <c r="J1222" s="42">
        <f t="shared" si="142"/>
        <v>1.4376844711034942</v>
      </c>
      <c r="K1222" s="184">
        <v>151</v>
      </c>
      <c r="L1222" s="136" t="s">
        <v>3368</v>
      </c>
      <c r="M1222" s="121" t="s">
        <v>3221</v>
      </c>
      <c r="N1222" s="65"/>
      <c r="O1222" s="40" t="str">
        <f t="shared" si="137"/>
        <v>-</v>
      </c>
      <c r="P1222" s="42">
        <f t="shared" si="138"/>
        <v>0</v>
      </c>
      <c r="Q1222" s="43">
        <f t="shared" si="139"/>
        <v>0</v>
      </c>
      <c r="R1222" s="206"/>
      <c r="S1222" s="216"/>
      <c r="T1222" s="156"/>
      <c r="U1222" s="156"/>
      <c r="V1222" s="156"/>
      <c r="W1222" s="156"/>
      <c r="X1222" s="156"/>
      <c r="Y1222" s="156"/>
      <c r="Z1222" s="156"/>
      <c r="AA1222" s="156"/>
      <c r="AB1222" s="156"/>
      <c r="AC1222" s="156"/>
      <c r="AD1222" s="156"/>
    </row>
    <row r="1223" spans="1:30" s="30" customFormat="1" ht="15" customHeight="1">
      <c r="A1223" s="156" t="s">
        <v>3382</v>
      </c>
      <c r="B1223" s="38" t="s">
        <v>1767</v>
      </c>
      <c r="C1223" s="38" t="s">
        <v>25</v>
      </c>
      <c r="D1223" s="38" t="s">
        <v>2574</v>
      </c>
      <c r="E1223" s="39" t="s">
        <v>2575</v>
      </c>
      <c r="F1223" s="132" t="s">
        <v>2774</v>
      </c>
      <c r="G1223" s="40" t="s">
        <v>26</v>
      </c>
      <c r="H1223" s="41" t="s">
        <v>27</v>
      </c>
      <c r="I1223" s="41">
        <v>24</v>
      </c>
      <c r="J1223" s="42">
        <f t="shared" si="142"/>
        <v>1.5138531848043415</v>
      </c>
      <c r="K1223" s="184">
        <v>159</v>
      </c>
      <c r="L1223" s="136" t="s">
        <v>3219</v>
      </c>
      <c r="M1223" s="121" t="s">
        <v>3221</v>
      </c>
      <c r="N1223" s="65"/>
      <c r="O1223" s="40" t="str">
        <f t="shared" si="137"/>
        <v>-</v>
      </c>
      <c r="P1223" s="42">
        <f t="shared" si="138"/>
        <v>0</v>
      </c>
      <c r="Q1223" s="43">
        <f t="shared" si="139"/>
        <v>0</v>
      </c>
      <c r="R1223" s="206"/>
      <c r="S1223" s="216"/>
      <c r="T1223" s="156"/>
      <c r="U1223" s="156"/>
      <c r="V1223" s="156"/>
      <c r="W1223" s="156"/>
      <c r="X1223" s="156"/>
      <c r="Y1223" s="156"/>
      <c r="Z1223" s="156"/>
      <c r="AA1223" s="156"/>
      <c r="AB1223" s="156"/>
      <c r="AC1223" s="156"/>
      <c r="AD1223" s="156"/>
    </row>
    <row r="1224" spans="1:30" s="30" customFormat="1" ht="15" customHeight="1">
      <c r="A1224" s="156" t="s">
        <v>3382</v>
      </c>
      <c r="B1224" s="38" t="s">
        <v>1777</v>
      </c>
      <c r="C1224" s="38" t="s">
        <v>25</v>
      </c>
      <c r="D1224" s="38" t="s">
        <v>501</v>
      </c>
      <c r="E1224" s="39" t="s">
        <v>502</v>
      </c>
      <c r="F1224" s="122" t="s">
        <v>602</v>
      </c>
      <c r="G1224" s="40" t="s">
        <v>26</v>
      </c>
      <c r="H1224" s="41" t="s">
        <v>27</v>
      </c>
      <c r="I1224" s="41">
        <v>24</v>
      </c>
      <c r="J1224" s="42">
        <f t="shared" si="142"/>
        <v>2.3707512139388744</v>
      </c>
      <c r="K1224" s="184">
        <v>249</v>
      </c>
      <c r="L1224" s="136" t="s">
        <v>3219</v>
      </c>
      <c r="M1224" s="121" t="s">
        <v>3221</v>
      </c>
      <c r="N1224" s="65"/>
      <c r="O1224" s="40" t="str">
        <f t="shared" si="137"/>
        <v>-</v>
      </c>
      <c r="P1224" s="42">
        <f t="shared" si="138"/>
        <v>0</v>
      </c>
      <c r="Q1224" s="43">
        <f t="shared" si="139"/>
        <v>0</v>
      </c>
      <c r="R1224" s="206"/>
      <c r="S1224" s="216"/>
      <c r="T1224" s="156"/>
      <c r="U1224" s="156"/>
      <c r="V1224" s="156"/>
      <c r="W1224" s="156"/>
      <c r="X1224" s="156"/>
      <c r="Y1224" s="156"/>
      <c r="Z1224" s="156"/>
      <c r="AA1224" s="156"/>
      <c r="AB1224" s="156"/>
      <c r="AC1224" s="156"/>
      <c r="AD1224" s="156"/>
    </row>
    <row r="1225" spans="1:30" s="30" customFormat="1" ht="15" customHeight="1">
      <c r="A1225" s="156" t="s">
        <v>3382</v>
      </c>
      <c r="B1225" s="38" t="s">
        <v>1784</v>
      </c>
      <c r="C1225" s="38" t="s">
        <v>25</v>
      </c>
      <c r="D1225" s="38" t="s">
        <v>501</v>
      </c>
      <c r="E1225" s="39" t="s">
        <v>502</v>
      </c>
      <c r="F1225" s="122" t="s">
        <v>603</v>
      </c>
      <c r="G1225" s="40" t="s">
        <v>161</v>
      </c>
      <c r="H1225" s="41" t="s">
        <v>27</v>
      </c>
      <c r="I1225" s="41">
        <v>24</v>
      </c>
      <c r="J1225" s="42">
        <f t="shared" si="142"/>
        <v>2.0470341807102734</v>
      </c>
      <c r="K1225" s="184">
        <v>215</v>
      </c>
      <c r="L1225" s="136" t="s">
        <v>3219</v>
      </c>
      <c r="M1225" s="121" t="s">
        <v>3221</v>
      </c>
      <c r="N1225" s="65"/>
      <c r="O1225" s="40" t="str">
        <f t="shared" si="137"/>
        <v>-</v>
      </c>
      <c r="P1225" s="42">
        <f t="shared" si="138"/>
        <v>0</v>
      </c>
      <c r="Q1225" s="43">
        <f t="shared" si="139"/>
        <v>0</v>
      </c>
      <c r="R1225" s="206"/>
      <c r="S1225" s="216"/>
      <c r="T1225" s="156"/>
      <c r="U1225" s="156"/>
      <c r="V1225" s="156"/>
      <c r="W1225" s="156"/>
      <c r="X1225" s="156"/>
      <c r="Y1225" s="156"/>
      <c r="Z1225" s="156"/>
      <c r="AA1225" s="156"/>
      <c r="AB1225" s="156"/>
      <c r="AC1225" s="156"/>
      <c r="AD1225" s="156"/>
    </row>
    <row r="1226" spans="1:30" s="30" customFormat="1" ht="15" customHeight="1">
      <c r="A1226" s="156" t="s">
        <v>3382</v>
      </c>
      <c r="B1226" s="38" t="s">
        <v>1779</v>
      </c>
      <c r="C1226" s="38" t="s">
        <v>25</v>
      </c>
      <c r="D1226" s="38" t="s">
        <v>501</v>
      </c>
      <c r="E1226" s="39" t="s">
        <v>502</v>
      </c>
      <c r="F1226" s="122" t="s">
        <v>3150</v>
      </c>
      <c r="G1226" s="40" t="s">
        <v>161</v>
      </c>
      <c r="H1226" s="41" t="s">
        <v>27</v>
      </c>
      <c r="I1226" s="41">
        <v>24</v>
      </c>
      <c r="J1226" s="42">
        <f t="shared" si="142"/>
        <v>2.3707512139388744</v>
      </c>
      <c r="K1226" s="184">
        <v>249</v>
      </c>
      <c r="L1226" s="136" t="s">
        <v>3219</v>
      </c>
      <c r="M1226" s="121" t="s">
        <v>3221</v>
      </c>
      <c r="N1226" s="65"/>
      <c r="O1226" s="40" t="str">
        <f t="shared" si="137"/>
        <v>-</v>
      </c>
      <c r="P1226" s="42">
        <f t="shared" si="138"/>
        <v>0</v>
      </c>
      <c r="Q1226" s="43">
        <f t="shared" si="139"/>
        <v>0</v>
      </c>
      <c r="R1226" s="206"/>
      <c r="S1226" s="216"/>
      <c r="T1226" s="156"/>
      <c r="U1226" s="156"/>
      <c r="V1226" s="156"/>
      <c r="W1226" s="156"/>
      <c r="X1226" s="156"/>
      <c r="Y1226" s="156"/>
      <c r="Z1226" s="156"/>
      <c r="AA1226" s="156"/>
      <c r="AB1226" s="156"/>
      <c r="AC1226" s="156"/>
      <c r="AD1226" s="156"/>
    </row>
    <row r="1227" spans="1:30" s="30" customFormat="1" ht="15" hidden="1" customHeight="1">
      <c r="A1227" s="156" t="s">
        <v>3382</v>
      </c>
      <c r="B1227" s="160" t="s">
        <v>1778</v>
      </c>
      <c r="C1227" s="160" t="s">
        <v>29</v>
      </c>
      <c r="D1227" s="160" t="s">
        <v>501</v>
      </c>
      <c r="E1227" s="161" t="s">
        <v>502</v>
      </c>
      <c r="F1227" s="161" t="s">
        <v>3280</v>
      </c>
      <c r="G1227" s="162" t="s">
        <v>26</v>
      </c>
      <c r="H1227" s="163" t="s">
        <v>652</v>
      </c>
      <c r="I1227" s="163">
        <v>40</v>
      </c>
      <c r="J1227" s="194">
        <v>3.6999999999999997</v>
      </c>
      <c r="K1227" s="191">
        <f t="shared" ref="K1227:K1238" si="143">J1227*курс</f>
        <v>388.61099999999999</v>
      </c>
      <c r="L1227" s="164" t="s">
        <v>3238</v>
      </c>
      <c r="M1227" s="164" t="s">
        <v>3238</v>
      </c>
      <c r="N1227" s="165"/>
      <c r="O1227" s="162" t="str">
        <f t="shared" ref="O1227:O1258" si="144">IF(N1227="","-",N1227/I1227)</f>
        <v>-</v>
      </c>
      <c r="P1227" s="166">
        <f t="shared" ref="P1227:P1258" si="145">J1227*N1227</f>
        <v>0</v>
      </c>
      <c r="Q1227" s="167">
        <f t="shared" ref="Q1227:Q1258" si="146">K1227*N1227</f>
        <v>0</v>
      </c>
      <c r="R1227" s="29"/>
      <c r="S1227" s="182"/>
      <c r="T1227" s="156"/>
      <c r="U1227" s="156"/>
      <c r="V1227" s="156"/>
      <c r="W1227" s="156"/>
      <c r="X1227" s="156"/>
      <c r="Y1227" s="156"/>
      <c r="Z1227" s="156"/>
      <c r="AA1227" s="156"/>
      <c r="AB1227" s="156"/>
      <c r="AC1227" s="156"/>
      <c r="AD1227" s="156"/>
    </row>
    <row r="1228" spans="1:30" s="30" customFormat="1" ht="15" customHeight="1">
      <c r="A1228" s="156" t="s">
        <v>3382</v>
      </c>
      <c r="B1228" s="38" t="s">
        <v>1768</v>
      </c>
      <c r="C1228" s="38" t="s">
        <v>29</v>
      </c>
      <c r="D1228" s="38" t="s">
        <v>501</v>
      </c>
      <c r="E1228" s="39" t="s">
        <v>502</v>
      </c>
      <c r="F1228" s="122" t="s">
        <v>3147</v>
      </c>
      <c r="G1228" s="40" t="s">
        <v>26</v>
      </c>
      <c r="H1228" s="41" t="s">
        <v>652</v>
      </c>
      <c r="I1228" s="41">
        <v>40</v>
      </c>
      <c r="J1228" s="193">
        <v>2.6799999999999997</v>
      </c>
      <c r="K1228" s="185">
        <f t="shared" si="143"/>
        <v>281.48039999999997</v>
      </c>
      <c r="L1228" s="136" t="s">
        <v>3219</v>
      </c>
      <c r="M1228" s="121" t="s">
        <v>3385</v>
      </c>
      <c r="N1228" s="65"/>
      <c r="O1228" s="40" t="str">
        <f t="shared" si="144"/>
        <v>-</v>
      </c>
      <c r="P1228" s="42">
        <f t="shared" si="145"/>
        <v>0</v>
      </c>
      <c r="Q1228" s="43">
        <f t="shared" si="146"/>
        <v>0</v>
      </c>
      <c r="R1228" s="206"/>
      <c r="S1228" s="216"/>
      <c r="T1228" s="156"/>
      <c r="U1228" s="156"/>
      <c r="V1228" s="156"/>
      <c r="W1228" s="156"/>
      <c r="X1228" s="156"/>
      <c r="Y1228" s="156"/>
      <c r="Z1228" s="156"/>
      <c r="AA1228" s="156"/>
      <c r="AB1228" s="156"/>
      <c r="AC1228" s="156"/>
      <c r="AD1228" s="156"/>
    </row>
    <row r="1229" spans="1:30" s="30" customFormat="1" ht="15" customHeight="1">
      <c r="A1229" s="156" t="s">
        <v>3382</v>
      </c>
      <c r="B1229" s="38" t="s">
        <v>1769</v>
      </c>
      <c r="C1229" s="38" t="s">
        <v>29</v>
      </c>
      <c r="D1229" s="38" t="s">
        <v>501</v>
      </c>
      <c r="E1229" s="39" t="s">
        <v>502</v>
      </c>
      <c r="F1229" s="122" t="s">
        <v>2576</v>
      </c>
      <c r="G1229" s="40" t="s">
        <v>26</v>
      </c>
      <c r="H1229" s="41" t="s">
        <v>652</v>
      </c>
      <c r="I1229" s="41">
        <v>40</v>
      </c>
      <c r="J1229" s="193">
        <v>2.7699999999999996</v>
      </c>
      <c r="K1229" s="185">
        <f t="shared" si="143"/>
        <v>290.93309999999997</v>
      </c>
      <c r="L1229" s="136" t="s">
        <v>3219</v>
      </c>
      <c r="M1229" s="121" t="s">
        <v>3385</v>
      </c>
      <c r="N1229" s="65"/>
      <c r="O1229" s="40" t="str">
        <f t="shared" si="144"/>
        <v>-</v>
      </c>
      <c r="P1229" s="42">
        <f t="shared" si="145"/>
        <v>0</v>
      </c>
      <c r="Q1229" s="43">
        <f t="shared" si="146"/>
        <v>0</v>
      </c>
      <c r="R1229" s="206"/>
      <c r="S1229" s="216"/>
      <c r="T1229" s="156"/>
      <c r="U1229" s="156"/>
      <c r="V1229" s="156"/>
      <c r="W1229" s="156"/>
      <c r="X1229" s="156"/>
      <c r="Y1229" s="156"/>
      <c r="Z1229" s="156"/>
      <c r="AA1229" s="156"/>
      <c r="AB1229" s="156"/>
      <c r="AC1229" s="156"/>
      <c r="AD1229" s="156"/>
    </row>
    <row r="1230" spans="1:30" s="30" customFormat="1" ht="15" customHeight="1">
      <c r="A1230" s="156" t="s">
        <v>3382</v>
      </c>
      <c r="B1230" s="38" t="s">
        <v>1771</v>
      </c>
      <c r="C1230" s="38" t="s">
        <v>29</v>
      </c>
      <c r="D1230" s="38" t="s">
        <v>501</v>
      </c>
      <c r="E1230" s="39" t="s">
        <v>502</v>
      </c>
      <c r="F1230" s="122" t="s">
        <v>2577</v>
      </c>
      <c r="G1230" s="40" t="s">
        <v>26</v>
      </c>
      <c r="H1230" s="41" t="s">
        <v>652</v>
      </c>
      <c r="I1230" s="41">
        <v>40</v>
      </c>
      <c r="J1230" s="193">
        <v>2.5999999999999996</v>
      </c>
      <c r="K1230" s="185">
        <f t="shared" si="143"/>
        <v>273.07799999999997</v>
      </c>
      <c r="L1230" s="136" t="s">
        <v>3219</v>
      </c>
      <c r="M1230" s="121" t="s">
        <v>3385</v>
      </c>
      <c r="N1230" s="65"/>
      <c r="O1230" s="40" t="str">
        <f t="shared" si="144"/>
        <v>-</v>
      </c>
      <c r="P1230" s="42">
        <f t="shared" si="145"/>
        <v>0</v>
      </c>
      <c r="Q1230" s="43">
        <f t="shared" si="146"/>
        <v>0</v>
      </c>
      <c r="R1230" s="206"/>
      <c r="S1230" s="216"/>
      <c r="T1230" s="155"/>
      <c r="U1230" s="156"/>
      <c r="V1230" s="156"/>
      <c r="W1230" s="156"/>
      <c r="X1230" s="156"/>
      <c r="Y1230" s="156"/>
      <c r="Z1230" s="156"/>
      <c r="AA1230" s="156"/>
      <c r="AB1230" s="156"/>
      <c r="AC1230" s="156"/>
      <c r="AD1230" s="156"/>
    </row>
    <row r="1231" spans="1:30" s="30" customFormat="1" ht="15" customHeight="1">
      <c r="A1231" s="156" t="s">
        <v>3382</v>
      </c>
      <c r="B1231" s="38" t="s">
        <v>1773</v>
      </c>
      <c r="C1231" s="38" t="s">
        <v>29</v>
      </c>
      <c r="D1231" s="38" t="s">
        <v>501</v>
      </c>
      <c r="E1231" s="39" t="s">
        <v>502</v>
      </c>
      <c r="F1231" s="122" t="s">
        <v>3148</v>
      </c>
      <c r="G1231" s="40" t="s">
        <v>26</v>
      </c>
      <c r="H1231" s="41" t="s">
        <v>652</v>
      </c>
      <c r="I1231" s="41">
        <v>40</v>
      </c>
      <c r="J1231" s="193">
        <v>2.7699999999999996</v>
      </c>
      <c r="K1231" s="185">
        <f t="shared" si="143"/>
        <v>290.93309999999997</v>
      </c>
      <c r="L1231" s="136" t="s">
        <v>3219</v>
      </c>
      <c r="M1231" s="121" t="s">
        <v>3385</v>
      </c>
      <c r="N1231" s="65"/>
      <c r="O1231" s="40" t="str">
        <f t="shared" si="144"/>
        <v>-</v>
      </c>
      <c r="P1231" s="42">
        <f t="shared" si="145"/>
        <v>0</v>
      </c>
      <c r="Q1231" s="43">
        <f t="shared" si="146"/>
        <v>0</v>
      </c>
      <c r="R1231" s="206"/>
      <c r="S1231" s="216"/>
      <c r="T1231" s="156"/>
      <c r="U1231" s="156"/>
      <c r="V1231" s="156"/>
      <c r="W1231" s="156"/>
      <c r="X1231" s="156"/>
      <c r="Y1231" s="156"/>
      <c r="Z1231" s="156"/>
      <c r="AA1231" s="156"/>
      <c r="AB1231" s="156"/>
      <c r="AC1231" s="156"/>
      <c r="AD1231" s="156"/>
    </row>
    <row r="1232" spans="1:30" s="30" customFormat="1" ht="15" customHeight="1">
      <c r="A1232" s="156" t="s">
        <v>3382</v>
      </c>
      <c r="B1232" s="38" t="s">
        <v>1774</v>
      </c>
      <c r="C1232" s="38" t="s">
        <v>29</v>
      </c>
      <c r="D1232" s="38" t="s">
        <v>501</v>
      </c>
      <c r="E1232" s="39" t="s">
        <v>502</v>
      </c>
      <c r="F1232" s="122" t="s">
        <v>3149</v>
      </c>
      <c r="G1232" s="40" t="s">
        <v>26</v>
      </c>
      <c r="H1232" s="41" t="s">
        <v>652</v>
      </c>
      <c r="I1232" s="41">
        <v>40</v>
      </c>
      <c r="J1232" s="193">
        <v>2.71</v>
      </c>
      <c r="K1232" s="185">
        <f t="shared" si="143"/>
        <v>284.63130000000001</v>
      </c>
      <c r="L1232" s="136" t="s">
        <v>3219</v>
      </c>
      <c r="M1232" s="121" t="s">
        <v>3385</v>
      </c>
      <c r="N1232" s="65"/>
      <c r="O1232" s="40" t="str">
        <f t="shared" si="144"/>
        <v>-</v>
      </c>
      <c r="P1232" s="42">
        <f t="shared" si="145"/>
        <v>0</v>
      </c>
      <c r="Q1232" s="43">
        <f t="shared" si="146"/>
        <v>0</v>
      </c>
      <c r="R1232" s="206"/>
      <c r="S1232" s="216"/>
      <c r="T1232" s="156"/>
      <c r="U1232" s="156"/>
      <c r="V1232" s="156"/>
      <c r="W1232" s="156"/>
      <c r="X1232" s="156"/>
      <c r="Y1232" s="156"/>
      <c r="Z1232" s="156"/>
      <c r="AA1232" s="156"/>
      <c r="AB1232" s="156"/>
      <c r="AC1232" s="156"/>
      <c r="AD1232" s="156"/>
    </row>
    <row r="1233" spans="1:30" s="30" customFormat="1" ht="15" customHeight="1">
      <c r="A1233" s="156" t="s">
        <v>3382</v>
      </c>
      <c r="B1233" s="38" t="s">
        <v>1776</v>
      </c>
      <c r="C1233" s="38" t="s">
        <v>29</v>
      </c>
      <c r="D1233" s="38" t="s">
        <v>501</v>
      </c>
      <c r="E1233" s="39" t="s">
        <v>502</v>
      </c>
      <c r="F1233" s="122" t="s">
        <v>602</v>
      </c>
      <c r="G1233" s="40" t="s">
        <v>26</v>
      </c>
      <c r="H1233" s="41" t="s">
        <v>652</v>
      </c>
      <c r="I1233" s="41">
        <v>40</v>
      </c>
      <c r="J1233" s="193">
        <v>2.65</v>
      </c>
      <c r="K1233" s="185">
        <f t="shared" si="143"/>
        <v>278.3295</v>
      </c>
      <c r="L1233" s="136" t="s">
        <v>3219</v>
      </c>
      <c r="M1233" s="121" t="s">
        <v>3385</v>
      </c>
      <c r="N1233" s="65"/>
      <c r="O1233" s="40" t="str">
        <f t="shared" si="144"/>
        <v>-</v>
      </c>
      <c r="P1233" s="42">
        <f t="shared" si="145"/>
        <v>0</v>
      </c>
      <c r="Q1233" s="43">
        <f t="shared" si="146"/>
        <v>0</v>
      </c>
      <c r="R1233" s="206"/>
      <c r="S1233" s="216"/>
      <c r="T1233" s="156"/>
      <c r="U1233" s="156"/>
      <c r="V1233" s="156"/>
      <c r="W1233" s="156"/>
      <c r="X1233" s="156"/>
      <c r="Y1233" s="156"/>
      <c r="Z1233" s="156"/>
      <c r="AA1233" s="156"/>
      <c r="AB1233" s="156"/>
    </row>
    <row r="1234" spans="1:30" s="30" customFormat="1" ht="15" customHeight="1">
      <c r="A1234" s="156" t="s">
        <v>3382</v>
      </c>
      <c r="B1234" s="38" t="s">
        <v>1780</v>
      </c>
      <c r="C1234" s="38" t="s">
        <v>29</v>
      </c>
      <c r="D1234" s="38" t="s">
        <v>501</v>
      </c>
      <c r="E1234" s="39" t="s">
        <v>502</v>
      </c>
      <c r="F1234" s="122" t="s">
        <v>3151</v>
      </c>
      <c r="G1234" s="40" t="s">
        <v>26</v>
      </c>
      <c r="H1234" s="41" t="s">
        <v>652</v>
      </c>
      <c r="I1234" s="41">
        <v>40</v>
      </c>
      <c r="J1234" s="193">
        <v>2.65</v>
      </c>
      <c r="K1234" s="185">
        <f t="shared" si="143"/>
        <v>278.3295</v>
      </c>
      <c r="L1234" s="136" t="s">
        <v>3219</v>
      </c>
      <c r="M1234" s="121" t="s">
        <v>3385</v>
      </c>
      <c r="N1234" s="65"/>
      <c r="O1234" s="40" t="str">
        <f t="shared" si="144"/>
        <v>-</v>
      </c>
      <c r="P1234" s="42">
        <f t="shared" si="145"/>
        <v>0</v>
      </c>
      <c r="Q1234" s="43">
        <f t="shared" si="146"/>
        <v>0</v>
      </c>
      <c r="R1234" s="206"/>
      <c r="S1234" s="216"/>
      <c r="T1234" s="156"/>
      <c r="U1234" s="156"/>
      <c r="V1234" s="156"/>
      <c r="W1234" s="156"/>
      <c r="X1234" s="156"/>
      <c r="Y1234" s="156"/>
      <c r="Z1234" s="156"/>
      <c r="AA1234" s="156"/>
      <c r="AB1234" s="156"/>
    </row>
    <row r="1235" spans="1:30" s="30" customFormat="1" ht="15" customHeight="1">
      <c r="A1235" s="156" t="s">
        <v>3382</v>
      </c>
      <c r="B1235" s="38" t="s">
        <v>1781</v>
      </c>
      <c r="C1235" s="38" t="s">
        <v>29</v>
      </c>
      <c r="D1235" s="38" t="s">
        <v>501</v>
      </c>
      <c r="E1235" s="39" t="s">
        <v>502</v>
      </c>
      <c r="F1235" s="122" t="s">
        <v>3152</v>
      </c>
      <c r="G1235" s="40" t="s">
        <v>26</v>
      </c>
      <c r="H1235" s="41" t="s">
        <v>652</v>
      </c>
      <c r="I1235" s="41">
        <v>40</v>
      </c>
      <c r="J1235" s="193">
        <v>2.65</v>
      </c>
      <c r="K1235" s="185">
        <f t="shared" si="143"/>
        <v>278.3295</v>
      </c>
      <c r="L1235" s="136" t="s">
        <v>3219</v>
      </c>
      <c r="M1235" s="121" t="s">
        <v>3385</v>
      </c>
      <c r="N1235" s="65"/>
      <c r="O1235" s="40" t="str">
        <f t="shared" si="144"/>
        <v>-</v>
      </c>
      <c r="P1235" s="42">
        <f t="shared" si="145"/>
        <v>0</v>
      </c>
      <c r="Q1235" s="43">
        <f t="shared" si="146"/>
        <v>0</v>
      </c>
      <c r="R1235" s="206"/>
      <c r="S1235" s="216"/>
      <c r="T1235" s="156"/>
      <c r="U1235" s="156"/>
      <c r="V1235" s="156"/>
      <c r="W1235" s="156"/>
      <c r="X1235" s="156"/>
      <c r="Y1235" s="156"/>
      <c r="Z1235" s="156"/>
      <c r="AA1235" s="156"/>
      <c r="AB1235" s="156"/>
    </row>
    <row r="1236" spans="1:30" s="30" customFormat="1" ht="15" customHeight="1">
      <c r="A1236" s="156" t="s">
        <v>3382</v>
      </c>
      <c r="B1236" s="38" t="s">
        <v>1782</v>
      </c>
      <c r="C1236" s="38" t="s">
        <v>29</v>
      </c>
      <c r="D1236" s="38" t="s">
        <v>501</v>
      </c>
      <c r="E1236" s="39" t="s">
        <v>502</v>
      </c>
      <c r="F1236" s="39" t="s">
        <v>3398</v>
      </c>
      <c r="G1236" s="40" t="s">
        <v>26</v>
      </c>
      <c r="H1236" s="41" t="s">
        <v>652</v>
      </c>
      <c r="I1236" s="41">
        <v>40</v>
      </c>
      <c r="J1236" s="193">
        <v>2.65</v>
      </c>
      <c r="K1236" s="185">
        <f t="shared" si="143"/>
        <v>278.3295</v>
      </c>
      <c r="L1236" s="136" t="s">
        <v>3219</v>
      </c>
      <c r="M1236" s="159" t="s">
        <v>3385</v>
      </c>
      <c r="N1236" s="65"/>
      <c r="O1236" s="40" t="str">
        <f t="shared" si="144"/>
        <v>-</v>
      </c>
      <c r="P1236" s="42">
        <f t="shared" si="145"/>
        <v>0</v>
      </c>
      <c r="Q1236" s="43">
        <f t="shared" si="146"/>
        <v>0</v>
      </c>
      <c r="R1236" s="206"/>
      <c r="S1236" s="216"/>
      <c r="T1236" s="156"/>
      <c r="U1236" s="156"/>
      <c r="V1236" s="156"/>
      <c r="W1236" s="156"/>
      <c r="X1236" s="156"/>
      <c r="Y1236" s="156"/>
      <c r="Z1236" s="156"/>
      <c r="AA1236" s="156"/>
      <c r="AB1236" s="156"/>
      <c r="AC1236" s="156"/>
      <c r="AD1236" s="156"/>
    </row>
    <row r="1237" spans="1:30" s="30" customFormat="1" ht="15" customHeight="1">
      <c r="A1237" s="156" t="s">
        <v>3382</v>
      </c>
      <c r="B1237" s="38" t="s">
        <v>1783</v>
      </c>
      <c r="C1237" s="38" t="s">
        <v>29</v>
      </c>
      <c r="D1237" s="38" t="s">
        <v>501</v>
      </c>
      <c r="E1237" s="39" t="s">
        <v>502</v>
      </c>
      <c r="F1237" s="122" t="s">
        <v>3153</v>
      </c>
      <c r="G1237" s="40" t="s">
        <v>26</v>
      </c>
      <c r="H1237" s="41" t="s">
        <v>652</v>
      </c>
      <c r="I1237" s="41">
        <v>40</v>
      </c>
      <c r="J1237" s="193">
        <v>4.74</v>
      </c>
      <c r="K1237" s="185">
        <f t="shared" si="143"/>
        <v>497.84220000000005</v>
      </c>
      <c r="L1237" s="136" t="s">
        <v>3219</v>
      </c>
      <c r="M1237" s="121" t="s">
        <v>3385</v>
      </c>
      <c r="N1237" s="65"/>
      <c r="O1237" s="40" t="str">
        <f t="shared" si="144"/>
        <v>-</v>
      </c>
      <c r="P1237" s="42">
        <f t="shared" si="145"/>
        <v>0</v>
      </c>
      <c r="Q1237" s="43">
        <f t="shared" si="146"/>
        <v>0</v>
      </c>
      <c r="R1237" s="206"/>
      <c r="S1237" s="216"/>
      <c r="T1237" s="156"/>
      <c r="U1237" s="156"/>
      <c r="V1237" s="156"/>
      <c r="W1237" s="156"/>
      <c r="X1237" s="156"/>
      <c r="Y1237" s="156"/>
      <c r="Z1237" s="156"/>
      <c r="AA1237" s="156"/>
      <c r="AB1237" s="156"/>
    </row>
    <row r="1238" spans="1:30" s="30" customFormat="1" ht="15" customHeight="1">
      <c r="A1238" s="156" t="s">
        <v>3382</v>
      </c>
      <c r="B1238" s="38" t="s">
        <v>1785</v>
      </c>
      <c r="C1238" s="38" t="s">
        <v>29</v>
      </c>
      <c r="D1238" s="38" t="s">
        <v>501</v>
      </c>
      <c r="E1238" s="39" t="s">
        <v>502</v>
      </c>
      <c r="F1238" s="122" t="s">
        <v>603</v>
      </c>
      <c r="G1238" s="40" t="s">
        <v>26</v>
      </c>
      <c r="H1238" s="41" t="s">
        <v>652</v>
      </c>
      <c r="I1238" s="41">
        <v>40</v>
      </c>
      <c r="J1238" s="193">
        <v>2.84</v>
      </c>
      <c r="K1238" s="185">
        <f t="shared" si="143"/>
        <v>298.28519999999997</v>
      </c>
      <c r="L1238" s="136" t="s">
        <v>3219</v>
      </c>
      <c r="M1238" s="121" t="s">
        <v>3385</v>
      </c>
      <c r="N1238" s="65"/>
      <c r="O1238" s="40" t="str">
        <f t="shared" si="144"/>
        <v>-</v>
      </c>
      <c r="P1238" s="42">
        <f t="shared" si="145"/>
        <v>0</v>
      </c>
      <c r="Q1238" s="43">
        <f t="shared" si="146"/>
        <v>0</v>
      </c>
      <c r="R1238" s="206"/>
      <c r="S1238" s="216"/>
      <c r="T1238" s="156"/>
      <c r="U1238" s="156"/>
      <c r="V1238" s="156"/>
      <c r="W1238" s="156"/>
      <c r="X1238" s="156"/>
      <c r="Y1238" s="156"/>
      <c r="Z1238" s="156"/>
      <c r="AA1238" s="156"/>
      <c r="AB1238" s="156"/>
    </row>
    <row r="1239" spans="1:30" s="30" customFormat="1" ht="15" customHeight="1">
      <c r="A1239" s="156" t="s">
        <v>3382</v>
      </c>
      <c r="B1239" s="38" t="s">
        <v>1770</v>
      </c>
      <c r="C1239" s="38" t="s">
        <v>25</v>
      </c>
      <c r="D1239" s="38" t="s">
        <v>501</v>
      </c>
      <c r="E1239" s="39" t="s">
        <v>502</v>
      </c>
      <c r="F1239" s="122" t="s">
        <v>2576</v>
      </c>
      <c r="G1239" s="40" t="s">
        <v>26</v>
      </c>
      <c r="H1239" s="41" t="s">
        <v>27</v>
      </c>
      <c r="I1239" s="41">
        <v>24</v>
      </c>
      <c r="J1239" s="42">
        <f>K1239/курс</f>
        <v>1.7804436827573074</v>
      </c>
      <c r="K1239" s="184">
        <v>187</v>
      </c>
      <c r="L1239" s="136" t="s">
        <v>3219</v>
      </c>
      <c r="M1239" s="121" t="s">
        <v>3221</v>
      </c>
      <c r="N1239" s="65"/>
      <c r="O1239" s="40" t="str">
        <f t="shared" si="144"/>
        <v>-</v>
      </c>
      <c r="P1239" s="42">
        <f t="shared" si="145"/>
        <v>0</v>
      </c>
      <c r="Q1239" s="43">
        <f t="shared" si="146"/>
        <v>0</v>
      </c>
      <c r="R1239" s="206"/>
      <c r="S1239" s="216"/>
      <c r="T1239" s="155"/>
      <c r="U1239" s="156"/>
      <c r="V1239" s="156"/>
      <c r="W1239" s="156"/>
      <c r="X1239" s="156"/>
      <c r="Y1239" s="156"/>
      <c r="Z1239" s="156"/>
      <c r="AA1239" s="156"/>
      <c r="AB1239" s="156"/>
    </row>
    <row r="1240" spans="1:30" s="30" customFormat="1" ht="15" customHeight="1">
      <c r="A1240" s="156" t="s">
        <v>3382</v>
      </c>
      <c r="B1240" s="38" t="s">
        <v>1772</v>
      </c>
      <c r="C1240" s="38" t="s">
        <v>25</v>
      </c>
      <c r="D1240" s="38" t="s">
        <v>501</v>
      </c>
      <c r="E1240" s="39" t="s">
        <v>502</v>
      </c>
      <c r="F1240" s="122" t="s">
        <v>2577</v>
      </c>
      <c r="G1240" s="40" t="s">
        <v>26</v>
      </c>
      <c r="H1240" s="41" t="s">
        <v>27</v>
      </c>
      <c r="I1240" s="41">
        <v>24</v>
      </c>
      <c r="J1240" s="42">
        <f>K1240/курс</f>
        <v>1.5138531848043415</v>
      </c>
      <c r="K1240" s="184">
        <v>159</v>
      </c>
      <c r="L1240" s="136" t="s">
        <v>3219</v>
      </c>
      <c r="M1240" s="121" t="s">
        <v>3221</v>
      </c>
      <c r="N1240" s="65"/>
      <c r="O1240" s="40" t="str">
        <f t="shared" si="144"/>
        <v>-</v>
      </c>
      <c r="P1240" s="42">
        <f t="shared" si="145"/>
        <v>0</v>
      </c>
      <c r="Q1240" s="43">
        <f t="shared" si="146"/>
        <v>0</v>
      </c>
      <c r="R1240" s="206"/>
      <c r="S1240" s="216"/>
      <c r="T1240" s="155"/>
      <c r="U1240" s="156"/>
      <c r="V1240" s="156"/>
      <c r="W1240" s="156"/>
      <c r="X1240" s="156"/>
      <c r="Y1240" s="156"/>
      <c r="Z1240" s="156"/>
      <c r="AA1240" s="156"/>
      <c r="AB1240" s="156"/>
    </row>
    <row r="1241" spans="1:30" s="30" customFormat="1" ht="15" hidden="1" customHeight="1">
      <c r="A1241" s="156" t="s">
        <v>3382</v>
      </c>
      <c r="B1241" s="160" t="s">
        <v>1775</v>
      </c>
      <c r="C1241" s="160" t="s">
        <v>25</v>
      </c>
      <c r="D1241" s="160" t="s">
        <v>501</v>
      </c>
      <c r="E1241" s="161" t="s">
        <v>502</v>
      </c>
      <c r="F1241" s="161" t="s">
        <v>602</v>
      </c>
      <c r="G1241" s="162" t="s">
        <v>26</v>
      </c>
      <c r="H1241" s="163" t="s">
        <v>27</v>
      </c>
      <c r="I1241" s="163">
        <v>24</v>
      </c>
      <c r="J1241" s="166">
        <f>K1241/курс</f>
        <v>1.4376844711034942</v>
      </c>
      <c r="K1241" s="189">
        <v>151</v>
      </c>
      <c r="L1241" s="164" t="s">
        <v>3238</v>
      </c>
      <c r="M1241" s="164" t="s">
        <v>3238</v>
      </c>
      <c r="N1241" s="165"/>
      <c r="O1241" s="162" t="str">
        <f t="shared" si="144"/>
        <v>-</v>
      </c>
      <c r="P1241" s="166">
        <f t="shared" si="145"/>
        <v>0</v>
      </c>
      <c r="Q1241" s="167">
        <f t="shared" si="146"/>
        <v>0</v>
      </c>
      <c r="R1241" s="29"/>
      <c r="S1241" s="55"/>
      <c r="V1241" s="156"/>
    </row>
    <row r="1242" spans="1:30" s="30" customFormat="1" ht="15" customHeight="1">
      <c r="A1242" s="156" t="s">
        <v>3382</v>
      </c>
      <c r="B1242" s="38" t="s">
        <v>1786</v>
      </c>
      <c r="C1242" s="38" t="s">
        <v>25</v>
      </c>
      <c r="D1242" s="38" t="s">
        <v>501</v>
      </c>
      <c r="E1242" s="39" t="s">
        <v>502</v>
      </c>
      <c r="F1242" s="122" t="s">
        <v>601</v>
      </c>
      <c r="G1242" s="40" t="s">
        <v>26</v>
      </c>
      <c r="H1242" s="41" t="s">
        <v>27</v>
      </c>
      <c r="I1242" s="41">
        <v>24</v>
      </c>
      <c r="J1242" s="42">
        <f>K1242/курс</f>
        <v>1.4376844711034942</v>
      </c>
      <c r="K1242" s="184">
        <v>151</v>
      </c>
      <c r="L1242" s="136" t="s">
        <v>3368</v>
      </c>
      <c r="M1242" s="121" t="s">
        <v>3221</v>
      </c>
      <c r="N1242" s="65"/>
      <c r="O1242" s="40" t="str">
        <f t="shared" si="144"/>
        <v>-</v>
      </c>
      <c r="P1242" s="42">
        <f t="shared" si="145"/>
        <v>0</v>
      </c>
      <c r="Q1242" s="43">
        <f t="shared" si="146"/>
        <v>0</v>
      </c>
      <c r="R1242" s="206"/>
      <c r="S1242" s="216"/>
      <c r="T1242" s="156"/>
      <c r="U1242" s="156"/>
      <c r="V1242" s="156"/>
      <c r="W1242" s="156"/>
      <c r="X1242" s="156"/>
      <c r="Y1242" s="156"/>
      <c r="Z1242" s="156"/>
      <c r="AA1242" s="156"/>
      <c r="AB1242" s="156"/>
      <c r="AC1242" s="156"/>
      <c r="AD1242" s="156"/>
    </row>
    <row r="1243" spans="1:30" s="30" customFormat="1" ht="15" customHeight="1">
      <c r="A1243" s="156" t="s">
        <v>3382</v>
      </c>
      <c r="B1243" s="38" t="s">
        <v>595</v>
      </c>
      <c r="C1243" s="38" t="s">
        <v>25</v>
      </c>
      <c r="D1243" s="38" t="s">
        <v>501</v>
      </c>
      <c r="E1243" s="39" t="s">
        <v>502</v>
      </c>
      <c r="F1243" s="39"/>
      <c r="G1243" s="40" t="s">
        <v>26</v>
      </c>
      <c r="H1243" s="41" t="s">
        <v>27</v>
      </c>
      <c r="I1243" s="41">
        <v>24</v>
      </c>
      <c r="J1243" s="42">
        <f>K1243/курс</f>
        <v>1.5138531848043415</v>
      </c>
      <c r="K1243" s="184">
        <v>159</v>
      </c>
      <c r="L1243" s="136" t="s">
        <v>3219</v>
      </c>
      <c r="M1243" s="121" t="s">
        <v>3221</v>
      </c>
      <c r="N1243" s="65"/>
      <c r="O1243" s="40" t="str">
        <f t="shared" si="144"/>
        <v>-</v>
      </c>
      <c r="P1243" s="42">
        <f t="shared" si="145"/>
        <v>0</v>
      </c>
      <c r="Q1243" s="43">
        <f t="shared" si="146"/>
        <v>0</v>
      </c>
      <c r="R1243" s="206"/>
      <c r="S1243" s="216"/>
      <c r="T1243" s="156"/>
      <c r="U1243" s="156"/>
      <c r="V1243" s="156"/>
      <c r="W1243" s="156"/>
      <c r="X1243" s="156"/>
      <c r="Y1243" s="156"/>
      <c r="Z1243" s="156"/>
      <c r="AA1243" s="156"/>
      <c r="AB1243" s="156"/>
      <c r="AC1243" s="156"/>
      <c r="AD1243" s="156"/>
    </row>
    <row r="1244" spans="1:30" s="30" customFormat="1" ht="15" customHeight="1">
      <c r="A1244" s="156" t="s">
        <v>3382</v>
      </c>
      <c r="B1244" s="38" t="s">
        <v>1787</v>
      </c>
      <c r="C1244" s="38" t="s">
        <v>29</v>
      </c>
      <c r="D1244" s="38" t="s">
        <v>604</v>
      </c>
      <c r="E1244" s="39" t="s">
        <v>605</v>
      </c>
      <c r="F1244" s="122" t="s">
        <v>606</v>
      </c>
      <c r="G1244" s="40" t="s">
        <v>26</v>
      </c>
      <c r="H1244" s="41" t="s">
        <v>652</v>
      </c>
      <c r="I1244" s="41">
        <v>40</v>
      </c>
      <c r="J1244" s="193">
        <v>2.7699999999999996</v>
      </c>
      <c r="K1244" s="185">
        <f>J1244*курс</f>
        <v>290.93309999999997</v>
      </c>
      <c r="L1244" s="136" t="s">
        <v>3219</v>
      </c>
      <c r="M1244" s="121" t="s">
        <v>3385</v>
      </c>
      <c r="N1244" s="65"/>
      <c r="O1244" s="40" t="str">
        <f t="shared" si="144"/>
        <v>-</v>
      </c>
      <c r="P1244" s="42">
        <f t="shared" si="145"/>
        <v>0</v>
      </c>
      <c r="Q1244" s="43">
        <f t="shared" si="146"/>
        <v>0</v>
      </c>
      <c r="R1244" s="206"/>
      <c r="S1244" s="216"/>
      <c r="T1244" s="156"/>
      <c r="U1244" s="156"/>
      <c r="V1244" s="156"/>
      <c r="W1244" s="156"/>
      <c r="X1244" s="156"/>
      <c r="Y1244" s="156"/>
      <c r="Z1244" s="156"/>
      <c r="AA1244" s="156"/>
      <c r="AB1244" s="156"/>
    </row>
    <row r="1245" spans="1:30" s="30" customFormat="1" ht="15" customHeight="1">
      <c r="A1245" s="156" t="s">
        <v>3382</v>
      </c>
      <c r="B1245" s="38" t="s">
        <v>1788</v>
      </c>
      <c r="C1245" s="38" t="s">
        <v>25</v>
      </c>
      <c r="D1245" s="38" t="s">
        <v>492</v>
      </c>
      <c r="E1245" s="39" t="s">
        <v>493</v>
      </c>
      <c r="F1245" s="122" t="s">
        <v>2578</v>
      </c>
      <c r="G1245" s="40" t="s">
        <v>161</v>
      </c>
      <c r="H1245" s="41" t="s">
        <v>27</v>
      </c>
      <c r="I1245" s="41">
        <v>24</v>
      </c>
      <c r="J1245" s="42">
        <f>K1245/курс</f>
        <v>2.0470341807102734</v>
      </c>
      <c r="K1245" s="184">
        <v>215</v>
      </c>
      <c r="L1245" s="136" t="s">
        <v>3219</v>
      </c>
      <c r="M1245" s="121" t="s">
        <v>3221</v>
      </c>
      <c r="N1245" s="65"/>
      <c r="O1245" s="40" t="str">
        <f t="shared" si="144"/>
        <v>-</v>
      </c>
      <c r="P1245" s="42">
        <f t="shared" si="145"/>
        <v>0</v>
      </c>
      <c r="Q1245" s="43">
        <f t="shared" si="146"/>
        <v>0</v>
      </c>
      <c r="R1245" s="206"/>
      <c r="S1245" s="216"/>
      <c r="T1245" s="155"/>
      <c r="U1245" s="156"/>
      <c r="V1245" s="156"/>
      <c r="W1245" s="156"/>
      <c r="X1245" s="156"/>
      <c r="Y1245" s="156"/>
      <c r="Z1245" s="156"/>
      <c r="AA1245" s="156"/>
      <c r="AB1245" s="156"/>
    </row>
    <row r="1246" spans="1:30" s="30" customFormat="1" ht="15" customHeight="1">
      <c r="A1246" s="156" t="s">
        <v>3382</v>
      </c>
      <c r="B1246" s="38" t="s">
        <v>1791</v>
      </c>
      <c r="C1246" s="38" t="s">
        <v>25</v>
      </c>
      <c r="D1246" s="38" t="s">
        <v>492</v>
      </c>
      <c r="E1246" s="39" t="s">
        <v>493</v>
      </c>
      <c r="F1246" s="122" t="s">
        <v>2579</v>
      </c>
      <c r="G1246" s="40" t="s">
        <v>26</v>
      </c>
      <c r="H1246" s="41" t="s">
        <v>27</v>
      </c>
      <c r="I1246" s="41">
        <v>24</v>
      </c>
      <c r="J1246" s="42">
        <f>K1246/курс</f>
        <v>2.3707512139388744</v>
      </c>
      <c r="K1246" s="184">
        <v>249</v>
      </c>
      <c r="L1246" s="136" t="s">
        <v>3219</v>
      </c>
      <c r="M1246" s="121" t="s">
        <v>3221</v>
      </c>
      <c r="N1246" s="65"/>
      <c r="O1246" s="40" t="str">
        <f t="shared" si="144"/>
        <v>-</v>
      </c>
      <c r="P1246" s="42">
        <f t="shared" si="145"/>
        <v>0</v>
      </c>
      <c r="Q1246" s="43">
        <f t="shared" si="146"/>
        <v>0</v>
      </c>
      <c r="R1246" s="206"/>
      <c r="S1246" s="216"/>
      <c r="T1246" s="156"/>
      <c r="U1246" s="156"/>
      <c r="V1246" s="156"/>
      <c r="W1246" s="156"/>
      <c r="X1246" s="156"/>
      <c r="Y1246" s="156"/>
      <c r="Z1246" s="156"/>
      <c r="AA1246" s="156"/>
      <c r="AB1246" s="156"/>
    </row>
    <row r="1247" spans="1:30" s="30" customFormat="1" ht="15" customHeight="1">
      <c r="A1247" s="156" t="s">
        <v>3382</v>
      </c>
      <c r="B1247" s="38" t="s">
        <v>1789</v>
      </c>
      <c r="C1247" s="38" t="s">
        <v>29</v>
      </c>
      <c r="D1247" s="38" t="s">
        <v>492</v>
      </c>
      <c r="E1247" s="39" t="s">
        <v>493</v>
      </c>
      <c r="F1247" s="122" t="s">
        <v>2578</v>
      </c>
      <c r="G1247" s="40" t="s">
        <v>26</v>
      </c>
      <c r="H1247" s="41" t="s">
        <v>652</v>
      </c>
      <c r="I1247" s="41">
        <v>40</v>
      </c>
      <c r="J1247" s="193">
        <v>2.76</v>
      </c>
      <c r="K1247" s="185">
        <f>J1247*курс</f>
        <v>289.88279999999997</v>
      </c>
      <c r="L1247" s="136" t="s">
        <v>3219</v>
      </c>
      <c r="M1247" s="121" t="s">
        <v>3385</v>
      </c>
      <c r="N1247" s="65"/>
      <c r="O1247" s="40" t="str">
        <f t="shared" si="144"/>
        <v>-</v>
      </c>
      <c r="P1247" s="42">
        <f t="shared" si="145"/>
        <v>0</v>
      </c>
      <c r="Q1247" s="43">
        <f t="shared" si="146"/>
        <v>0</v>
      </c>
      <c r="R1247" s="206"/>
      <c r="S1247" s="216"/>
      <c r="T1247" s="156"/>
      <c r="U1247" s="156"/>
      <c r="V1247" s="156"/>
      <c r="W1247" s="156"/>
      <c r="X1247" s="156"/>
      <c r="Y1247" s="156"/>
      <c r="Z1247" s="156"/>
      <c r="AA1247" s="156"/>
      <c r="AB1247" s="156"/>
    </row>
    <row r="1248" spans="1:30" s="30" customFormat="1" ht="15" customHeight="1">
      <c r="A1248" s="156" t="s">
        <v>3382</v>
      </c>
      <c r="B1248" s="38" t="s">
        <v>1790</v>
      </c>
      <c r="C1248" s="38" t="s">
        <v>29</v>
      </c>
      <c r="D1248" s="38" t="s">
        <v>492</v>
      </c>
      <c r="E1248" s="39" t="s">
        <v>493</v>
      </c>
      <c r="F1248" s="122" t="s">
        <v>2579</v>
      </c>
      <c r="G1248" s="40" t="s">
        <v>26</v>
      </c>
      <c r="H1248" s="41" t="s">
        <v>652</v>
      </c>
      <c r="I1248" s="41">
        <v>40</v>
      </c>
      <c r="J1248" s="193">
        <v>2.67</v>
      </c>
      <c r="K1248" s="185">
        <f>J1248*курс</f>
        <v>280.43009999999998</v>
      </c>
      <c r="L1248" s="136" t="s">
        <v>3219</v>
      </c>
      <c r="M1248" s="121" t="s">
        <v>3385</v>
      </c>
      <c r="N1248" s="65"/>
      <c r="O1248" s="40" t="str">
        <f t="shared" si="144"/>
        <v>-</v>
      </c>
      <c r="P1248" s="42">
        <f t="shared" si="145"/>
        <v>0</v>
      </c>
      <c r="Q1248" s="43">
        <f t="shared" si="146"/>
        <v>0</v>
      </c>
      <c r="R1248" s="206"/>
      <c r="S1248" s="216"/>
      <c r="T1248" s="155"/>
      <c r="U1248" s="156"/>
      <c r="V1248" s="156"/>
      <c r="W1248" s="156"/>
      <c r="X1248" s="156"/>
      <c r="Y1248" s="156"/>
      <c r="Z1248" s="156"/>
      <c r="AA1248" s="156"/>
      <c r="AB1248" s="156"/>
    </row>
    <row r="1249" spans="1:249" s="30" customFormat="1" ht="15" customHeight="1">
      <c r="A1249" s="156" t="s">
        <v>3382</v>
      </c>
      <c r="B1249" s="38" t="s">
        <v>1792</v>
      </c>
      <c r="C1249" s="38" t="s">
        <v>25</v>
      </c>
      <c r="D1249" s="38" t="s">
        <v>492</v>
      </c>
      <c r="E1249" s="39" t="s">
        <v>493</v>
      </c>
      <c r="F1249" s="39"/>
      <c r="G1249" s="40" t="s">
        <v>26</v>
      </c>
      <c r="H1249" s="41" t="s">
        <v>27</v>
      </c>
      <c r="I1249" s="41">
        <v>24</v>
      </c>
      <c r="J1249" s="42">
        <f>K1249/курс</f>
        <v>1.70427496905646</v>
      </c>
      <c r="K1249" s="184">
        <v>179</v>
      </c>
      <c r="L1249" s="136" t="s">
        <v>3368</v>
      </c>
      <c r="M1249" s="121" t="s">
        <v>3221</v>
      </c>
      <c r="N1249" s="65"/>
      <c r="O1249" s="40" t="str">
        <f t="shared" si="144"/>
        <v>-</v>
      </c>
      <c r="P1249" s="42">
        <f t="shared" si="145"/>
        <v>0</v>
      </c>
      <c r="Q1249" s="43">
        <f t="shared" si="146"/>
        <v>0</v>
      </c>
      <c r="R1249" s="206"/>
      <c r="S1249" s="216"/>
      <c r="T1249" s="156"/>
      <c r="U1249" s="156"/>
      <c r="V1249" s="156"/>
      <c r="W1249" s="156"/>
      <c r="X1249" s="156"/>
      <c r="Y1249" s="156"/>
      <c r="Z1249" s="156"/>
      <c r="AA1249" s="156"/>
      <c r="AB1249" s="156"/>
    </row>
    <row r="1250" spans="1:249" s="30" customFormat="1" ht="15" customHeight="1">
      <c r="A1250" s="156" t="s">
        <v>3382</v>
      </c>
      <c r="B1250" s="38" t="s">
        <v>1793</v>
      </c>
      <c r="C1250" s="38" t="s">
        <v>25</v>
      </c>
      <c r="D1250" s="38" t="s">
        <v>492</v>
      </c>
      <c r="E1250" s="39" t="s">
        <v>493</v>
      </c>
      <c r="F1250" s="39"/>
      <c r="G1250" s="40" t="s">
        <v>26</v>
      </c>
      <c r="H1250" s="41" t="s">
        <v>27</v>
      </c>
      <c r="I1250" s="41">
        <v>24</v>
      </c>
      <c r="J1250" s="42">
        <f>K1250/курс</f>
        <v>1.3043892221270112</v>
      </c>
      <c r="K1250" s="184">
        <v>137</v>
      </c>
      <c r="L1250" s="136" t="s">
        <v>3368</v>
      </c>
      <c r="M1250" s="121" t="s">
        <v>3221</v>
      </c>
      <c r="N1250" s="65"/>
      <c r="O1250" s="40" t="str">
        <f t="shared" si="144"/>
        <v>-</v>
      </c>
      <c r="P1250" s="42">
        <f t="shared" si="145"/>
        <v>0</v>
      </c>
      <c r="Q1250" s="43">
        <f t="shared" si="146"/>
        <v>0</v>
      </c>
      <c r="R1250" s="206"/>
      <c r="S1250" s="216"/>
      <c r="T1250" s="156"/>
      <c r="U1250" s="156"/>
      <c r="V1250" s="156"/>
      <c r="W1250" s="156"/>
      <c r="X1250" s="156"/>
      <c r="Y1250" s="156"/>
      <c r="Z1250" s="156"/>
      <c r="AA1250" s="156"/>
      <c r="AB1250" s="156"/>
      <c r="AC1250" s="156"/>
      <c r="AD1250" s="156"/>
    </row>
    <row r="1251" spans="1:249" s="30" customFormat="1" ht="15" customHeight="1">
      <c r="A1251" s="156" t="s">
        <v>3382</v>
      </c>
      <c r="B1251" s="38" t="s">
        <v>596</v>
      </c>
      <c r="C1251" s="38" t="s">
        <v>25</v>
      </c>
      <c r="D1251" s="38" t="s">
        <v>492</v>
      </c>
      <c r="E1251" s="39" t="s">
        <v>493</v>
      </c>
      <c r="F1251" s="39"/>
      <c r="G1251" s="40" t="s">
        <v>26</v>
      </c>
      <c r="H1251" s="41" t="s">
        <v>27</v>
      </c>
      <c r="I1251" s="41">
        <v>24</v>
      </c>
      <c r="J1251" s="42">
        <f>K1251/курс</f>
        <v>1.5138531848043415</v>
      </c>
      <c r="K1251" s="184">
        <v>159</v>
      </c>
      <c r="L1251" s="136" t="s">
        <v>3219</v>
      </c>
      <c r="M1251" s="121" t="s">
        <v>3221</v>
      </c>
      <c r="N1251" s="65"/>
      <c r="O1251" s="40" t="str">
        <f t="shared" si="144"/>
        <v>-</v>
      </c>
      <c r="P1251" s="42">
        <f t="shared" si="145"/>
        <v>0</v>
      </c>
      <c r="Q1251" s="43">
        <f t="shared" si="146"/>
        <v>0</v>
      </c>
      <c r="R1251" s="206"/>
      <c r="S1251" s="216"/>
      <c r="T1251" s="156"/>
      <c r="U1251" s="156"/>
      <c r="V1251" s="156"/>
      <c r="W1251" s="156"/>
      <c r="X1251" s="156"/>
      <c r="Y1251" s="156"/>
      <c r="Z1251" s="156"/>
      <c r="AA1251" s="156"/>
      <c r="AB1251" s="156"/>
    </row>
    <row r="1252" spans="1:249" s="30" customFormat="1" ht="15" customHeight="1">
      <c r="A1252" s="156" t="s">
        <v>3382</v>
      </c>
      <c r="B1252" s="38" t="s">
        <v>1794</v>
      </c>
      <c r="C1252" s="38" t="s">
        <v>29</v>
      </c>
      <c r="D1252" s="38" t="s">
        <v>2580</v>
      </c>
      <c r="E1252" s="39" t="s">
        <v>2581</v>
      </c>
      <c r="F1252" s="132" t="s">
        <v>2774</v>
      </c>
      <c r="G1252" s="40" t="s">
        <v>26</v>
      </c>
      <c r="H1252" s="41" t="s">
        <v>652</v>
      </c>
      <c r="I1252" s="41">
        <v>40</v>
      </c>
      <c r="J1252" s="193">
        <v>2.6599999999999997</v>
      </c>
      <c r="K1252" s="185">
        <f>J1252*курс</f>
        <v>279.37979999999999</v>
      </c>
      <c r="L1252" s="136" t="s">
        <v>3219</v>
      </c>
      <c r="M1252" s="121" t="s">
        <v>3385</v>
      </c>
      <c r="N1252" s="65"/>
      <c r="O1252" s="40" t="str">
        <f t="shared" si="144"/>
        <v>-</v>
      </c>
      <c r="P1252" s="42">
        <f t="shared" si="145"/>
        <v>0</v>
      </c>
      <c r="Q1252" s="43">
        <f t="shared" si="146"/>
        <v>0</v>
      </c>
      <c r="R1252" s="206"/>
      <c r="S1252" s="216"/>
      <c r="T1252" s="157"/>
      <c r="U1252" s="157"/>
      <c r="V1252" s="157"/>
      <c r="W1252" s="157"/>
      <c r="X1252" s="157"/>
      <c r="Y1252" s="157"/>
      <c r="Z1252" s="157"/>
      <c r="AA1252" s="157"/>
      <c r="AB1252" s="157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  <c r="GM1252" s="9"/>
      <c r="GN1252" s="9"/>
      <c r="GO1252" s="9"/>
      <c r="GP1252" s="9"/>
      <c r="GQ1252" s="9"/>
      <c r="GR1252" s="9"/>
      <c r="GS1252" s="9"/>
      <c r="GT1252" s="9"/>
      <c r="GU1252" s="9"/>
      <c r="GV1252" s="9"/>
      <c r="GW1252" s="9"/>
      <c r="GX1252" s="9"/>
      <c r="GY1252" s="9"/>
      <c r="GZ1252" s="9"/>
      <c r="HA1252" s="9"/>
      <c r="HB1252" s="9"/>
      <c r="HC1252" s="9"/>
      <c r="HD1252" s="9"/>
      <c r="HE1252" s="9"/>
      <c r="HF1252" s="9"/>
      <c r="HG1252" s="9"/>
      <c r="HH1252" s="9"/>
      <c r="HI1252" s="9"/>
      <c r="HJ1252" s="9"/>
      <c r="HK1252" s="9"/>
      <c r="HL1252" s="9"/>
      <c r="HM1252" s="9"/>
      <c r="HN1252" s="9"/>
      <c r="HO1252" s="9"/>
      <c r="HP1252" s="9"/>
      <c r="HQ1252" s="9"/>
      <c r="HR1252" s="9"/>
      <c r="HS1252" s="9"/>
      <c r="HT1252" s="9"/>
      <c r="HU1252" s="9"/>
      <c r="HV1252" s="9"/>
      <c r="HW1252" s="9"/>
      <c r="HX1252" s="9"/>
      <c r="HY1252" s="9"/>
      <c r="HZ1252" s="9"/>
      <c r="IA1252" s="9"/>
      <c r="IB1252" s="9"/>
      <c r="IC1252" s="9"/>
      <c r="ID1252" s="9"/>
      <c r="IE1252" s="9"/>
      <c r="IF1252" s="9"/>
      <c r="IG1252" s="9"/>
      <c r="IH1252" s="9"/>
      <c r="II1252" s="9"/>
      <c r="IJ1252" s="9"/>
      <c r="IK1252" s="9"/>
      <c r="IL1252" s="9"/>
      <c r="IM1252" s="9"/>
      <c r="IN1252" s="9"/>
      <c r="IO1252" s="9"/>
    </row>
    <row r="1253" spans="1:249" s="30" customFormat="1" ht="15" customHeight="1">
      <c r="A1253" s="156" t="s">
        <v>3382</v>
      </c>
      <c r="B1253" s="38" t="s">
        <v>1795</v>
      </c>
      <c r="C1253" s="38" t="s">
        <v>25</v>
      </c>
      <c r="D1253" s="38" t="s">
        <v>2582</v>
      </c>
      <c r="E1253" s="39" t="s">
        <v>2583</v>
      </c>
      <c r="F1253" s="122" t="s">
        <v>3154</v>
      </c>
      <c r="G1253" s="40" t="s">
        <v>26</v>
      </c>
      <c r="H1253" s="41" t="s">
        <v>27</v>
      </c>
      <c r="I1253" s="41">
        <v>24</v>
      </c>
      <c r="J1253" s="42">
        <f>K1253/курс</f>
        <v>1.9518232885842139</v>
      </c>
      <c r="K1253" s="184">
        <v>205</v>
      </c>
      <c r="L1253" s="136" t="s">
        <v>3219</v>
      </c>
      <c r="M1253" s="121" t="s">
        <v>3221</v>
      </c>
      <c r="N1253" s="65"/>
      <c r="O1253" s="40" t="str">
        <f t="shared" si="144"/>
        <v>-</v>
      </c>
      <c r="P1253" s="42">
        <f t="shared" si="145"/>
        <v>0</v>
      </c>
      <c r="Q1253" s="43">
        <f t="shared" si="146"/>
        <v>0</v>
      </c>
      <c r="R1253" s="206"/>
      <c r="S1253" s="216"/>
      <c r="T1253" s="157"/>
      <c r="U1253" s="157"/>
      <c r="V1253" s="157"/>
      <c r="W1253" s="157"/>
      <c r="X1253" s="157"/>
      <c r="Y1253" s="157"/>
      <c r="Z1253" s="157"/>
      <c r="AA1253" s="157"/>
      <c r="AB1253" s="157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  <c r="GM1253" s="9"/>
      <c r="GN1253" s="9"/>
      <c r="GO1253" s="9"/>
      <c r="GP1253" s="9"/>
      <c r="GQ1253" s="9"/>
      <c r="GR1253" s="9"/>
      <c r="GS1253" s="9"/>
      <c r="GT1253" s="9"/>
      <c r="GU1253" s="9"/>
      <c r="GV1253" s="9"/>
      <c r="GW1253" s="9"/>
      <c r="GX1253" s="9"/>
      <c r="GY1253" s="9"/>
      <c r="GZ1253" s="9"/>
      <c r="HA1253" s="9"/>
      <c r="HB1253" s="9"/>
      <c r="HC1253" s="9"/>
      <c r="HD1253" s="9"/>
      <c r="HE1253" s="9"/>
      <c r="HF1253" s="9"/>
      <c r="HG1253" s="9"/>
      <c r="HH1253" s="9"/>
      <c r="HI1253" s="9"/>
      <c r="HJ1253" s="9"/>
      <c r="HK1253" s="9"/>
      <c r="HL1253" s="9"/>
      <c r="HM1253" s="9"/>
      <c r="HN1253" s="9"/>
      <c r="HO1253" s="9"/>
      <c r="HP1253" s="9"/>
      <c r="HQ1253" s="9"/>
      <c r="HR1253" s="9"/>
      <c r="HS1253" s="9"/>
      <c r="HT1253" s="9"/>
      <c r="HU1253" s="9"/>
      <c r="HV1253" s="9"/>
      <c r="HW1253" s="9"/>
      <c r="HX1253" s="9"/>
      <c r="HY1253" s="9"/>
      <c r="HZ1253" s="9"/>
      <c r="IA1253" s="9"/>
      <c r="IB1253" s="9"/>
      <c r="IC1253" s="9"/>
      <c r="ID1253" s="9"/>
      <c r="IE1253" s="9"/>
      <c r="IF1253" s="9"/>
      <c r="IG1253" s="9"/>
      <c r="IH1253" s="9"/>
      <c r="II1253" s="9"/>
      <c r="IJ1253" s="9"/>
      <c r="IK1253" s="9"/>
      <c r="IL1253" s="9"/>
      <c r="IM1253" s="9"/>
      <c r="IN1253" s="9"/>
      <c r="IO1253" s="9"/>
    </row>
    <row r="1254" spans="1:249" s="30" customFormat="1" ht="15" customHeight="1">
      <c r="A1254" s="156" t="s">
        <v>3382</v>
      </c>
      <c r="B1254" s="38" t="s">
        <v>1796</v>
      </c>
      <c r="C1254" s="38" t="s">
        <v>25</v>
      </c>
      <c r="D1254" s="38" t="s">
        <v>2582</v>
      </c>
      <c r="E1254" s="39" t="s">
        <v>2583</v>
      </c>
      <c r="F1254" s="122" t="s">
        <v>3155</v>
      </c>
      <c r="G1254" s="40" t="s">
        <v>26</v>
      </c>
      <c r="H1254" s="41" t="s">
        <v>27</v>
      </c>
      <c r="I1254" s="41">
        <v>24</v>
      </c>
      <c r="J1254" s="42">
        <f>K1254/курс</f>
        <v>1.9137389317337903</v>
      </c>
      <c r="K1254" s="184">
        <v>201</v>
      </c>
      <c r="L1254" s="136" t="s">
        <v>3219</v>
      </c>
      <c r="M1254" s="121" t="s">
        <v>3221</v>
      </c>
      <c r="N1254" s="65"/>
      <c r="O1254" s="40" t="str">
        <f t="shared" si="144"/>
        <v>-</v>
      </c>
      <c r="P1254" s="42">
        <f t="shared" si="145"/>
        <v>0</v>
      </c>
      <c r="Q1254" s="43">
        <f t="shared" si="146"/>
        <v>0</v>
      </c>
      <c r="R1254" s="206"/>
      <c r="S1254" s="216"/>
      <c r="T1254" s="157"/>
      <c r="U1254" s="157"/>
      <c r="V1254" s="157"/>
      <c r="W1254" s="157"/>
      <c r="X1254" s="157"/>
      <c r="Y1254" s="157"/>
      <c r="Z1254" s="157"/>
      <c r="AA1254" s="157"/>
      <c r="AB1254" s="157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  <c r="GM1254" s="9"/>
      <c r="GN1254" s="9"/>
      <c r="GO1254" s="9"/>
      <c r="GP1254" s="9"/>
      <c r="GQ1254" s="9"/>
      <c r="GR1254" s="9"/>
      <c r="GS1254" s="9"/>
      <c r="GT1254" s="9"/>
      <c r="GU1254" s="9"/>
      <c r="GV1254" s="9"/>
      <c r="GW1254" s="9"/>
      <c r="GX1254" s="9"/>
      <c r="GY1254" s="9"/>
      <c r="GZ1254" s="9"/>
      <c r="HA1254" s="9"/>
      <c r="HB1254" s="9"/>
      <c r="HC1254" s="9"/>
      <c r="HD1254" s="9"/>
      <c r="HE1254" s="9"/>
      <c r="HF1254" s="9"/>
      <c r="HG1254" s="9"/>
      <c r="HH1254" s="9"/>
      <c r="HI1254" s="9"/>
      <c r="HJ1254" s="9"/>
      <c r="HK1254" s="9"/>
      <c r="HL1254" s="9"/>
      <c r="HM1254" s="9"/>
      <c r="HN1254" s="9"/>
      <c r="HO1254" s="9"/>
      <c r="HP1254" s="9"/>
      <c r="HQ1254" s="9"/>
      <c r="HR1254" s="9"/>
      <c r="HS1254" s="9"/>
      <c r="HT1254" s="9"/>
      <c r="HU1254" s="9"/>
      <c r="HV1254" s="9"/>
      <c r="HW1254" s="9"/>
      <c r="HX1254" s="9"/>
      <c r="HY1254" s="9"/>
      <c r="HZ1254" s="9"/>
      <c r="IA1254" s="9"/>
      <c r="IB1254" s="9"/>
      <c r="IC1254" s="9"/>
      <c r="ID1254" s="9"/>
      <c r="IE1254" s="9"/>
      <c r="IF1254" s="9"/>
      <c r="IG1254" s="9"/>
      <c r="IH1254" s="9"/>
      <c r="II1254" s="9"/>
      <c r="IJ1254" s="9"/>
      <c r="IK1254" s="9"/>
      <c r="IL1254" s="9"/>
      <c r="IM1254" s="9"/>
      <c r="IN1254" s="9"/>
      <c r="IO1254" s="9"/>
    </row>
    <row r="1255" spans="1:249" s="30" customFormat="1" ht="15" customHeight="1">
      <c r="A1255" s="156" t="s">
        <v>3382</v>
      </c>
      <c r="B1255" s="38" t="s">
        <v>1797</v>
      </c>
      <c r="C1255" s="38" t="s">
        <v>29</v>
      </c>
      <c r="D1255" s="38" t="s">
        <v>2584</v>
      </c>
      <c r="E1255" s="39" t="s">
        <v>2585</v>
      </c>
      <c r="F1255" s="122" t="s">
        <v>3156</v>
      </c>
      <c r="G1255" s="40" t="s">
        <v>26</v>
      </c>
      <c r="H1255" s="41" t="s">
        <v>652</v>
      </c>
      <c r="I1255" s="41">
        <v>40</v>
      </c>
      <c r="J1255" s="193">
        <v>3.88</v>
      </c>
      <c r="K1255" s="185">
        <f t="shared" ref="K1255:K1264" si="147">J1255*курс</f>
        <v>407.51639999999998</v>
      </c>
      <c r="L1255" s="136" t="s">
        <v>3219</v>
      </c>
      <c r="M1255" s="121" t="s">
        <v>3385</v>
      </c>
      <c r="N1255" s="65"/>
      <c r="O1255" s="40" t="str">
        <f t="shared" si="144"/>
        <v>-</v>
      </c>
      <c r="P1255" s="42">
        <f t="shared" si="145"/>
        <v>0</v>
      </c>
      <c r="Q1255" s="43">
        <f t="shared" si="146"/>
        <v>0</v>
      </c>
      <c r="R1255" s="206"/>
      <c r="S1255" s="207"/>
      <c r="T1255" s="157"/>
      <c r="U1255" s="157"/>
      <c r="V1255" s="157"/>
      <c r="W1255" s="157"/>
      <c r="X1255" s="157"/>
      <c r="Y1255" s="157"/>
      <c r="Z1255" s="157"/>
      <c r="AA1255" s="157"/>
      <c r="AB1255" s="157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  <c r="GM1255" s="9"/>
      <c r="GN1255" s="9"/>
      <c r="GO1255" s="9"/>
      <c r="GP1255" s="9"/>
      <c r="GQ1255" s="9"/>
      <c r="GR1255" s="9"/>
      <c r="GS1255" s="9"/>
      <c r="GT1255" s="9"/>
      <c r="GU1255" s="9"/>
      <c r="GV1255" s="9"/>
      <c r="GW1255" s="9"/>
      <c r="GX1255" s="9"/>
      <c r="GY1255" s="9"/>
      <c r="GZ1255" s="9"/>
      <c r="HA1255" s="9"/>
      <c r="HB1255" s="9"/>
      <c r="HC1255" s="9"/>
      <c r="HD1255" s="9"/>
      <c r="HE1255" s="9"/>
      <c r="HF1255" s="9"/>
      <c r="HG1255" s="9"/>
      <c r="HH1255" s="9"/>
      <c r="HI1255" s="9"/>
      <c r="HJ1255" s="9"/>
      <c r="HK1255" s="9"/>
      <c r="HL1255" s="9"/>
      <c r="HM1255" s="9"/>
      <c r="HN1255" s="9"/>
      <c r="HO1255" s="9"/>
      <c r="HP1255" s="9"/>
      <c r="HQ1255" s="9"/>
      <c r="HR1255" s="9"/>
      <c r="HS1255" s="9"/>
      <c r="HT1255" s="9"/>
      <c r="HU1255" s="9"/>
      <c r="HV1255" s="9"/>
      <c r="HW1255" s="9"/>
      <c r="HX1255" s="9"/>
      <c r="HY1255" s="9"/>
      <c r="HZ1255" s="9"/>
      <c r="IA1255" s="9"/>
      <c r="IB1255" s="9"/>
      <c r="IC1255" s="9"/>
      <c r="ID1255" s="9"/>
      <c r="IE1255" s="9"/>
      <c r="IF1255" s="9"/>
      <c r="IG1255" s="9"/>
      <c r="IH1255" s="9"/>
      <c r="II1255" s="9"/>
      <c r="IJ1255" s="9"/>
      <c r="IK1255" s="9"/>
      <c r="IL1255" s="9"/>
      <c r="IM1255" s="9"/>
      <c r="IN1255" s="9"/>
      <c r="IO1255" s="9"/>
    </row>
    <row r="1256" spans="1:249" s="30" customFormat="1" ht="15" customHeight="1">
      <c r="A1256" s="156" t="s">
        <v>3382</v>
      </c>
      <c r="B1256" s="38" t="s">
        <v>1798</v>
      </c>
      <c r="C1256" s="38" t="s">
        <v>29</v>
      </c>
      <c r="D1256" s="38" t="s">
        <v>2584</v>
      </c>
      <c r="E1256" s="39" t="s">
        <v>2585</v>
      </c>
      <c r="F1256" s="122" t="s">
        <v>3157</v>
      </c>
      <c r="G1256" s="40" t="s">
        <v>26</v>
      </c>
      <c r="H1256" s="41" t="s">
        <v>652</v>
      </c>
      <c r="I1256" s="41">
        <v>40</v>
      </c>
      <c r="J1256" s="193">
        <v>3.9499999999999997</v>
      </c>
      <c r="K1256" s="185">
        <f t="shared" si="147"/>
        <v>414.86849999999998</v>
      </c>
      <c r="L1256" s="136" t="s">
        <v>3219</v>
      </c>
      <c r="M1256" s="121" t="s">
        <v>3385</v>
      </c>
      <c r="N1256" s="65"/>
      <c r="O1256" s="40" t="str">
        <f t="shared" si="144"/>
        <v>-</v>
      </c>
      <c r="P1256" s="42">
        <f t="shared" si="145"/>
        <v>0</v>
      </c>
      <c r="Q1256" s="43">
        <f t="shared" si="146"/>
        <v>0</v>
      </c>
      <c r="R1256" s="206"/>
      <c r="S1256" s="207"/>
      <c r="T1256" s="157"/>
      <c r="U1256" s="157"/>
      <c r="V1256" s="157"/>
      <c r="W1256" s="157"/>
      <c r="X1256" s="157"/>
      <c r="Y1256" s="157"/>
      <c r="Z1256" s="157"/>
      <c r="AA1256" s="157"/>
      <c r="AB1256" s="157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  <c r="GM1256" s="9"/>
      <c r="GN1256" s="9"/>
      <c r="GO1256" s="9"/>
      <c r="GP1256" s="9"/>
      <c r="GQ1256" s="9"/>
      <c r="GR1256" s="9"/>
      <c r="GS1256" s="9"/>
      <c r="GT1256" s="9"/>
      <c r="GU1256" s="9"/>
      <c r="GV1256" s="9"/>
      <c r="GW1256" s="9"/>
      <c r="GX1256" s="9"/>
      <c r="GY1256" s="9"/>
      <c r="GZ1256" s="9"/>
      <c r="HA1256" s="9"/>
      <c r="HB1256" s="9"/>
      <c r="HC1256" s="9"/>
      <c r="HD1256" s="9"/>
      <c r="HE1256" s="9"/>
      <c r="HF1256" s="9"/>
      <c r="HG1256" s="9"/>
      <c r="HH1256" s="9"/>
      <c r="HI1256" s="9"/>
      <c r="HJ1256" s="9"/>
      <c r="HK1256" s="9"/>
      <c r="HL1256" s="9"/>
      <c r="HM1256" s="9"/>
      <c r="HN1256" s="9"/>
      <c r="HO1256" s="9"/>
      <c r="HP1256" s="9"/>
      <c r="HQ1256" s="9"/>
      <c r="HR1256" s="9"/>
      <c r="HS1256" s="9"/>
      <c r="HT1256" s="9"/>
      <c r="HU1256" s="9"/>
      <c r="HV1256" s="9"/>
      <c r="HW1256" s="9"/>
      <c r="HX1256" s="9"/>
      <c r="HY1256" s="9"/>
      <c r="HZ1256" s="9"/>
      <c r="IA1256" s="9"/>
      <c r="IB1256" s="9"/>
      <c r="IC1256" s="9"/>
      <c r="ID1256" s="9"/>
      <c r="IE1256" s="9"/>
      <c r="IF1256" s="9"/>
      <c r="IG1256" s="9"/>
      <c r="IH1256" s="9"/>
      <c r="II1256" s="9"/>
      <c r="IJ1256" s="9"/>
      <c r="IK1256" s="9"/>
      <c r="IL1256" s="9"/>
      <c r="IM1256" s="9"/>
      <c r="IN1256" s="9"/>
      <c r="IO1256" s="9"/>
    </row>
    <row r="1257" spans="1:249" s="30" customFormat="1" ht="15" customHeight="1">
      <c r="A1257" s="156" t="s">
        <v>3382</v>
      </c>
      <c r="B1257" s="38" t="s">
        <v>1799</v>
      </c>
      <c r="C1257" s="38" t="s">
        <v>29</v>
      </c>
      <c r="D1257" s="38" t="s">
        <v>2584</v>
      </c>
      <c r="E1257" s="39" t="s">
        <v>2585</v>
      </c>
      <c r="F1257" s="122" t="s">
        <v>3158</v>
      </c>
      <c r="G1257" s="40" t="s">
        <v>26</v>
      </c>
      <c r="H1257" s="41" t="s">
        <v>652</v>
      </c>
      <c r="I1257" s="41">
        <v>40</v>
      </c>
      <c r="J1257" s="193">
        <v>2.98</v>
      </c>
      <c r="K1257" s="185">
        <f t="shared" si="147"/>
        <v>312.98939999999999</v>
      </c>
      <c r="L1257" s="136" t="s">
        <v>3219</v>
      </c>
      <c r="M1257" s="121" t="s">
        <v>3385</v>
      </c>
      <c r="N1257" s="65"/>
      <c r="O1257" s="40" t="str">
        <f t="shared" si="144"/>
        <v>-</v>
      </c>
      <c r="P1257" s="42">
        <f t="shared" si="145"/>
        <v>0</v>
      </c>
      <c r="Q1257" s="43">
        <f t="shared" si="146"/>
        <v>0</v>
      </c>
      <c r="R1257" s="206"/>
      <c r="S1257" s="207"/>
      <c r="T1257" s="157"/>
      <c r="U1257" s="157"/>
      <c r="V1257" s="157"/>
      <c r="W1257" s="157"/>
      <c r="X1257" s="157"/>
      <c r="Y1257" s="157"/>
      <c r="Z1257" s="157"/>
      <c r="AA1257" s="157"/>
      <c r="AB1257" s="157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  <c r="GM1257" s="9"/>
      <c r="GN1257" s="9"/>
      <c r="GO1257" s="9"/>
      <c r="GP1257" s="9"/>
      <c r="GQ1257" s="9"/>
      <c r="GR1257" s="9"/>
      <c r="GS1257" s="9"/>
      <c r="GT1257" s="9"/>
      <c r="GU1257" s="9"/>
      <c r="GV1257" s="9"/>
      <c r="GW1257" s="9"/>
      <c r="GX1257" s="9"/>
      <c r="GY1257" s="9"/>
      <c r="GZ1257" s="9"/>
      <c r="HA1257" s="9"/>
      <c r="HB1257" s="9"/>
      <c r="HC1257" s="9"/>
      <c r="HD1257" s="9"/>
      <c r="HE1257" s="9"/>
      <c r="HF1257" s="9"/>
      <c r="HG1257" s="9"/>
      <c r="HH1257" s="9"/>
      <c r="HI1257" s="9"/>
      <c r="HJ1257" s="9"/>
      <c r="HK1257" s="9"/>
      <c r="HL1257" s="9"/>
      <c r="HM1257" s="9"/>
      <c r="HN1257" s="9"/>
      <c r="HO1257" s="9"/>
      <c r="HP1257" s="9"/>
      <c r="HQ1257" s="9"/>
      <c r="HR1257" s="9"/>
      <c r="HS1257" s="9"/>
      <c r="HT1257" s="9"/>
      <c r="HU1257" s="9"/>
      <c r="HV1257" s="9"/>
      <c r="HW1257" s="9"/>
      <c r="HX1257" s="9"/>
      <c r="HY1257" s="9"/>
      <c r="HZ1257" s="9"/>
      <c r="IA1257" s="9"/>
      <c r="IB1257" s="9"/>
      <c r="IC1257" s="9"/>
      <c r="ID1257" s="9"/>
      <c r="IE1257" s="9"/>
      <c r="IF1257" s="9"/>
      <c r="IG1257" s="9"/>
      <c r="IH1257" s="9"/>
      <c r="II1257" s="9"/>
      <c r="IJ1257" s="9"/>
      <c r="IK1257" s="9"/>
      <c r="IL1257" s="9"/>
      <c r="IM1257" s="9"/>
      <c r="IN1257" s="9"/>
      <c r="IO1257" s="9"/>
    </row>
    <row r="1258" spans="1:249" s="30" customFormat="1" ht="15" customHeight="1">
      <c r="A1258" s="156" t="s">
        <v>3382</v>
      </c>
      <c r="B1258" s="38" t="s">
        <v>1800</v>
      </c>
      <c r="C1258" s="38" t="s">
        <v>29</v>
      </c>
      <c r="D1258" s="38" t="s">
        <v>2586</v>
      </c>
      <c r="E1258" s="39" t="s">
        <v>2587</v>
      </c>
      <c r="F1258" s="122" t="s">
        <v>3159</v>
      </c>
      <c r="G1258" s="40" t="s">
        <v>2147</v>
      </c>
      <c r="H1258" s="41" t="s">
        <v>652</v>
      </c>
      <c r="I1258" s="41">
        <v>12</v>
      </c>
      <c r="J1258" s="193">
        <v>10.039999999999999</v>
      </c>
      <c r="K1258" s="185">
        <f t="shared" si="147"/>
        <v>1054.5011999999999</v>
      </c>
      <c r="L1258" s="136" t="s">
        <v>3219</v>
      </c>
      <c r="M1258" s="121" t="s">
        <v>3385</v>
      </c>
      <c r="N1258" s="65"/>
      <c r="O1258" s="40" t="str">
        <f t="shared" si="144"/>
        <v>-</v>
      </c>
      <c r="P1258" s="42">
        <f t="shared" si="145"/>
        <v>0</v>
      </c>
      <c r="Q1258" s="43">
        <f t="shared" si="146"/>
        <v>0</v>
      </c>
      <c r="R1258" s="206"/>
      <c r="S1258" s="207"/>
      <c r="T1258" s="157"/>
      <c r="U1258" s="157"/>
      <c r="V1258" s="157"/>
      <c r="W1258" s="157"/>
      <c r="X1258" s="157"/>
      <c r="Y1258" s="157"/>
      <c r="Z1258" s="157"/>
      <c r="AA1258" s="157"/>
      <c r="AB1258" s="157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  <c r="GM1258" s="9"/>
      <c r="GN1258" s="9"/>
      <c r="GO1258" s="9"/>
      <c r="GP1258" s="9"/>
      <c r="GQ1258" s="9"/>
      <c r="GR1258" s="9"/>
      <c r="GS1258" s="9"/>
      <c r="GT1258" s="9"/>
      <c r="GU1258" s="9"/>
      <c r="GV1258" s="9"/>
      <c r="GW1258" s="9"/>
      <c r="GX1258" s="9"/>
      <c r="GY1258" s="9"/>
      <c r="GZ1258" s="9"/>
      <c r="HA1258" s="9"/>
      <c r="HB1258" s="9"/>
      <c r="HC1258" s="9"/>
      <c r="HD1258" s="9"/>
      <c r="HE1258" s="9"/>
      <c r="HF1258" s="9"/>
      <c r="HG1258" s="9"/>
      <c r="HH1258" s="9"/>
      <c r="HI1258" s="9"/>
      <c r="HJ1258" s="9"/>
      <c r="HK1258" s="9"/>
      <c r="HL1258" s="9"/>
      <c r="HM1258" s="9"/>
      <c r="HN1258" s="9"/>
      <c r="HO1258" s="9"/>
      <c r="HP1258" s="9"/>
      <c r="HQ1258" s="9"/>
      <c r="HR1258" s="9"/>
      <c r="HS1258" s="9"/>
      <c r="HT1258" s="9"/>
      <c r="HU1258" s="9"/>
      <c r="HV1258" s="9"/>
      <c r="HW1258" s="9"/>
      <c r="HX1258" s="9"/>
      <c r="HY1258" s="9"/>
      <c r="HZ1258" s="9"/>
      <c r="IA1258" s="9"/>
      <c r="IB1258" s="9"/>
      <c r="IC1258" s="9"/>
      <c r="ID1258" s="9"/>
      <c r="IE1258" s="9"/>
      <c r="IF1258" s="9"/>
      <c r="IG1258" s="9"/>
      <c r="IH1258" s="9"/>
      <c r="II1258" s="9"/>
      <c r="IJ1258" s="9"/>
      <c r="IK1258" s="9"/>
      <c r="IL1258" s="9"/>
      <c r="IM1258" s="9"/>
      <c r="IN1258" s="9"/>
      <c r="IO1258" s="9"/>
    </row>
    <row r="1259" spans="1:249" s="30" customFormat="1" ht="15" hidden="1" customHeight="1">
      <c r="A1259" s="156" t="s">
        <v>3382</v>
      </c>
      <c r="B1259" s="160" t="s">
        <v>1801</v>
      </c>
      <c r="C1259" s="160" t="s">
        <v>29</v>
      </c>
      <c r="D1259" s="160" t="s">
        <v>2588</v>
      </c>
      <c r="E1259" s="161" t="s">
        <v>2589</v>
      </c>
      <c r="F1259" s="161" t="s">
        <v>3254</v>
      </c>
      <c r="G1259" s="162" t="s">
        <v>26</v>
      </c>
      <c r="H1259" s="163" t="s">
        <v>652</v>
      </c>
      <c r="I1259" s="163">
        <v>40</v>
      </c>
      <c r="J1259" s="194">
        <v>3.73</v>
      </c>
      <c r="K1259" s="191">
        <f t="shared" si="147"/>
        <v>391.76190000000003</v>
      </c>
      <c r="L1259" s="164" t="s">
        <v>3238</v>
      </c>
      <c r="M1259" s="164" t="s">
        <v>3238</v>
      </c>
      <c r="N1259" s="165"/>
      <c r="O1259" s="162" t="str">
        <f t="shared" ref="O1259:O1264" si="148">IF(N1259="","-",N1259/I1259)</f>
        <v>-</v>
      </c>
      <c r="P1259" s="166">
        <f t="shared" ref="P1259:P1264" si="149">J1259*N1259</f>
        <v>0</v>
      </c>
      <c r="Q1259" s="167">
        <f t="shared" ref="Q1259:Q1264" si="150">K1259*N1259</f>
        <v>0</v>
      </c>
      <c r="R1259" s="29"/>
      <c r="S1259" s="157"/>
      <c r="T1259" s="157"/>
      <c r="U1259" s="157"/>
      <c r="V1259" s="157"/>
      <c r="W1259" s="157"/>
      <c r="X1259" s="157"/>
      <c r="Y1259" s="157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  <c r="GM1259" s="9"/>
      <c r="GN1259" s="9"/>
      <c r="GO1259" s="9"/>
      <c r="GP1259" s="9"/>
      <c r="GQ1259" s="9"/>
      <c r="GR1259" s="9"/>
      <c r="GS1259" s="9"/>
      <c r="GT1259" s="9"/>
      <c r="GU1259" s="9"/>
      <c r="GV1259" s="9"/>
      <c r="GW1259" s="9"/>
      <c r="GX1259" s="9"/>
      <c r="GY1259" s="9"/>
      <c r="GZ1259" s="9"/>
      <c r="HA1259" s="9"/>
      <c r="HB1259" s="9"/>
      <c r="HC1259" s="9"/>
      <c r="HD1259" s="9"/>
      <c r="HE1259" s="9"/>
      <c r="HF1259" s="9"/>
      <c r="HG1259" s="9"/>
      <c r="HH1259" s="9"/>
      <c r="HI1259" s="9"/>
      <c r="HJ1259" s="9"/>
      <c r="HK1259" s="9"/>
      <c r="HL1259" s="9"/>
      <c r="HM1259" s="9"/>
      <c r="HN1259" s="9"/>
      <c r="HO1259" s="9"/>
      <c r="HP1259" s="9"/>
      <c r="HQ1259" s="9"/>
      <c r="HR1259" s="9"/>
      <c r="HS1259" s="9"/>
      <c r="HT1259" s="9"/>
      <c r="HU1259" s="9"/>
      <c r="HV1259" s="9"/>
      <c r="HW1259" s="9"/>
      <c r="HX1259" s="9"/>
      <c r="HY1259" s="9"/>
      <c r="HZ1259" s="9"/>
      <c r="IA1259" s="9"/>
      <c r="IB1259" s="9"/>
      <c r="IC1259" s="9"/>
      <c r="ID1259" s="9"/>
      <c r="IE1259" s="9"/>
      <c r="IF1259" s="9"/>
      <c r="IG1259" s="9"/>
      <c r="IH1259" s="9"/>
      <c r="II1259" s="9"/>
      <c r="IJ1259" s="9"/>
      <c r="IK1259" s="9"/>
      <c r="IL1259" s="9"/>
      <c r="IM1259" s="9"/>
      <c r="IN1259" s="9"/>
      <c r="IO1259" s="9"/>
    </row>
    <row r="1260" spans="1:249" s="30" customFormat="1" ht="15" customHeight="1">
      <c r="A1260" s="156" t="s">
        <v>3382</v>
      </c>
      <c r="B1260" s="38" t="s">
        <v>1802</v>
      </c>
      <c r="C1260" s="38" t="s">
        <v>29</v>
      </c>
      <c r="D1260" s="38" t="s">
        <v>2590</v>
      </c>
      <c r="E1260" s="39" t="s">
        <v>2591</v>
      </c>
      <c r="F1260" s="122" t="s">
        <v>3160</v>
      </c>
      <c r="G1260" s="40" t="s">
        <v>26</v>
      </c>
      <c r="H1260" s="41" t="s">
        <v>652</v>
      </c>
      <c r="I1260" s="41">
        <v>40</v>
      </c>
      <c r="J1260" s="193">
        <v>4.25</v>
      </c>
      <c r="K1260" s="185">
        <f t="shared" si="147"/>
        <v>446.3775</v>
      </c>
      <c r="L1260" s="136" t="s">
        <v>3219</v>
      </c>
      <c r="M1260" s="121" t="s">
        <v>3385</v>
      </c>
      <c r="N1260" s="65"/>
      <c r="O1260" s="40" t="str">
        <f t="shared" si="148"/>
        <v>-</v>
      </c>
      <c r="P1260" s="42">
        <f t="shared" si="149"/>
        <v>0</v>
      </c>
      <c r="Q1260" s="43">
        <f t="shared" si="150"/>
        <v>0</v>
      </c>
      <c r="R1260" s="206"/>
      <c r="S1260" s="207"/>
      <c r="T1260" s="157"/>
      <c r="U1260" s="157"/>
      <c r="V1260" s="157"/>
      <c r="W1260" s="157"/>
      <c r="X1260" s="157"/>
      <c r="Y1260" s="157"/>
      <c r="Z1260" s="157"/>
      <c r="AA1260" s="157"/>
      <c r="AB1260" s="157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  <c r="GM1260" s="9"/>
      <c r="GN1260" s="9"/>
      <c r="GO1260" s="9"/>
      <c r="GP1260" s="9"/>
      <c r="GQ1260" s="9"/>
      <c r="GR1260" s="9"/>
      <c r="GS1260" s="9"/>
      <c r="GT1260" s="9"/>
      <c r="GU1260" s="9"/>
      <c r="GV1260" s="9"/>
      <c r="GW1260" s="9"/>
      <c r="GX1260" s="9"/>
      <c r="GY1260" s="9"/>
      <c r="GZ1260" s="9"/>
      <c r="HA1260" s="9"/>
      <c r="HB1260" s="9"/>
      <c r="HC1260" s="9"/>
      <c r="HD1260" s="9"/>
      <c r="HE1260" s="9"/>
      <c r="HF1260" s="9"/>
      <c r="HG1260" s="9"/>
      <c r="HH1260" s="9"/>
      <c r="HI1260" s="9"/>
      <c r="HJ1260" s="9"/>
      <c r="HK1260" s="9"/>
      <c r="HL1260" s="9"/>
      <c r="HM1260" s="9"/>
      <c r="HN1260" s="9"/>
      <c r="HO1260" s="9"/>
      <c r="HP1260" s="9"/>
      <c r="HQ1260" s="9"/>
      <c r="HR1260" s="9"/>
      <c r="HS1260" s="9"/>
      <c r="HT1260" s="9"/>
      <c r="HU1260" s="9"/>
      <c r="HV1260" s="9"/>
      <c r="HW1260" s="9"/>
      <c r="HX1260" s="9"/>
      <c r="HY1260" s="9"/>
      <c r="HZ1260" s="9"/>
      <c r="IA1260" s="9"/>
      <c r="IB1260" s="9"/>
      <c r="IC1260" s="9"/>
      <c r="ID1260" s="9"/>
      <c r="IE1260" s="9"/>
      <c r="IF1260" s="9"/>
      <c r="IG1260" s="9"/>
      <c r="IH1260" s="9"/>
      <c r="II1260" s="9"/>
      <c r="IJ1260" s="9"/>
      <c r="IK1260" s="9"/>
      <c r="IL1260" s="9"/>
      <c r="IM1260" s="9"/>
      <c r="IN1260" s="9"/>
      <c r="IO1260" s="9"/>
    </row>
    <row r="1261" spans="1:249" s="30" customFormat="1">
      <c r="A1261" s="156" t="s">
        <v>3382</v>
      </c>
      <c r="B1261" s="38" t="s">
        <v>1803</v>
      </c>
      <c r="C1261" s="38" t="s">
        <v>29</v>
      </c>
      <c r="D1261" s="38" t="s">
        <v>2592</v>
      </c>
      <c r="E1261" s="39" t="s">
        <v>2593</v>
      </c>
      <c r="F1261" s="122" t="s">
        <v>2881</v>
      </c>
      <c r="G1261" s="40" t="s">
        <v>26</v>
      </c>
      <c r="H1261" s="41" t="s">
        <v>652</v>
      </c>
      <c r="I1261" s="41">
        <v>40</v>
      </c>
      <c r="J1261" s="193">
        <v>3.6799999999999997</v>
      </c>
      <c r="K1261" s="185">
        <f t="shared" si="147"/>
        <v>386.51039999999995</v>
      </c>
      <c r="L1261" s="136" t="s">
        <v>3219</v>
      </c>
      <c r="M1261" s="121" t="s">
        <v>3385</v>
      </c>
      <c r="N1261" s="65"/>
      <c r="O1261" s="40" t="str">
        <f t="shared" si="148"/>
        <v>-</v>
      </c>
      <c r="P1261" s="42">
        <f t="shared" si="149"/>
        <v>0</v>
      </c>
      <c r="Q1261" s="43">
        <f t="shared" si="150"/>
        <v>0</v>
      </c>
      <c r="R1261" s="206"/>
      <c r="S1261" s="207"/>
      <c r="T1261" s="157"/>
      <c r="U1261" s="157"/>
      <c r="V1261" s="157"/>
      <c r="W1261" s="157"/>
      <c r="X1261" s="157"/>
      <c r="Y1261" s="157"/>
      <c r="Z1261" s="157"/>
      <c r="AA1261" s="157"/>
      <c r="AB1261" s="157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  <c r="GM1261" s="9"/>
      <c r="GN1261" s="9"/>
      <c r="GO1261" s="9"/>
      <c r="GP1261" s="9"/>
      <c r="GQ1261" s="9"/>
      <c r="GR1261" s="9"/>
      <c r="GS1261" s="9"/>
      <c r="GT1261" s="9"/>
      <c r="GU1261" s="9"/>
      <c r="GV1261" s="9"/>
      <c r="GW1261" s="9"/>
      <c r="GX1261" s="9"/>
      <c r="GY1261" s="9"/>
      <c r="GZ1261" s="9"/>
      <c r="HA1261" s="9"/>
      <c r="HB1261" s="9"/>
      <c r="HC1261" s="9"/>
      <c r="HD1261" s="9"/>
      <c r="HE1261" s="9"/>
      <c r="HF1261" s="9"/>
      <c r="HG1261" s="9"/>
      <c r="HH1261" s="9"/>
      <c r="HI1261" s="9"/>
      <c r="HJ1261" s="9"/>
      <c r="HK1261" s="9"/>
      <c r="HL1261" s="9"/>
      <c r="HM1261" s="9"/>
      <c r="HN1261" s="9"/>
      <c r="HO1261" s="9"/>
      <c r="HP1261" s="9"/>
      <c r="HQ1261" s="9"/>
      <c r="HR1261" s="9"/>
      <c r="HS1261" s="9"/>
      <c r="HT1261" s="9"/>
      <c r="HU1261" s="9"/>
      <c r="HV1261" s="9"/>
      <c r="HW1261" s="9"/>
      <c r="HX1261" s="9"/>
      <c r="HY1261" s="9"/>
      <c r="HZ1261" s="9"/>
      <c r="IA1261" s="9"/>
      <c r="IB1261" s="9"/>
      <c r="IC1261" s="9"/>
      <c r="ID1261" s="9"/>
      <c r="IE1261" s="9"/>
      <c r="IF1261" s="9"/>
      <c r="IG1261" s="9"/>
      <c r="IH1261" s="9"/>
      <c r="II1261" s="9"/>
      <c r="IJ1261" s="9"/>
      <c r="IK1261" s="9"/>
      <c r="IL1261" s="9"/>
      <c r="IM1261" s="9"/>
      <c r="IN1261" s="9"/>
      <c r="IO1261" s="9"/>
    </row>
    <row r="1262" spans="1:249" s="30" customFormat="1" ht="15" customHeight="1">
      <c r="A1262" s="156" t="s">
        <v>3382</v>
      </c>
      <c r="B1262" s="38" t="s">
        <v>1804</v>
      </c>
      <c r="C1262" s="38" t="s">
        <v>29</v>
      </c>
      <c r="D1262" s="38" t="s">
        <v>2594</v>
      </c>
      <c r="E1262" s="39" t="s">
        <v>2595</v>
      </c>
      <c r="F1262" s="122" t="s">
        <v>3161</v>
      </c>
      <c r="G1262" s="40" t="s">
        <v>26</v>
      </c>
      <c r="H1262" s="41" t="s">
        <v>652</v>
      </c>
      <c r="I1262" s="41">
        <v>40</v>
      </c>
      <c r="J1262" s="193">
        <v>4.0199999999999996</v>
      </c>
      <c r="K1262" s="185">
        <f t="shared" si="147"/>
        <v>422.22059999999993</v>
      </c>
      <c r="L1262" s="136" t="s">
        <v>3219</v>
      </c>
      <c r="M1262" s="121" t="s">
        <v>3385</v>
      </c>
      <c r="N1262" s="65"/>
      <c r="O1262" s="40" t="str">
        <f t="shared" si="148"/>
        <v>-</v>
      </c>
      <c r="P1262" s="42">
        <f t="shared" si="149"/>
        <v>0</v>
      </c>
      <c r="Q1262" s="43">
        <f t="shared" si="150"/>
        <v>0</v>
      </c>
      <c r="R1262" s="206"/>
      <c r="S1262" s="207"/>
      <c r="T1262" s="157"/>
      <c r="U1262" s="157"/>
      <c r="V1262" s="157"/>
      <c r="W1262" s="157"/>
      <c r="X1262" s="157"/>
      <c r="Y1262" s="157"/>
      <c r="Z1262" s="157"/>
      <c r="AA1262" s="157"/>
      <c r="AB1262" s="157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  <c r="GM1262" s="9"/>
      <c r="GN1262" s="9"/>
      <c r="GO1262" s="9"/>
      <c r="GP1262" s="9"/>
      <c r="GQ1262" s="9"/>
      <c r="GR1262" s="9"/>
      <c r="GS1262" s="9"/>
      <c r="GT1262" s="9"/>
      <c r="GU1262" s="9"/>
      <c r="GV1262" s="9"/>
      <c r="GW1262" s="9"/>
      <c r="GX1262" s="9"/>
      <c r="GY1262" s="9"/>
      <c r="GZ1262" s="9"/>
      <c r="HA1262" s="9"/>
      <c r="HB1262" s="9"/>
      <c r="HC1262" s="9"/>
      <c r="HD1262" s="9"/>
      <c r="HE1262" s="9"/>
      <c r="HF1262" s="9"/>
      <c r="HG1262" s="9"/>
      <c r="HH1262" s="9"/>
      <c r="HI1262" s="9"/>
      <c r="HJ1262" s="9"/>
      <c r="HK1262" s="9"/>
      <c r="HL1262" s="9"/>
      <c r="HM1262" s="9"/>
      <c r="HN1262" s="9"/>
      <c r="HO1262" s="9"/>
      <c r="HP1262" s="9"/>
      <c r="HQ1262" s="9"/>
      <c r="HR1262" s="9"/>
      <c r="HS1262" s="9"/>
      <c r="HT1262" s="9"/>
      <c r="HU1262" s="9"/>
      <c r="HV1262" s="9"/>
      <c r="HW1262" s="9"/>
      <c r="HX1262" s="9"/>
      <c r="HY1262" s="9"/>
      <c r="HZ1262" s="9"/>
      <c r="IA1262" s="9"/>
      <c r="IB1262" s="9"/>
      <c r="IC1262" s="9"/>
      <c r="ID1262" s="9"/>
      <c r="IE1262" s="9"/>
      <c r="IF1262" s="9"/>
      <c r="IG1262" s="9"/>
      <c r="IH1262" s="9"/>
      <c r="II1262" s="9"/>
      <c r="IJ1262" s="9"/>
      <c r="IK1262" s="9"/>
      <c r="IL1262" s="9"/>
      <c r="IM1262" s="9"/>
      <c r="IN1262" s="9"/>
      <c r="IO1262" s="9"/>
    </row>
    <row r="1263" spans="1:249" s="30" customFormat="1" ht="15" customHeight="1">
      <c r="A1263" s="156" t="s">
        <v>3382</v>
      </c>
      <c r="B1263" s="38" t="s">
        <v>1805</v>
      </c>
      <c r="C1263" s="38" t="s">
        <v>29</v>
      </c>
      <c r="D1263" s="38" t="s">
        <v>607</v>
      </c>
      <c r="E1263" s="39" t="s">
        <v>608</v>
      </c>
      <c r="F1263" s="122" t="s">
        <v>609</v>
      </c>
      <c r="G1263" s="40" t="s">
        <v>26</v>
      </c>
      <c r="H1263" s="41" t="s">
        <v>652</v>
      </c>
      <c r="I1263" s="41">
        <v>40</v>
      </c>
      <c r="J1263" s="193">
        <v>2.5199999999999996</v>
      </c>
      <c r="K1263" s="185">
        <f t="shared" si="147"/>
        <v>264.67559999999997</v>
      </c>
      <c r="L1263" s="136" t="s">
        <v>3219</v>
      </c>
      <c r="M1263" s="121" t="s">
        <v>3385</v>
      </c>
      <c r="N1263" s="65"/>
      <c r="O1263" s="40" t="str">
        <f t="shared" si="148"/>
        <v>-</v>
      </c>
      <c r="P1263" s="42">
        <f t="shared" si="149"/>
        <v>0</v>
      </c>
      <c r="Q1263" s="43">
        <f t="shared" si="150"/>
        <v>0</v>
      </c>
      <c r="R1263" s="206"/>
      <c r="S1263" s="207"/>
      <c r="T1263" s="157"/>
      <c r="U1263" s="157"/>
      <c r="V1263" s="157"/>
      <c r="W1263" s="157"/>
      <c r="X1263" s="157"/>
      <c r="Y1263" s="157"/>
      <c r="Z1263" s="157"/>
      <c r="AA1263" s="157"/>
      <c r="AB1263" s="157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  <c r="GM1263" s="9"/>
      <c r="GN1263" s="9"/>
      <c r="GO1263" s="9"/>
      <c r="GP1263" s="9"/>
      <c r="GQ1263" s="9"/>
      <c r="GR1263" s="9"/>
      <c r="GS1263" s="9"/>
      <c r="GT1263" s="9"/>
      <c r="GU1263" s="9"/>
      <c r="GV1263" s="9"/>
      <c r="GW1263" s="9"/>
      <c r="GX1263" s="9"/>
      <c r="GY1263" s="9"/>
      <c r="GZ1263" s="9"/>
      <c r="HA1263" s="9"/>
      <c r="HB1263" s="9"/>
      <c r="HC1263" s="9"/>
      <c r="HD1263" s="9"/>
      <c r="HE1263" s="9"/>
      <c r="HF1263" s="9"/>
      <c r="HG1263" s="9"/>
      <c r="HH1263" s="9"/>
      <c r="HI1263" s="9"/>
      <c r="HJ1263" s="9"/>
      <c r="HK1263" s="9"/>
      <c r="HL1263" s="9"/>
      <c r="HM1263" s="9"/>
      <c r="HN1263" s="9"/>
      <c r="HO1263" s="9"/>
      <c r="HP1263" s="9"/>
      <c r="HQ1263" s="9"/>
      <c r="HR1263" s="9"/>
      <c r="HS1263" s="9"/>
      <c r="HT1263" s="9"/>
      <c r="HU1263" s="9"/>
      <c r="HV1263" s="9"/>
      <c r="HW1263" s="9"/>
      <c r="HX1263" s="9"/>
      <c r="HY1263" s="9"/>
      <c r="HZ1263" s="9"/>
      <c r="IA1263" s="9"/>
      <c r="IB1263" s="9"/>
      <c r="IC1263" s="9"/>
      <c r="ID1263" s="9"/>
      <c r="IE1263" s="9"/>
      <c r="IF1263" s="9"/>
      <c r="IG1263" s="9"/>
      <c r="IH1263" s="9"/>
      <c r="II1263" s="9"/>
      <c r="IJ1263" s="9"/>
      <c r="IK1263" s="9"/>
      <c r="IL1263" s="9"/>
      <c r="IM1263" s="9"/>
      <c r="IN1263" s="9"/>
      <c r="IO1263" s="9"/>
    </row>
    <row r="1264" spans="1:249" s="30" customFormat="1" ht="15" customHeight="1">
      <c r="A1264" s="156" t="s">
        <v>3382</v>
      </c>
      <c r="B1264" s="38" t="s">
        <v>1806</v>
      </c>
      <c r="C1264" s="38" t="s">
        <v>29</v>
      </c>
      <c r="D1264" s="38" t="s">
        <v>607</v>
      </c>
      <c r="E1264" s="39" t="s">
        <v>608</v>
      </c>
      <c r="F1264" s="122" t="s">
        <v>610</v>
      </c>
      <c r="G1264" s="40" t="s">
        <v>26</v>
      </c>
      <c r="H1264" s="41" t="s">
        <v>652</v>
      </c>
      <c r="I1264" s="41">
        <v>40</v>
      </c>
      <c r="J1264" s="193">
        <v>2.5199999999999996</v>
      </c>
      <c r="K1264" s="185">
        <f t="shared" si="147"/>
        <v>264.67559999999997</v>
      </c>
      <c r="L1264" s="136" t="s">
        <v>3219</v>
      </c>
      <c r="M1264" s="159" t="s">
        <v>3385</v>
      </c>
      <c r="N1264" s="65"/>
      <c r="O1264" s="40" t="str">
        <f t="shared" si="148"/>
        <v>-</v>
      </c>
      <c r="P1264" s="42">
        <f t="shared" si="149"/>
        <v>0</v>
      </c>
      <c r="Q1264" s="43">
        <f t="shared" si="150"/>
        <v>0</v>
      </c>
      <c r="R1264" s="206"/>
      <c r="S1264" s="207"/>
      <c r="T1264" s="157"/>
      <c r="U1264" s="157"/>
      <c r="V1264" s="157"/>
      <c r="W1264" s="157"/>
      <c r="X1264" s="157"/>
      <c r="Y1264" s="157"/>
      <c r="Z1264" s="157"/>
      <c r="AA1264" s="157"/>
      <c r="AB1264" s="157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  <c r="GM1264" s="9"/>
      <c r="GN1264" s="9"/>
      <c r="GO1264" s="9"/>
      <c r="GP1264" s="9"/>
      <c r="GQ1264" s="9"/>
      <c r="GR1264" s="9"/>
      <c r="GS1264" s="9"/>
      <c r="GT1264" s="9"/>
      <c r="GU1264" s="9"/>
      <c r="GV1264" s="9"/>
      <c r="GW1264" s="9"/>
      <c r="GX1264" s="9"/>
      <c r="GY1264" s="9"/>
      <c r="GZ1264" s="9"/>
      <c r="HA1264" s="9"/>
      <c r="HB1264" s="9"/>
      <c r="HC1264" s="9"/>
      <c r="HD1264" s="9"/>
      <c r="HE1264" s="9"/>
      <c r="HF1264" s="9"/>
      <c r="HG1264" s="9"/>
      <c r="HH1264" s="9"/>
      <c r="HI1264" s="9"/>
      <c r="HJ1264" s="9"/>
      <c r="HK1264" s="9"/>
      <c r="HL1264" s="9"/>
      <c r="HM1264" s="9"/>
      <c r="HN1264" s="9"/>
      <c r="HO1264" s="9"/>
      <c r="HP1264" s="9"/>
      <c r="HQ1264" s="9"/>
      <c r="HR1264" s="9"/>
      <c r="HS1264" s="9"/>
      <c r="HT1264" s="9"/>
      <c r="HU1264" s="9"/>
      <c r="HV1264" s="9"/>
      <c r="HW1264" s="9"/>
      <c r="HX1264" s="9"/>
      <c r="HY1264" s="9"/>
      <c r="HZ1264" s="9"/>
      <c r="IA1264" s="9"/>
      <c r="IB1264" s="9"/>
      <c r="IC1264" s="9"/>
      <c r="ID1264" s="9"/>
      <c r="IE1264" s="9"/>
      <c r="IF1264" s="9"/>
      <c r="IG1264" s="9"/>
      <c r="IH1264" s="9"/>
      <c r="II1264" s="9"/>
      <c r="IJ1264" s="9"/>
      <c r="IK1264" s="9"/>
      <c r="IL1264" s="9"/>
      <c r="IM1264" s="9"/>
      <c r="IN1264" s="9"/>
      <c r="IO1264" s="9"/>
    </row>
    <row r="1265" spans="1:249" ht="18">
      <c r="A1265" s="156" t="s">
        <v>3383</v>
      </c>
      <c r="B1265" s="172" t="s">
        <v>23</v>
      </c>
      <c r="C1265" s="172"/>
      <c r="D1265" s="172" t="s">
        <v>282</v>
      </c>
      <c r="E1265" s="173"/>
      <c r="F1265" s="174"/>
      <c r="G1265" s="174"/>
      <c r="H1265" s="174"/>
      <c r="I1265" s="175"/>
      <c r="J1265" s="33"/>
      <c r="K1265" s="175"/>
      <c r="L1265" s="136" t="s">
        <v>3219</v>
      </c>
      <c r="M1265" s="176"/>
      <c r="N1265" s="177"/>
      <c r="O1265" s="178"/>
      <c r="P1265" s="179"/>
      <c r="Q1265" s="178"/>
      <c r="R1265" s="206"/>
      <c r="AC1265" s="9"/>
      <c r="AD1265" s="9"/>
    </row>
    <row r="1266" spans="1:249" s="30" customFormat="1" ht="15" customHeight="1">
      <c r="A1266" s="156" t="s">
        <v>3381</v>
      </c>
      <c r="B1266" s="38" t="s">
        <v>288</v>
      </c>
      <c r="C1266" s="38" t="s">
        <v>29</v>
      </c>
      <c r="D1266" s="38" t="s">
        <v>721</v>
      </c>
      <c r="E1266" s="39" t="s">
        <v>283</v>
      </c>
      <c r="F1266" s="122" t="s">
        <v>611</v>
      </c>
      <c r="G1266" s="40" t="s">
        <v>26</v>
      </c>
      <c r="H1266" s="41" t="s">
        <v>652</v>
      </c>
      <c r="I1266" s="41">
        <v>40</v>
      </c>
      <c r="J1266" s="193">
        <v>2.81</v>
      </c>
      <c r="K1266" s="185">
        <f>J1266*курс</f>
        <v>295.1343</v>
      </c>
      <c r="L1266" s="136" t="s">
        <v>3219</v>
      </c>
      <c r="M1266" s="159" t="s">
        <v>3385</v>
      </c>
      <c r="N1266" s="65"/>
      <c r="O1266" s="40" t="str">
        <f t="shared" ref="O1266:O1329" si="151">IF(N1266="","-",N1266/I1266)</f>
        <v>-</v>
      </c>
      <c r="P1266" s="42">
        <f t="shared" ref="P1266:P1329" si="152">J1266*N1266</f>
        <v>0</v>
      </c>
      <c r="Q1266" s="43">
        <f t="shared" ref="Q1266:Q1329" si="153">K1266*N1266</f>
        <v>0</v>
      </c>
      <c r="R1266" s="206"/>
      <c r="S1266" s="216"/>
      <c r="T1266" s="156"/>
      <c r="U1266" s="156"/>
      <c r="V1266" s="156"/>
      <c r="W1266" s="156"/>
      <c r="X1266" s="156"/>
      <c r="Y1266" s="156"/>
      <c r="Z1266" s="156"/>
      <c r="AA1266" s="156"/>
      <c r="AB1266" s="156"/>
    </row>
    <row r="1267" spans="1:249" s="30" customFormat="1" ht="15" customHeight="1">
      <c r="A1267" s="156" t="s">
        <v>3381</v>
      </c>
      <c r="B1267" s="38" t="s">
        <v>286</v>
      </c>
      <c r="C1267" s="38" t="s">
        <v>29</v>
      </c>
      <c r="D1267" s="38" t="s">
        <v>721</v>
      </c>
      <c r="E1267" s="39" t="s">
        <v>283</v>
      </c>
      <c r="F1267" s="122" t="s">
        <v>287</v>
      </c>
      <c r="G1267" s="40" t="s">
        <v>26</v>
      </c>
      <c r="H1267" s="41" t="s">
        <v>652</v>
      </c>
      <c r="I1267" s="41">
        <v>40</v>
      </c>
      <c r="J1267" s="193">
        <v>2.81</v>
      </c>
      <c r="K1267" s="185">
        <f>J1267*курс</f>
        <v>295.1343</v>
      </c>
      <c r="L1267" s="136" t="s">
        <v>3219</v>
      </c>
      <c r="M1267" s="159" t="s">
        <v>3385</v>
      </c>
      <c r="N1267" s="65"/>
      <c r="O1267" s="40" t="str">
        <f t="shared" si="151"/>
        <v>-</v>
      </c>
      <c r="P1267" s="42">
        <f t="shared" si="152"/>
        <v>0</v>
      </c>
      <c r="Q1267" s="43">
        <f t="shared" si="153"/>
        <v>0</v>
      </c>
      <c r="R1267" s="206"/>
      <c r="S1267" s="216"/>
      <c r="T1267" s="156"/>
      <c r="U1267" s="156"/>
      <c r="V1267" s="156"/>
      <c r="W1267" s="156"/>
      <c r="X1267" s="156"/>
      <c r="Y1267" s="156"/>
      <c r="Z1267" s="156"/>
      <c r="AA1267" s="156"/>
      <c r="AB1267" s="156"/>
    </row>
    <row r="1268" spans="1:249" s="30" customFormat="1" ht="15" hidden="1" customHeight="1">
      <c r="A1268" s="156" t="s">
        <v>3381</v>
      </c>
      <c r="B1268" s="160" t="s">
        <v>1808</v>
      </c>
      <c r="C1268" s="160" t="s">
        <v>25</v>
      </c>
      <c r="D1268" s="160" t="s">
        <v>721</v>
      </c>
      <c r="E1268" s="161" t="s">
        <v>283</v>
      </c>
      <c r="F1268" s="161" t="s">
        <v>287</v>
      </c>
      <c r="G1268" s="162" t="s">
        <v>26</v>
      </c>
      <c r="H1268" s="163" t="s">
        <v>652</v>
      </c>
      <c r="I1268" s="163">
        <v>40</v>
      </c>
      <c r="J1268" s="166">
        <f>K1268/курс</f>
        <v>2.3517090355136627</v>
      </c>
      <c r="K1268" s="189">
        <v>247</v>
      </c>
      <c r="L1268" s="164" t="s">
        <v>3238</v>
      </c>
      <c r="M1268" s="164" t="s">
        <v>3238</v>
      </c>
      <c r="N1268" s="165"/>
      <c r="O1268" s="162" t="str">
        <f t="shared" si="151"/>
        <v>-</v>
      </c>
      <c r="P1268" s="166">
        <f t="shared" si="152"/>
        <v>0</v>
      </c>
      <c r="Q1268" s="167">
        <f t="shared" si="153"/>
        <v>0</v>
      </c>
      <c r="R1268" s="206"/>
      <c r="S1268" s="182"/>
      <c r="T1268" s="155"/>
      <c r="U1268" s="156"/>
      <c r="V1268" s="156"/>
      <c r="W1268" s="156"/>
      <c r="X1268" s="156"/>
      <c r="Y1268" s="156"/>
    </row>
    <row r="1269" spans="1:249" s="30" customFormat="1" ht="15" hidden="1" customHeight="1">
      <c r="A1269" s="156" t="s">
        <v>3381</v>
      </c>
      <c r="B1269" s="210" t="s">
        <v>632</v>
      </c>
      <c r="C1269" s="210" t="s">
        <v>25</v>
      </c>
      <c r="D1269" s="210" t="s">
        <v>721</v>
      </c>
      <c r="E1269" s="211" t="s">
        <v>283</v>
      </c>
      <c r="F1269" s="211" t="s">
        <v>285</v>
      </c>
      <c r="G1269" s="212" t="s">
        <v>284</v>
      </c>
      <c r="H1269" s="213" t="s">
        <v>652</v>
      </c>
      <c r="I1269" s="213">
        <v>25</v>
      </c>
      <c r="J1269" s="166">
        <f>K1269/курс</f>
        <v>8.8450918785109014</v>
      </c>
      <c r="K1269" s="189">
        <v>929</v>
      </c>
      <c r="L1269" s="164" t="s">
        <v>3238</v>
      </c>
      <c r="M1269" s="164" t="s">
        <v>3238</v>
      </c>
      <c r="N1269" s="214"/>
      <c r="O1269" s="212" t="str">
        <f t="shared" si="151"/>
        <v>-</v>
      </c>
      <c r="P1269" s="192">
        <f t="shared" si="152"/>
        <v>0</v>
      </c>
      <c r="Q1269" s="215">
        <f t="shared" si="153"/>
        <v>0</v>
      </c>
      <c r="R1269" s="155"/>
      <c r="S1269" s="182"/>
      <c r="T1269" s="155"/>
      <c r="U1269" s="156"/>
      <c r="V1269" s="156"/>
      <c r="W1269" s="156"/>
      <c r="X1269" s="156"/>
      <c r="Y1269" s="156"/>
    </row>
    <row r="1270" spans="1:249" s="30" customFormat="1" ht="15" hidden="1" customHeight="1">
      <c r="A1270" s="156" t="s">
        <v>3381</v>
      </c>
      <c r="B1270" s="160" t="s">
        <v>633</v>
      </c>
      <c r="C1270" s="160" t="s">
        <v>25</v>
      </c>
      <c r="D1270" s="160" t="s">
        <v>721</v>
      </c>
      <c r="E1270" s="161" t="s">
        <v>283</v>
      </c>
      <c r="F1270" s="161" t="s">
        <v>289</v>
      </c>
      <c r="G1270" s="162" t="s">
        <v>284</v>
      </c>
      <c r="H1270" s="163" t="s">
        <v>652</v>
      </c>
      <c r="I1270" s="163">
        <v>25</v>
      </c>
      <c r="J1270" s="166">
        <f>K1270/курс</f>
        <v>8.8450918785109014</v>
      </c>
      <c r="K1270" s="189">
        <v>929</v>
      </c>
      <c r="L1270" s="164" t="s">
        <v>3238</v>
      </c>
      <c r="M1270" s="164" t="s">
        <v>3238</v>
      </c>
      <c r="N1270" s="165"/>
      <c r="O1270" s="162" t="str">
        <f t="shared" si="151"/>
        <v>-</v>
      </c>
      <c r="P1270" s="166">
        <f t="shared" si="152"/>
        <v>0</v>
      </c>
      <c r="Q1270" s="167">
        <f t="shared" si="153"/>
        <v>0</v>
      </c>
      <c r="R1270" s="29"/>
      <c r="S1270" s="123"/>
      <c r="T1270" s="29"/>
      <c r="V1270" s="156"/>
    </row>
    <row r="1271" spans="1:249" s="30" customFormat="1" ht="15" hidden="1" customHeight="1">
      <c r="A1271" s="156" t="s">
        <v>3381</v>
      </c>
      <c r="B1271" s="160" t="s">
        <v>1809</v>
      </c>
      <c r="C1271" s="160" t="s">
        <v>25</v>
      </c>
      <c r="D1271" s="160" t="s">
        <v>721</v>
      </c>
      <c r="E1271" s="161" t="s">
        <v>283</v>
      </c>
      <c r="F1271" s="161" t="s">
        <v>290</v>
      </c>
      <c r="G1271" s="162" t="s">
        <v>26</v>
      </c>
      <c r="H1271" s="163" t="s">
        <v>652</v>
      </c>
      <c r="I1271" s="163">
        <v>40</v>
      </c>
      <c r="J1271" s="166">
        <f>K1271/курс</f>
        <v>4.7129391602399311</v>
      </c>
      <c r="K1271" s="189">
        <v>495</v>
      </c>
      <c r="L1271" s="164" t="s">
        <v>3238</v>
      </c>
      <c r="M1271" s="164" t="s">
        <v>3238</v>
      </c>
      <c r="N1271" s="165"/>
      <c r="O1271" s="162" t="str">
        <f t="shared" si="151"/>
        <v>-</v>
      </c>
      <c r="P1271" s="166">
        <f t="shared" si="152"/>
        <v>0</v>
      </c>
      <c r="Q1271" s="167">
        <f t="shared" si="153"/>
        <v>0</v>
      </c>
      <c r="R1271" s="29"/>
      <c r="S1271" s="182"/>
      <c r="T1271" s="155"/>
      <c r="U1271" s="156"/>
      <c r="V1271" s="156"/>
      <c r="W1271" s="156"/>
      <c r="X1271" s="156"/>
      <c r="Y1271" s="156"/>
    </row>
    <row r="1272" spans="1:249" s="30" customFormat="1" ht="15" hidden="1" customHeight="1">
      <c r="A1272" s="156" t="s">
        <v>3381</v>
      </c>
      <c r="B1272" s="160" t="s">
        <v>1807</v>
      </c>
      <c r="C1272" s="160" t="s">
        <v>25</v>
      </c>
      <c r="D1272" s="160" t="s">
        <v>721</v>
      </c>
      <c r="E1272" s="161" t="s">
        <v>283</v>
      </c>
      <c r="F1272" s="161" t="s">
        <v>611</v>
      </c>
      <c r="G1272" s="162" t="s">
        <v>26</v>
      </c>
      <c r="H1272" s="163" t="s">
        <v>652</v>
      </c>
      <c r="I1272" s="163">
        <v>40</v>
      </c>
      <c r="J1272" s="166">
        <f>K1272/курс</f>
        <v>2.3707512139388744</v>
      </c>
      <c r="K1272" s="189">
        <v>249</v>
      </c>
      <c r="L1272" s="164" t="s">
        <v>3238</v>
      </c>
      <c r="M1272" s="164" t="s">
        <v>3238</v>
      </c>
      <c r="N1272" s="165"/>
      <c r="O1272" s="162" t="str">
        <f t="shared" si="151"/>
        <v>-</v>
      </c>
      <c r="P1272" s="166">
        <f t="shared" si="152"/>
        <v>0</v>
      </c>
      <c r="Q1272" s="167">
        <f t="shared" si="153"/>
        <v>0</v>
      </c>
      <c r="R1272" s="29"/>
      <c r="S1272" s="182"/>
      <c r="T1272" s="155"/>
      <c r="U1272" s="156"/>
      <c r="V1272" s="156"/>
      <c r="W1272" s="156"/>
      <c r="X1272" s="156"/>
      <c r="Y1272" s="156"/>
    </row>
    <row r="1273" spans="1:249" s="30" customFormat="1" ht="15" customHeight="1">
      <c r="A1273" s="156" t="s">
        <v>3381</v>
      </c>
      <c r="B1273" s="38" t="s">
        <v>1811</v>
      </c>
      <c r="C1273" s="38" t="s">
        <v>29</v>
      </c>
      <c r="D1273" s="38" t="s">
        <v>2596</v>
      </c>
      <c r="E1273" s="39" t="s">
        <v>291</v>
      </c>
      <c r="F1273" s="39" t="s">
        <v>612</v>
      </c>
      <c r="G1273" s="40" t="s">
        <v>26</v>
      </c>
      <c r="H1273" s="41" t="s">
        <v>652</v>
      </c>
      <c r="I1273" s="41">
        <v>40</v>
      </c>
      <c r="J1273" s="193">
        <v>3.35</v>
      </c>
      <c r="K1273" s="185">
        <f t="shared" ref="K1273:K1278" si="154">J1273*курс</f>
        <v>351.85050000000001</v>
      </c>
      <c r="L1273" s="136" t="s">
        <v>3219</v>
      </c>
      <c r="M1273" s="121" t="s">
        <v>3385</v>
      </c>
      <c r="N1273" s="65"/>
      <c r="O1273" s="40" t="str">
        <f t="shared" si="151"/>
        <v>-</v>
      </c>
      <c r="P1273" s="42">
        <f t="shared" si="152"/>
        <v>0</v>
      </c>
      <c r="Q1273" s="43">
        <f t="shared" si="153"/>
        <v>0</v>
      </c>
      <c r="R1273" s="206"/>
      <c r="S1273" s="216"/>
      <c r="T1273" s="155"/>
      <c r="U1273" s="156"/>
      <c r="V1273" s="156"/>
      <c r="W1273" s="156"/>
      <c r="X1273" s="156"/>
      <c r="Y1273" s="156"/>
      <c r="Z1273" s="156"/>
      <c r="AA1273" s="156"/>
      <c r="AB1273" s="156"/>
      <c r="AC1273" s="156"/>
      <c r="AD1273" s="156"/>
    </row>
    <row r="1274" spans="1:249" s="30" customFormat="1" ht="15" hidden="1" customHeight="1">
      <c r="A1274" s="156" t="s">
        <v>3381</v>
      </c>
      <c r="B1274" s="160" t="s">
        <v>634</v>
      </c>
      <c r="C1274" s="160" t="s">
        <v>29</v>
      </c>
      <c r="D1274" s="160" t="s">
        <v>2596</v>
      </c>
      <c r="E1274" s="161" t="s">
        <v>291</v>
      </c>
      <c r="F1274" s="161" t="s">
        <v>612</v>
      </c>
      <c r="G1274" s="162" t="s">
        <v>26</v>
      </c>
      <c r="H1274" s="163" t="s">
        <v>652</v>
      </c>
      <c r="I1274" s="163">
        <v>40</v>
      </c>
      <c r="J1274" s="194">
        <v>3.35</v>
      </c>
      <c r="K1274" s="191">
        <f t="shared" si="154"/>
        <v>351.85050000000001</v>
      </c>
      <c r="L1274" s="164" t="s">
        <v>3238</v>
      </c>
      <c r="M1274" s="164" t="s">
        <v>3238</v>
      </c>
      <c r="N1274" s="165"/>
      <c r="O1274" s="162" t="str">
        <f t="shared" si="151"/>
        <v>-</v>
      </c>
      <c r="P1274" s="166">
        <f t="shared" si="152"/>
        <v>0</v>
      </c>
      <c r="Q1274" s="167">
        <f t="shared" si="153"/>
        <v>0</v>
      </c>
      <c r="R1274" s="29"/>
      <c r="S1274" s="182"/>
      <c r="T1274" s="156"/>
      <c r="U1274" s="156"/>
      <c r="V1274" s="156"/>
      <c r="W1274" s="156"/>
      <c r="X1274" s="156"/>
      <c r="Y1274" s="156"/>
      <c r="Z1274" s="156"/>
      <c r="AA1274" s="156"/>
      <c r="AB1274" s="156"/>
      <c r="AC1274" s="156"/>
      <c r="AD1274" s="156"/>
      <c r="BI1274" s="29"/>
      <c r="BJ1274" s="29"/>
      <c r="BK1274" s="29"/>
      <c r="BL1274" s="29"/>
      <c r="BM1274" s="29"/>
      <c r="BN1274" s="29"/>
      <c r="BO1274" s="29"/>
      <c r="BP1274" s="29"/>
      <c r="BQ1274" s="29"/>
      <c r="BR1274" s="29"/>
      <c r="BS1274" s="29"/>
      <c r="BT1274" s="29"/>
      <c r="BU1274" s="29"/>
      <c r="BV1274" s="29"/>
      <c r="BW1274" s="29"/>
      <c r="BX1274" s="29"/>
      <c r="BY1274" s="29"/>
      <c r="BZ1274" s="29"/>
      <c r="CA1274" s="29"/>
      <c r="CB1274" s="29"/>
      <c r="CC1274" s="29"/>
      <c r="CD1274" s="29"/>
      <c r="CE1274" s="29"/>
      <c r="CF1274" s="29"/>
      <c r="CG1274" s="29"/>
      <c r="CH1274" s="29"/>
      <c r="CI1274" s="29"/>
      <c r="CJ1274" s="29"/>
      <c r="CK1274" s="29"/>
      <c r="CL1274" s="29"/>
      <c r="CM1274" s="29"/>
      <c r="CN1274" s="29"/>
      <c r="CO1274" s="29"/>
      <c r="CP1274" s="29"/>
      <c r="CQ1274" s="29"/>
      <c r="CR1274" s="29"/>
      <c r="CS1274" s="29"/>
      <c r="CT1274" s="29"/>
      <c r="CU1274" s="29"/>
      <c r="CV1274" s="29"/>
      <c r="CW1274" s="29"/>
      <c r="CX1274" s="29"/>
      <c r="CY1274" s="29"/>
      <c r="CZ1274" s="29"/>
      <c r="DA1274" s="29"/>
      <c r="DB1274" s="29"/>
      <c r="DC1274" s="29"/>
      <c r="DD1274" s="29"/>
      <c r="DE1274" s="29"/>
      <c r="DF1274" s="29"/>
      <c r="DG1274" s="29"/>
      <c r="DH1274" s="29"/>
      <c r="DI1274" s="29"/>
      <c r="DJ1274" s="29"/>
      <c r="DK1274" s="29"/>
      <c r="DL1274" s="29"/>
      <c r="DM1274" s="29"/>
      <c r="DN1274" s="29"/>
      <c r="DO1274" s="29"/>
      <c r="DP1274" s="29"/>
      <c r="DQ1274" s="29"/>
      <c r="DR1274" s="29"/>
      <c r="DS1274" s="29"/>
      <c r="DT1274" s="29"/>
      <c r="DU1274" s="29"/>
      <c r="DV1274" s="29"/>
      <c r="DW1274" s="29"/>
      <c r="DX1274" s="29"/>
      <c r="DY1274" s="29"/>
      <c r="DZ1274" s="29"/>
      <c r="EA1274" s="29"/>
      <c r="EB1274" s="29"/>
      <c r="EC1274" s="29"/>
      <c r="ED1274" s="29"/>
      <c r="EE1274" s="29"/>
      <c r="EF1274" s="29"/>
      <c r="EG1274" s="29"/>
      <c r="EH1274" s="29"/>
      <c r="EI1274" s="29"/>
      <c r="EJ1274" s="29"/>
      <c r="EK1274" s="29"/>
      <c r="EL1274" s="29"/>
      <c r="EM1274" s="29"/>
      <c r="EN1274" s="29"/>
      <c r="EO1274" s="29"/>
      <c r="EP1274" s="29"/>
      <c r="EQ1274" s="29"/>
      <c r="ER1274" s="29"/>
      <c r="ES1274" s="29"/>
      <c r="ET1274" s="29"/>
      <c r="EU1274" s="29"/>
      <c r="EV1274" s="29"/>
      <c r="EW1274" s="29"/>
      <c r="EX1274" s="29"/>
      <c r="EY1274" s="29"/>
      <c r="EZ1274" s="29"/>
      <c r="FA1274" s="29"/>
      <c r="FB1274" s="29"/>
      <c r="FC1274" s="29"/>
      <c r="FD1274" s="29"/>
      <c r="FE1274" s="29"/>
      <c r="FF1274" s="29"/>
      <c r="FG1274" s="29"/>
      <c r="FH1274" s="29"/>
      <c r="FI1274" s="29"/>
      <c r="FJ1274" s="29"/>
      <c r="FK1274" s="29"/>
      <c r="FL1274" s="29"/>
      <c r="FM1274" s="29"/>
      <c r="FN1274" s="29"/>
      <c r="FO1274" s="29"/>
      <c r="FP1274" s="29"/>
      <c r="FQ1274" s="29"/>
      <c r="FR1274" s="29"/>
      <c r="FS1274" s="29"/>
      <c r="FT1274" s="29"/>
      <c r="FU1274" s="29"/>
      <c r="FV1274" s="29"/>
      <c r="FW1274" s="29"/>
      <c r="FX1274" s="29"/>
      <c r="FY1274" s="29"/>
      <c r="FZ1274" s="29"/>
      <c r="GA1274" s="29"/>
      <c r="GB1274" s="29"/>
      <c r="GC1274" s="29"/>
      <c r="GD1274" s="29"/>
      <c r="GE1274" s="29"/>
      <c r="GF1274" s="29"/>
      <c r="GG1274" s="29"/>
      <c r="GH1274" s="29"/>
      <c r="GI1274" s="29"/>
      <c r="GJ1274" s="29"/>
      <c r="GK1274" s="29"/>
      <c r="GL1274" s="29"/>
      <c r="GM1274" s="29"/>
      <c r="GN1274" s="29"/>
      <c r="GO1274" s="29"/>
      <c r="GP1274" s="29"/>
      <c r="GQ1274" s="29"/>
      <c r="GR1274" s="29"/>
      <c r="GS1274" s="29"/>
      <c r="GT1274" s="29"/>
      <c r="GU1274" s="29"/>
      <c r="GV1274" s="29"/>
      <c r="GW1274" s="29"/>
      <c r="GX1274" s="29"/>
      <c r="GY1274" s="29"/>
      <c r="GZ1274" s="29"/>
      <c r="HA1274" s="29"/>
      <c r="HB1274" s="29"/>
      <c r="HC1274" s="29"/>
      <c r="HD1274" s="29"/>
      <c r="HE1274" s="29"/>
      <c r="HF1274" s="29"/>
      <c r="HG1274" s="29"/>
      <c r="HH1274" s="29"/>
      <c r="HI1274" s="29"/>
      <c r="HJ1274" s="29"/>
      <c r="HK1274" s="29"/>
      <c r="HL1274" s="29"/>
      <c r="HM1274" s="29"/>
      <c r="HN1274" s="29"/>
      <c r="HO1274" s="29"/>
      <c r="HP1274" s="29"/>
      <c r="HQ1274" s="29"/>
      <c r="HR1274" s="29"/>
      <c r="HS1274" s="29"/>
      <c r="HT1274" s="29"/>
      <c r="HU1274" s="29"/>
      <c r="HV1274" s="29"/>
      <c r="HW1274" s="29"/>
      <c r="HX1274" s="29"/>
      <c r="HY1274" s="29"/>
      <c r="HZ1274" s="29"/>
      <c r="IA1274" s="29"/>
      <c r="IB1274" s="29"/>
      <c r="IC1274" s="29"/>
      <c r="ID1274" s="29"/>
      <c r="IE1274" s="29"/>
      <c r="IF1274" s="29"/>
      <c r="IG1274" s="29"/>
      <c r="IH1274" s="29"/>
      <c r="II1274" s="29"/>
      <c r="IJ1274" s="29"/>
      <c r="IK1274" s="29"/>
      <c r="IL1274" s="29"/>
      <c r="IM1274" s="29"/>
      <c r="IN1274" s="29"/>
      <c r="IO1274" s="29"/>
    </row>
    <row r="1275" spans="1:249" s="30" customFormat="1" ht="15" customHeight="1">
      <c r="A1275" s="156" t="s">
        <v>3381</v>
      </c>
      <c r="B1275" s="38" t="s">
        <v>635</v>
      </c>
      <c r="C1275" s="38" t="s">
        <v>29</v>
      </c>
      <c r="D1275" s="38" t="s">
        <v>2596</v>
      </c>
      <c r="E1275" s="39" t="s">
        <v>291</v>
      </c>
      <c r="F1275" s="39" t="s">
        <v>613</v>
      </c>
      <c r="G1275" s="40" t="s">
        <v>26</v>
      </c>
      <c r="H1275" s="41" t="s">
        <v>652</v>
      </c>
      <c r="I1275" s="41">
        <v>40</v>
      </c>
      <c r="J1275" s="193">
        <v>2.9699999999999998</v>
      </c>
      <c r="K1275" s="185">
        <f t="shared" si="154"/>
        <v>311.9391</v>
      </c>
      <c r="L1275" s="136" t="s">
        <v>3219</v>
      </c>
      <c r="M1275" s="121" t="s">
        <v>3385</v>
      </c>
      <c r="N1275" s="65"/>
      <c r="O1275" s="40" t="str">
        <f t="shared" si="151"/>
        <v>-</v>
      </c>
      <c r="P1275" s="42">
        <f t="shared" si="152"/>
        <v>0</v>
      </c>
      <c r="Q1275" s="43">
        <f t="shared" si="153"/>
        <v>0</v>
      </c>
      <c r="R1275" s="206"/>
      <c r="S1275" s="216"/>
      <c r="T1275" s="156"/>
      <c r="U1275" s="156"/>
      <c r="V1275" s="156"/>
      <c r="W1275" s="156"/>
      <c r="X1275" s="156"/>
      <c r="Y1275" s="156"/>
      <c r="Z1275" s="156"/>
      <c r="AA1275" s="156"/>
      <c r="AB1275" s="156"/>
      <c r="AC1275" s="156"/>
      <c r="AD1275" s="156"/>
      <c r="BI1275" s="29"/>
      <c r="BJ1275" s="29"/>
      <c r="BK1275" s="29"/>
      <c r="BL1275" s="29"/>
      <c r="BM1275" s="29"/>
      <c r="BN1275" s="29"/>
      <c r="BO1275" s="29"/>
      <c r="BP1275" s="29"/>
      <c r="BQ1275" s="29"/>
      <c r="BR1275" s="29"/>
      <c r="BS1275" s="29"/>
      <c r="BT1275" s="29"/>
      <c r="BU1275" s="29"/>
      <c r="BV1275" s="29"/>
      <c r="BW1275" s="29"/>
      <c r="BX1275" s="29"/>
      <c r="BY1275" s="29"/>
      <c r="BZ1275" s="29"/>
      <c r="CA1275" s="29"/>
      <c r="CB1275" s="29"/>
      <c r="CC1275" s="29"/>
      <c r="CD1275" s="29"/>
      <c r="CE1275" s="29"/>
      <c r="CF1275" s="29"/>
      <c r="CG1275" s="29"/>
      <c r="CH1275" s="29"/>
      <c r="CI1275" s="29"/>
      <c r="CJ1275" s="29"/>
      <c r="CK1275" s="29"/>
      <c r="CL1275" s="29"/>
      <c r="CM1275" s="29"/>
      <c r="CN1275" s="29"/>
      <c r="CO1275" s="29"/>
      <c r="CP1275" s="29"/>
      <c r="CQ1275" s="29"/>
      <c r="CR1275" s="29"/>
      <c r="CS1275" s="29"/>
      <c r="CT1275" s="29"/>
      <c r="CU1275" s="29"/>
      <c r="CV1275" s="29"/>
      <c r="CW1275" s="29"/>
      <c r="CX1275" s="29"/>
      <c r="CY1275" s="29"/>
      <c r="CZ1275" s="29"/>
      <c r="DA1275" s="29"/>
      <c r="DB1275" s="29"/>
      <c r="DC1275" s="29"/>
      <c r="DD1275" s="29"/>
      <c r="DE1275" s="29"/>
      <c r="DF1275" s="29"/>
      <c r="DG1275" s="29"/>
      <c r="DH1275" s="29"/>
      <c r="DI1275" s="29"/>
      <c r="DJ1275" s="29"/>
      <c r="DK1275" s="29"/>
      <c r="DL1275" s="29"/>
      <c r="DM1275" s="29"/>
      <c r="DN1275" s="29"/>
      <c r="DO1275" s="29"/>
      <c r="DP1275" s="29"/>
      <c r="DQ1275" s="29"/>
      <c r="DR1275" s="29"/>
      <c r="DS1275" s="29"/>
      <c r="DT1275" s="29"/>
      <c r="DU1275" s="29"/>
      <c r="DV1275" s="29"/>
      <c r="DW1275" s="29"/>
      <c r="DX1275" s="29"/>
      <c r="DY1275" s="29"/>
      <c r="DZ1275" s="29"/>
      <c r="EA1275" s="29"/>
      <c r="EB1275" s="29"/>
      <c r="EC1275" s="29"/>
      <c r="ED1275" s="29"/>
      <c r="EE1275" s="29"/>
      <c r="EF1275" s="29"/>
      <c r="EG1275" s="29"/>
      <c r="EH1275" s="29"/>
      <c r="EI1275" s="29"/>
      <c r="EJ1275" s="29"/>
      <c r="EK1275" s="29"/>
      <c r="EL1275" s="29"/>
      <c r="EM1275" s="29"/>
      <c r="EN1275" s="29"/>
      <c r="EO1275" s="29"/>
      <c r="EP1275" s="29"/>
      <c r="EQ1275" s="29"/>
      <c r="ER1275" s="29"/>
      <c r="ES1275" s="29"/>
      <c r="ET1275" s="29"/>
      <c r="EU1275" s="29"/>
      <c r="EV1275" s="29"/>
      <c r="EW1275" s="29"/>
      <c r="EX1275" s="29"/>
      <c r="EY1275" s="29"/>
      <c r="EZ1275" s="29"/>
      <c r="FA1275" s="29"/>
      <c r="FB1275" s="29"/>
      <c r="FC1275" s="29"/>
      <c r="FD1275" s="29"/>
      <c r="FE1275" s="29"/>
      <c r="FF1275" s="29"/>
      <c r="FG1275" s="29"/>
      <c r="FH1275" s="29"/>
      <c r="FI1275" s="29"/>
      <c r="FJ1275" s="29"/>
      <c r="FK1275" s="29"/>
      <c r="FL1275" s="29"/>
      <c r="FM1275" s="29"/>
      <c r="FN1275" s="29"/>
      <c r="FO1275" s="29"/>
      <c r="FP1275" s="29"/>
      <c r="FQ1275" s="29"/>
      <c r="FR1275" s="29"/>
      <c r="FS1275" s="29"/>
      <c r="FT1275" s="29"/>
      <c r="FU1275" s="29"/>
      <c r="FV1275" s="29"/>
      <c r="FW1275" s="29"/>
      <c r="FX1275" s="29"/>
      <c r="FY1275" s="29"/>
      <c r="FZ1275" s="29"/>
      <c r="GA1275" s="29"/>
      <c r="GB1275" s="29"/>
      <c r="GC1275" s="29"/>
      <c r="GD1275" s="29"/>
      <c r="GE1275" s="29"/>
      <c r="GF1275" s="29"/>
      <c r="GG1275" s="29"/>
      <c r="GH1275" s="29"/>
      <c r="GI1275" s="29"/>
      <c r="GJ1275" s="29"/>
      <c r="GK1275" s="29"/>
      <c r="GL1275" s="29"/>
      <c r="GM1275" s="29"/>
      <c r="GN1275" s="29"/>
      <c r="GO1275" s="29"/>
      <c r="GP1275" s="29"/>
      <c r="GQ1275" s="29"/>
      <c r="GR1275" s="29"/>
      <c r="GS1275" s="29"/>
      <c r="GT1275" s="29"/>
      <c r="GU1275" s="29"/>
      <c r="GV1275" s="29"/>
      <c r="GW1275" s="29"/>
      <c r="GX1275" s="29"/>
      <c r="GY1275" s="29"/>
      <c r="GZ1275" s="29"/>
      <c r="HA1275" s="29"/>
      <c r="HB1275" s="29"/>
      <c r="HC1275" s="29"/>
      <c r="HD1275" s="29"/>
      <c r="HE1275" s="29"/>
      <c r="HF1275" s="29"/>
      <c r="HG1275" s="29"/>
      <c r="HH1275" s="29"/>
      <c r="HI1275" s="29"/>
      <c r="HJ1275" s="29"/>
      <c r="HK1275" s="29"/>
      <c r="HL1275" s="29"/>
      <c r="HM1275" s="29"/>
      <c r="HN1275" s="29"/>
      <c r="HO1275" s="29"/>
      <c r="HP1275" s="29"/>
      <c r="HQ1275" s="29"/>
      <c r="HR1275" s="29"/>
      <c r="HS1275" s="29"/>
      <c r="HT1275" s="29"/>
      <c r="HU1275" s="29"/>
      <c r="HV1275" s="29"/>
      <c r="HW1275" s="29"/>
      <c r="HX1275" s="29"/>
      <c r="HY1275" s="29"/>
      <c r="HZ1275" s="29"/>
      <c r="IA1275" s="29"/>
      <c r="IB1275" s="29"/>
      <c r="IC1275" s="29"/>
      <c r="ID1275" s="29"/>
      <c r="IE1275" s="29"/>
      <c r="IF1275" s="29"/>
      <c r="IG1275" s="29"/>
      <c r="IH1275" s="29"/>
      <c r="II1275" s="29"/>
      <c r="IJ1275" s="29"/>
      <c r="IK1275" s="29"/>
      <c r="IL1275" s="29"/>
      <c r="IM1275" s="29"/>
      <c r="IN1275" s="29"/>
      <c r="IO1275" s="29"/>
    </row>
    <row r="1276" spans="1:249" s="30" customFormat="1" ht="15" customHeight="1">
      <c r="A1276" s="156" t="s">
        <v>3381</v>
      </c>
      <c r="B1276" s="38" t="s">
        <v>1810</v>
      </c>
      <c r="C1276" s="38" t="s">
        <v>29</v>
      </c>
      <c r="D1276" s="38" t="s">
        <v>2596</v>
      </c>
      <c r="E1276" s="39" t="s">
        <v>291</v>
      </c>
      <c r="F1276" s="132" t="s">
        <v>2774</v>
      </c>
      <c r="G1276" s="40" t="s">
        <v>26</v>
      </c>
      <c r="H1276" s="41" t="s">
        <v>652</v>
      </c>
      <c r="I1276" s="41">
        <v>40</v>
      </c>
      <c r="J1276" s="193">
        <v>2.9499999999999997</v>
      </c>
      <c r="K1276" s="185">
        <f t="shared" si="154"/>
        <v>309.83849999999995</v>
      </c>
      <c r="L1276" s="136" t="s">
        <v>3219</v>
      </c>
      <c r="M1276" s="121" t="s">
        <v>3385</v>
      </c>
      <c r="N1276" s="65"/>
      <c r="O1276" s="40" t="str">
        <f t="shared" si="151"/>
        <v>-</v>
      </c>
      <c r="P1276" s="42">
        <f t="shared" si="152"/>
        <v>0</v>
      </c>
      <c r="Q1276" s="43">
        <f t="shared" si="153"/>
        <v>0</v>
      </c>
      <c r="R1276" s="206"/>
      <c r="S1276" s="216"/>
      <c r="T1276" s="155"/>
      <c r="U1276" s="156"/>
      <c r="V1276" s="156"/>
      <c r="W1276" s="156"/>
      <c r="X1276" s="156"/>
      <c r="Y1276" s="156"/>
      <c r="Z1276" s="156"/>
      <c r="AA1276" s="156"/>
      <c r="AB1276" s="156"/>
    </row>
    <row r="1277" spans="1:249" s="30" customFormat="1" ht="15" customHeight="1">
      <c r="A1277" s="156" t="s">
        <v>3381</v>
      </c>
      <c r="B1277" s="38" t="s">
        <v>1813</v>
      </c>
      <c r="C1277" s="38" t="s">
        <v>29</v>
      </c>
      <c r="D1277" s="38" t="s">
        <v>2597</v>
      </c>
      <c r="E1277" s="39" t="s">
        <v>293</v>
      </c>
      <c r="F1277" s="39" t="s">
        <v>294</v>
      </c>
      <c r="G1277" s="40" t="s">
        <v>2147</v>
      </c>
      <c r="H1277" s="41" t="s">
        <v>652</v>
      </c>
      <c r="I1277" s="41">
        <v>12</v>
      </c>
      <c r="J1277" s="193">
        <v>9.25</v>
      </c>
      <c r="K1277" s="185">
        <f t="shared" si="154"/>
        <v>971.52750000000003</v>
      </c>
      <c r="L1277" s="136" t="s">
        <v>3219</v>
      </c>
      <c r="M1277" s="121" t="s">
        <v>3385</v>
      </c>
      <c r="N1277" s="65"/>
      <c r="O1277" s="40" t="str">
        <f t="shared" si="151"/>
        <v>-</v>
      </c>
      <c r="P1277" s="42">
        <f t="shared" si="152"/>
        <v>0</v>
      </c>
      <c r="Q1277" s="43">
        <f t="shared" si="153"/>
        <v>0</v>
      </c>
      <c r="R1277" s="206"/>
      <c r="S1277" s="216"/>
      <c r="T1277" s="155"/>
      <c r="U1277" s="156"/>
      <c r="V1277" s="156"/>
      <c r="W1277" s="156"/>
      <c r="X1277" s="156"/>
      <c r="Y1277" s="156"/>
      <c r="Z1277" s="156"/>
      <c r="AA1277" s="156"/>
      <c r="AB1277" s="156"/>
    </row>
    <row r="1278" spans="1:249" s="30" customFormat="1" ht="15" customHeight="1">
      <c r="A1278" s="156" t="s">
        <v>3381</v>
      </c>
      <c r="B1278" s="38" t="s">
        <v>1814</v>
      </c>
      <c r="C1278" s="38" t="s">
        <v>29</v>
      </c>
      <c r="D1278" s="38" t="s">
        <v>2597</v>
      </c>
      <c r="E1278" s="39" t="s">
        <v>293</v>
      </c>
      <c r="F1278" s="39" t="s">
        <v>294</v>
      </c>
      <c r="G1278" s="40" t="s">
        <v>26</v>
      </c>
      <c r="H1278" s="41" t="s">
        <v>652</v>
      </c>
      <c r="I1278" s="41">
        <v>40</v>
      </c>
      <c r="J1278" s="193">
        <v>2.9899999999999998</v>
      </c>
      <c r="K1278" s="185">
        <f t="shared" si="154"/>
        <v>314.03969999999998</v>
      </c>
      <c r="L1278" s="136" t="s">
        <v>3219</v>
      </c>
      <c r="M1278" s="121" t="s">
        <v>3385</v>
      </c>
      <c r="N1278" s="65"/>
      <c r="O1278" s="40" t="str">
        <f t="shared" si="151"/>
        <v>-</v>
      </c>
      <c r="P1278" s="42">
        <f t="shared" si="152"/>
        <v>0</v>
      </c>
      <c r="Q1278" s="43">
        <f t="shared" si="153"/>
        <v>0</v>
      </c>
      <c r="R1278" s="206"/>
      <c r="S1278" s="216"/>
      <c r="T1278" s="156"/>
      <c r="U1278" s="156"/>
      <c r="V1278" s="156"/>
      <c r="W1278" s="156"/>
      <c r="X1278" s="156"/>
      <c r="Y1278" s="156"/>
      <c r="Z1278" s="156"/>
      <c r="AA1278" s="156"/>
      <c r="AB1278" s="156"/>
    </row>
    <row r="1279" spans="1:249" s="30" customFormat="1" ht="15" customHeight="1">
      <c r="A1279" s="156" t="s">
        <v>3381</v>
      </c>
      <c r="B1279" s="38" t="s">
        <v>1812</v>
      </c>
      <c r="C1279" s="38" t="s">
        <v>25</v>
      </c>
      <c r="D1279" s="38" t="s">
        <v>2597</v>
      </c>
      <c r="E1279" s="39" t="s">
        <v>293</v>
      </c>
      <c r="F1279" s="39"/>
      <c r="G1279" s="40" t="s">
        <v>26</v>
      </c>
      <c r="H1279" s="41" t="s">
        <v>652</v>
      </c>
      <c r="I1279" s="41">
        <v>40</v>
      </c>
      <c r="J1279" s="42">
        <f>K1279/курс</f>
        <v>2.3517090355136627</v>
      </c>
      <c r="K1279" s="184">
        <v>247</v>
      </c>
      <c r="L1279" s="136" t="s">
        <v>3368</v>
      </c>
      <c r="M1279" s="121" t="s">
        <v>3221</v>
      </c>
      <c r="N1279" s="65"/>
      <c r="O1279" s="40" t="str">
        <f t="shared" si="151"/>
        <v>-</v>
      </c>
      <c r="P1279" s="42">
        <f t="shared" si="152"/>
        <v>0</v>
      </c>
      <c r="Q1279" s="43">
        <f t="shared" si="153"/>
        <v>0</v>
      </c>
      <c r="R1279" s="206"/>
      <c r="S1279" s="216"/>
      <c r="T1279" s="156"/>
      <c r="U1279" s="156"/>
      <c r="V1279" s="156"/>
      <c r="W1279" s="156"/>
      <c r="X1279" s="156"/>
      <c r="Y1279" s="156"/>
      <c r="Z1279" s="156"/>
      <c r="AA1279" s="156"/>
      <c r="AB1279" s="156"/>
    </row>
    <row r="1280" spans="1:249" s="30" customFormat="1" ht="15" customHeight="1">
      <c r="A1280" s="156" t="s">
        <v>3381</v>
      </c>
      <c r="B1280" s="38" t="s">
        <v>292</v>
      </c>
      <c r="C1280" s="38" t="s">
        <v>29</v>
      </c>
      <c r="D1280" s="38" t="s">
        <v>2597</v>
      </c>
      <c r="E1280" s="39" t="s">
        <v>293</v>
      </c>
      <c r="F1280" s="39" t="s">
        <v>294</v>
      </c>
      <c r="G1280" s="40" t="s">
        <v>26</v>
      </c>
      <c r="H1280" s="41" t="s">
        <v>652</v>
      </c>
      <c r="I1280" s="41">
        <v>40</v>
      </c>
      <c r="J1280" s="193">
        <v>2.99</v>
      </c>
      <c r="K1280" s="185">
        <f t="shared" ref="K1280:K1291" si="155">J1280*курс</f>
        <v>314.03970000000004</v>
      </c>
      <c r="L1280" s="136" t="s">
        <v>3219</v>
      </c>
      <c r="M1280" s="159" t="s">
        <v>3385</v>
      </c>
      <c r="N1280" s="65"/>
      <c r="O1280" s="40" t="str">
        <f t="shared" si="151"/>
        <v>-</v>
      </c>
      <c r="P1280" s="42">
        <f t="shared" si="152"/>
        <v>0</v>
      </c>
      <c r="Q1280" s="43">
        <f t="shared" si="153"/>
        <v>0</v>
      </c>
      <c r="R1280" s="206"/>
      <c r="S1280" s="216"/>
      <c r="T1280" s="155"/>
      <c r="U1280" s="156"/>
      <c r="V1280" s="156"/>
      <c r="W1280" s="156"/>
      <c r="X1280" s="156"/>
      <c r="Y1280" s="156"/>
      <c r="Z1280" s="156"/>
      <c r="AA1280" s="156"/>
      <c r="AB1280" s="156"/>
      <c r="AC1280" s="156"/>
      <c r="AD1280" s="156"/>
    </row>
    <row r="1281" spans="1:30" s="30" customFormat="1" ht="15" customHeight="1">
      <c r="A1281" s="156" t="s">
        <v>3381</v>
      </c>
      <c r="B1281" s="38" t="s">
        <v>295</v>
      </c>
      <c r="C1281" s="38" t="s">
        <v>29</v>
      </c>
      <c r="D1281" s="38" t="s">
        <v>2597</v>
      </c>
      <c r="E1281" s="39" t="s">
        <v>293</v>
      </c>
      <c r="F1281" s="39"/>
      <c r="G1281" s="40" t="s">
        <v>26</v>
      </c>
      <c r="H1281" s="41" t="s">
        <v>652</v>
      </c>
      <c r="I1281" s="41">
        <v>40</v>
      </c>
      <c r="J1281" s="193">
        <v>2.86</v>
      </c>
      <c r="K1281" s="185">
        <f t="shared" si="155"/>
        <v>300.38580000000002</v>
      </c>
      <c r="L1281" s="136" t="s">
        <v>3219</v>
      </c>
      <c r="M1281" s="159" t="s">
        <v>3385</v>
      </c>
      <c r="N1281" s="65"/>
      <c r="O1281" s="40" t="str">
        <f t="shared" si="151"/>
        <v>-</v>
      </c>
      <c r="P1281" s="42">
        <f t="shared" si="152"/>
        <v>0</v>
      </c>
      <c r="Q1281" s="43">
        <f t="shared" si="153"/>
        <v>0</v>
      </c>
      <c r="R1281" s="206"/>
      <c r="S1281" s="216"/>
      <c r="T1281" s="156"/>
      <c r="U1281" s="156"/>
      <c r="V1281" s="156"/>
      <c r="W1281" s="156"/>
      <c r="X1281" s="156"/>
      <c r="Y1281" s="156"/>
      <c r="Z1281" s="156"/>
      <c r="AA1281" s="156"/>
      <c r="AB1281" s="156"/>
      <c r="AC1281" s="156"/>
      <c r="AD1281" s="156"/>
    </row>
    <row r="1282" spans="1:30" s="30" customFormat="1" ht="15" customHeight="1">
      <c r="A1282" s="156" t="s">
        <v>3381</v>
      </c>
      <c r="B1282" s="38" t="s">
        <v>1816</v>
      </c>
      <c r="C1282" s="38" t="s">
        <v>29</v>
      </c>
      <c r="D1282" s="38" t="s">
        <v>297</v>
      </c>
      <c r="E1282" s="39" t="s">
        <v>298</v>
      </c>
      <c r="F1282" s="39" t="s">
        <v>2598</v>
      </c>
      <c r="G1282" s="40" t="s">
        <v>26</v>
      </c>
      <c r="H1282" s="41" t="s">
        <v>652</v>
      </c>
      <c r="I1282" s="41">
        <v>40</v>
      </c>
      <c r="J1282" s="193">
        <v>3.5</v>
      </c>
      <c r="K1282" s="185">
        <f t="shared" si="155"/>
        <v>367.60500000000002</v>
      </c>
      <c r="L1282" s="136" t="s">
        <v>3219</v>
      </c>
      <c r="M1282" s="121" t="s">
        <v>3385</v>
      </c>
      <c r="N1282" s="65"/>
      <c r="O1282" s="40" t="str">
        <f t="shared" si="151"/>
        <v>-</v>
      </c>
      <c r="P1282" s="42">
        <f t="shared" si="152"/>
        <v>0</v>
      </c>
      <c r="Q1282" s="43">
        <f t="shared" si="153"/>
        <v>0</v>
      </c>
      <c r="R1282" s="206"/>
      <c r="S1282" s="216"/>
      <c r="T1282" s="156"/>
      <c r="U1282" s="156"/>
      <c r="V1282" s="156"/>
      <c r="W1282" s="156"/>
      <c r="X1282" s="156"/>
      <c r="Y1282" s="156"/>
      <c r="Z1282" s="156"/>
      <c r="AA1282" s="156"/>
      <c r="AB1282" s="156"/>
    </row>
    <row r="1283" spans="1:30" s="30" customFormat="1" ht="15" customHeight="1">
      <c r="A1283" s="156" t="s">
        <v>3381</v>
      </c>
      <c r="B1283" s="38" t="s">
        <v>1819</v>
      </c>
      <c r="C1283" s="38" t="s">
        <v>29</v>
      </c>
      <c r="D1283" s="38" t="s">
        <v>297</v>
      </c>
      <c r="E1283" s="39" t="s">
        <v>298</v>
      </c>
      <c r="F1283" s="39" t="s">
        <v>299</v>
      </c>
      <c r="G1283" s="40" t="s">
        <v>26</v>
      </c>
      <c r="H1283" s="41" t="s">
        <v>652</v>
      </c>
      <c r="I1283" s="41">
        <v>40</v>
      </c>
      <c r="J1283" s="193">
        <v>3.03</v>
      </c>
      <c r="K1283" s="185">
        <f t="shared" si="155"/>
        <v>318.24090000000001</v>
      </c>
      <c r="L1283" s="136" t="s">
        <v>3219</v>
      </c>
      <c r="M1283" s="121" t="s">
        <v>3385</v>
      </c>
      <c r="N1283" s="65"/>
      <c r="O1283" s="40" t="str">
        <f t="shared" si="151"/>
        <v>-</v>
      </c>
      <c r="P1283" s="42">
        <f t="shared" si="152"/>
        <v>0</v>
      </c>
      <c r="Q1283" s="43">
        <f t="shared" si="153"/>
        <v>0</v>
      </c>
      <c r="R1283" s="206"/>
      <c r="S1283" s="216"/>
      <c r="T1283" s="155"/>
      <c r="U1283" s="156"/>
      <c r="V1283" s="156"/>
      <c r="W1283" s="156"/>
      <c r="X1283" s="156"/>
      <c r="Y1283" s="156"/>
      <c r="Z1283" s="156"/>
      <c r="AA1283" s="156"/>
      <c r="AB1283" s="156"/>
    </row>
    <row r="1284" spans="1:30" s="30" customFormat="1" ht="15" customHeight="1">
      <c r="A1284" s="156" t="s">
        <v>3381</v>
      </c>
      <c r="B1284" s="38" t="s">
        <v>1820</v>
      </c>
      <c r="C1284" s="38" t="s">
        <v>29</v>
      </c>
      <c r="D1284" s="38" t="s">
        <v>297</v>
      </c>
      <c r="E1284" s="39" t="s">
        <v>298</v>
      </c>
      <c r="F1284" s="39" t="s">
        <v>615</v>
      </c>
      <c r="G1284" s="40" t="s">
        <v>26</v>
      </c>
      <c r="H1284" s="41" t="s">
        <v>652</v>
      </c>
      <c r="I1284" s="41">
        <v>40</v>
      </c>
      <c r="J1284" s="193">
        <v>2.8299999999999996</v>
      </c>
      <c r="K1284" s="185">
        <f t="shared" si="155"/>
        <v>297.23489999999998</v>
      </c>
      <c r="L1284" s="136" t="s">
        <v>3219</v>
      </c>
      <c r="M1284" s="121" t="s">
        <v>3385</v>
      </c>
      <c r="N1284" s="65"/>
      <c r="O1284" s="40" t="str">
        <f t="shared" si="151"/>
        <v>-</v>
      </c>
      <c r="P1284" s="42">
        <f t="shared" si="152"/>
        <v>0</v>
      </c>
      <c r="Q1284" s="43">
        <f t="shared" si="153"/>
        <v>0</v>
      </c>
      <c r="R1284" s="206"/>
      <c r="S1284" s="216"/>
      <c r="T1284" s="156"/>
      <c r="U1284" s="156"/>
      <c r="V1284" s="156"/>
      <c r="W1284" s="156"/>
      <c r="X1284" s="156"/>
      <c r="Y1284" s="156"/>
      <c r="Z1284" s="156"/>
      <c r="AA1284" s="156"/>
      <c r="AB1284" s="156"/>
    </row>
    <row r="1285" spans="1:30" s="30" customFormat="1" ht="15" customHeight="1">
      <c r="A1285" s="156" t="s">
        <v>3381</v>
      </c>
      <c r="B1285" s="38" t="s">
        <v>1821</v>
      </c>
      <c r="C1285" s="38" t="s">
        <v>29</v>
      </c>
      <c r="D1285" s="38" t="s">
        <v>297</v>
      </c>
      <c r="E1285" s="39" t="s">
        <v>298</v>
      </c>
      <c r="F1285" s="39" t="s">
        <v>300</v>
      </c>
      <c r="G1285" s="40" t="s">
        <v>26</v>
      </c>
      <c r="H1285" s="41" t="s">
        <v>652</v>
      </c>
      <c r="I1285" s="41">
        <v>40</v>
      </c>
      <c r="J1285" s="193">
        <v>2.84</v>
      </c>
      <c r="K1285" s="185">
        <f t="shared" si="155"/>
        <v>298.28519999999997</v>
      </c>
      <c r="L1285" s="136" t="s">
        <v>3219</v>
      </c>
      <c r="M1285" s="121" t="s">
        <v>3385</v>
      </c>
      <c r="N1285" s="65"/>
      <c r="O1285" s="40" t="str">
        <f t="shared" si="151"/>
        <v>-</v>
      </c>
      <c r="P1285" s="42">
        <f t="shared" si="152"/>
        <v>0</v>
      </c>
      <c r="Q1285" s="43">
        <f t="shared" si="153"/>
        <v>0</v>
      </c>
      <c r="R1285" s="206"/>
      <c r="S1285" s="216"/>
      <c r="T1285" s="155"/>
      <c r="U1285" s="156"/>
      <c r="V1285" s="156"/>
      <c r="W1285" s="156"/>
      <c r="X1285" s="156"/>
      <c r="Y1285" s="156"/>
      <c r="Z1285" s="156"/>
      <c r="AA1285" s="156"/>
      <c r="AB1285" s="156"/>
    </row>
    <row r="1286" spans="1:30" s="30" customFormat="1" ht="18" customHeight="1">
      <c r="A1286" s="156" t="s">
        <v>3381</v>
      </c>
      <c r="B1286" s="38" t="s">
        <v>1822</v>
      </c>
      <c r="C1286" s="38" t="s">
        <v>29</v>
      </c>
      <c r="D1286" s="38" t="s">
        <v>297</v>
      </c>
      <c r="E1286" s="39" t="s">
        <v>298</v>
      </c>
      <c r="F1286" s="39" t="s">
        <v>614</v>
      </c>
      <c r="G1286" s="40" t="s">
        <v>26</v>
      </c>
      <c r="H1286" s="41" t="s">
        <v>652</v>
      </c>
      <c r="I1286" s="41">
        <v>40</v>
      </c>
      <c r="J1286" s="193">
        <v>2.99</v>
      </c>
      <c r="K1286" s="185">
        <f t="shared" si="155"/>
        <v>314.03970000000004</v>
      </c>
      <c r="L1286" s="136" t="s">
        <v>3219</v>
      </c>
      <c r="M1286" s="121" t="s">
        <v>3385</v>
      </c>
      <c r="N1286" s="65"/>
      <c r="O1286" s="40" t="str">
        <f t="shared" si="151"/>
        <v>-</v>
      </c>
      <c r="P1286" s="42">
        <f t="shared" si="152"/>
        <v>0</v>
      </c>
      <c r="Q1286" s="43">
        <f t="shared" si="153"/>
        <v>0</v>
      </c>
      <c r="R1286" s="206"/>
      <c r="S1286" s="216"/>
      <c r="T1286" s="156"/>
      <c r="U1286" s="156"/>
      <c r="V1286" s="156"/>
      <c r="W1286" s="156"/>
      <c r="X1286" s="156"/>
      <c r="Y1286" s="156"/>
      <c r="Z1286" s="156"/>
      <c r="AA1286" s="156"/>
      <c r="AB1286" s="156"/>
    </row>
    <row r="1287" spans="1:30" s="30" customFormat="1" ht="15" customHeight="1">
      <c r="A1287" s="156" t="s">
        <v>3381</v>
      </c>
      <c r="B1287" s="38" t="s">
        <v>636</v>
      </c>
      <c r="C1287" s="38" t="s">
        <v>29</v>
      </c>
      <c r="D1287" s="38" t="s">
        <v>297</v>
      </c>
      <c r="E1287" s="39" t="s">
        <v>298</v>
      </c>
      <c r="F1287" s="39" t="s">
        <v>614</v>
      </c>
      <c r="G1287" s="40" t="s">
        <v>26</v>
      </c>
      <c r="H1287" s="41" t="s">
        <v>652</v>
      </c>
      <c r="I1287" s="41">
        <v>40</v>
      </c>
      <c r="J1287" s="193">
        <v>2.99</v>
      </c>
      <c r="K1287" s="185">
        <f t="shared" si="155"/>
        <v>314.03970000000004</v>
      </c>
      <c r="L1287" s="136" t="s">
        <v>3219</v>
      </c>
      <c r="M1287" s="121" t="s">
        <v>3385</v>
      </c>
      <c r="N1287" s="65"/>
      <c r="O1287" s="40" t="str">
        <f t="shared" si="151"/>
        <v>-</v>
      </c>
      <c r="P1287" s="42">
        <f t="shared" si="152"/>
        <v>0</v>
      </c>
      <c r="Q1287" s="43">
        <f t="shared" si="153"/>
        <v>0</v>
      </c>
      <c r="R1287" s="206"/>
      <c r="S1287" s="216"/>
      <c r="T1287" s="156"/>
      <c r="U1287" s="156"/>
      <c r="V1287" s="156"/>
      <c r="W1287" s="156"/>
      <c r="X1287" s="156"/>
      <c r="Y1287" s="156"/>
      <c r="Z1287" s="156"/>
      <c r="AA1287" s="156"/>
      <c r="AB1287" s="156"/>
    </row>
    <row r="1288" spans="1:30" s="30" customFormat="1" ht="15" customHeight="1">
      <c r="A1288" s="156" t="s">
        <v>3381</v>
      </c>
      <c r="B1288" s="38" t="s">
        <v>1815</v>
      </c>
      <c r="C1288" s="38" t="s">
        <v>29</v>
      </c>
      <c r="D1288" s="38" t="s">
        <v>297</v>
      </c>
      <c r="E1288" s="39" t="s">
        <v>298</v>
      </c>
      <c r="F1288" s="122" t="s">
        <v>2598</v>
      </c>
      <c r="G1288" s="40" t="s">
        <v>2147</v>
      </c>
      <c r="H1288" s="41" t="s">
        <v>652</v>
      </c>
      <c r="I1288" s="41">
        <v>12</v>
      </c>
      <c r="J1288" s="193">
        <v>9.25</v>
      </c>
      <c r="K1288" s="185">
        <f t="shared" si="155"/>
        <v>971.52750000000003</v>
      </c>
      <c r="L1288" s="136" t="s">
        <v>3219</v>
      </c>
      <c r="M1288" s="159" t="s">
        <v>3385</v>
      </c>
      <c r="N1288" s="65"/>
      <c r="O1288" s="40" t="str">
        <f t="shared" si="151"/>
        <v>-</v>
      </c>
      <c r="P1288" s="42">
        <f t="shared" si="152"/>
        <v>0</v>
      </c>
      <c r="Q1288" s="43">
        <f t="shared" si="153"/>
        <v>0</v>
      </c>
      <c r="R1288" s="206"/>
      <c r="S1288" s="216"/>
      <c r="T1288" s="156"/>
      <c r="U1288" s="156"/>
      <c r="V1288" s="156"/>
      <c r="W1288" s="156"/>
      <c r="X1288" s="156"/>
      <c r="Y1288" s="156"/>
      <c r="Z1288" s="156"/>
      <c r="AA1288" s="156"/>
      <c r="AB1288" s="156"/>
      <c r="AC1288" s="156"/>
      <c r="AD1288" s="156"/>
    </row>
    <row r="1289" spans="1:30" s="30" customFormat="1" ht="15" customHeight="1">
      <c r="A1289" s="156" t="s">
        <v>3381</v>
      </c>
      <c r="B1289" s="38" t="s">
        <v>296</v>
      </c>
      <c r="C1289" s="38" t="s">
        <v>29</v>
      </c>
      <c r="D1289" s="38" t="s">
        <v>297</v>
      </c>
      <c r="E1289" s="39" t="s">
        <v>298</v>
      </c>
      <c r="F1289" s="122" t="s">
        <v>299</v>
      </c>
      <c r="G1289" s="40" t="s">
        <v>26</v>
      </c>
      <c r="H1289" s="41" t="s">
        <v>652</v>
      </c>
      <c r="I1289" s="41">
        <v>40</v>
      </c>
      <c r="J1289" s="193">
        <v>2.88</v>
      </c>
      <c r="K1289" s="185">
        <f t="shared" si="155"/>
        <v>302.4864</v>
      </c>
      <c r="L1289" s="136" t="s">
        <v>3219</v>
      </c>
      <c r="M1289" s="121" t="s">
        <v>3385</v>
      </c>
      <c r="N1289" s="65"/>
      <c r="O1289" s="40" t="str">
        <f t="shared" si="151"/>
        <v>-</v>
      </c>
      <c r="P1289" s="42">
        <f t="shared" si="152"/>
        <v>0</v>
      </c>
      <c r="Q1289" s="43">
        <f t="shared" si="153"/>
        <v>0</v>
      </c>
      <c r="R1289" s="206"/>
      <c r="S1289" s="216"/>
      <c r="T1289" s="156"/>
      <c r="U1289" s="156"/>
      <c r="V1289" s="156"/>
      <c r="W1289" s="156"/>
      <c r="X1289" s="156"/>
      <c r="Y1289" s="156"/>
      <c r="Z1289" s="156"/>
      <c r="AA1289" s="156"/>
      <c r="AB1289" s="156"/>
    </row>
    <row r="1290" spans="1:30" s="30" customFormat="1" ht="15" customHeight="1">
      <c r="A1290" s="156" t="s">
        <v>3381</v>
      </c>
      <c r="B1290" s="38" t="s">
        <v>1817</v>
      </c>
      <c r="C1290" s="38" t="s">
        <v>29</v>
      </c>
      <c r="D1290" s="38" t="s">
        <v>297</v>
      </c>
      <c r="E1290" s="39" t="s">
        <v>298</v>
      </c>
      <c r="F1290" s="122" t="s">
        <v>2599</v>
      </c>
      <c r="G1290" s="40" t="s">
        <v>26</v>
      </c>
      <c r="H1290" s="41" t="s">
        <v>652</v>
      </c>
      <c r="I1290" s="41">
        <v>40</v>
      </c>
      <c r="J1290" s="193">
        <v>2.69</v>
      </c>
      <c r="K1290" s="185">
        <f t="shared" si="155"/>
        <v>282.53070000000002</v>
      </c>
      <c r="L1290" s="136" t="s">
        <v>3219</v>
      </c>
      <c r="M1290" s="121" t="s">
        <v>3385</v>
      </c>
      <c r="N1290" s="65"/>
      <c r="O1290" s="40" t="str">
        <f t="shared" si="151"/>
        <v>-</v>
      </c>
      <c r="P1290" s="42">
        <f t="shared" si="152"/>
        <v>0</v>
      </c>
      <c r="Q1290" s="43">
        <f t="shared" si="153"/>
        <v>0</v>
      </c>
      <c r="R1290" s="206"/>
      <c r="S1290" s="216"/>
      <c r="T1290" s="155"/>
      <c r="U1290" s="156"/>
      <c r="V1290" s="156"/>
      <c r="W1290" s="156"/>
      <c r="X1290" s="156"/>
      <c r="Y1290" s="156"/>
      <c r="Z1290" s="156"/>
      <c r="AA1290" s="156"/>
      <c r="AB1290" s="156"/>
    </row>
    <row r="1291" spans="1:30" s="30" customFormat="1" ht="15" customHeight="1">
      <c r="A1291" s="156" t="s">
        <v>3381</v>
      </c>
      <c r="B1291" s="38" t="s">
        <v>1824</v>
      </c>
      <c r="C1291" s="38" t="s">
        <v>29</v>
      </c>
      <c r="D1291" s="38" t="s">
        <v>297</v>
      </c>
      <c r="E1291" s="39" t="s">
        <v>298</v>
      </c>
      <c r="F1291" s="122" t="s">
        <v>3162</v>
      </c>
      <c r="G1291" s="40" t="s">
        <v>26</v>
      </c>
      <c r="H1291" s="41" t="s">
        <v>652</v>
      </c>
      <c r="I1291" s="41">
        <v>40</v>
      </c>
      <c r="J1291" s="193">
        <v>3.78</v>
      </c>
      <c r="K1291" s="185">
        <f t="shared" si="155"/>
        <v>397.01339999999999</v>
      </c>
      <c r="L1291" s="136" t="s">
        <v>3219</v>
      </c>
      <c r="M1291" s="121" t="s">
        <v>3385</v>
      </c>
      <c r="N1291" s="65"/>
      <c r="O1291" s="40" t="str">
        <f t="shared" si="151"/>
        <v>-</v>
      </c>
      <c r="P1291" s="42">
        <f t="shared" si="152"/>
        <v>0</v>
      </c>
      <c r="Q1291" s="43">
        <f t="shared" si="153"/>
        <v>0</v>
      </c>
      <c r="R1291" s="206"/>
      <c r="S1291" s="216"/>
      <c r="T1291" s="156"/>
      <c r="U1291" s="156"/>
      <c r="V1291" s="156"/>
      <c r="W1291" s="156"/>
      <c r="X1291" s="156"/>
      <c r="Y1291" s="156"/>
      <c r="Z1291" s="156"/>
      <c r="AA1291" s="156"/>
      <c r="AB1291" s="156"/>
      <c r="AC1291" s="156"/>
      <c r="AD1291" s="156"/>
    </row>
    <row r="1292" spans="1:30" s="30" customFormat="1" ht="15" customHeight="1">
      <c r="A1292" s="156" t="s">
        <v>3381</v>
      </c>
      <c r="B1292" s="38" t="s">
        <v>1818</v>
      </c>
      <c r="C1292" s="38" t="s">
        <v>25</v>
      </c>
      <c r="D1292" s="38" t="s">
        <v>297</v>
      </c>
      <c r="E1292" s="39" t="s">
        <v>298</v>
      </c>
      <c r="F1292" s="122" t="s">
        <v>299</v>
      </c>
      <c r="G1292" s="40" t="s">
        <v>26</v>
      </c>
      <c r="H1292" s="41" t="s">
        <v>652</v>
      </c>
      <c r="I1292" s="41">
        <v>40</v>
      </c>
      <c r="J1292" s="42">
        <f>K1292/курс</f>
        <v>2.4469199276397218</v>
      </c>
      <c r="K1292" s="184">
        <v>257</v>
      </c>
      <c r="L1292" s="136" t="s">
        <v>3368</v>
      </c>
      <c r="M1292" s="121" t="s">
        <v>3221</v>
      </c>
      <c r="N1292" s="65"/>
      <c r="O1292" s="40" t="str">
        <f t="shared" si="151"/>
        <v>-</v>
      </c>
      <c r="P1292" s="42">
        <f t="shared" si="152"/>
        <v>0</v>
      </c>
      <c r="Q1292" s="43">
        <f t="shared" si="153"/>
        <v>0</v>
      </c>
      <c r="R1292" s="206"/>
      <c r="S1292" s="216"/>
      <c r="T1292" s="156"/>
      <c r="U1292" s="156"/>
      <c r="V1292" s="156"/>
      <c r="W1292" s="156"/>
      <c r="X1292" s="156"/>
      <c r="Y1292" s="156"/>
      <c r="Z1292" s="156"/>
      <c r="AA1292" s="156"/>
      <c r="AB1292" s="156"/>
    </row>
    <row r="1293" spans="1:30" s="30" customFormat="1" ht="15" customHeight="1">
      <c r="A1293" s="156" t="s">
        <v>3381</v>
      </c>
      <c r="B1293" s="38" t="s">
        <v>1823</v>
      </c>
      <c r="C1293" s="38" t="s">
        <v>25</v>
      </c>
      <c r="D1293" s="38" t="s">
        <v>297</v>
      </c>
      <c r="E1293" s="39" t="s">
        <v>298</v>
      </c>
      <c r="F1293" s="122" t="s">
        <v>614</v>
      </c>
      <c r="G1293" s="40" t="s">
        <v>26</v>
      </c>
      <c r="H1293" s="41" t="s">
        <v>652</v>
      </c>
      <c r="I1293" s="41">
        <v>40</v>
      </c>
      <c r="J1293" s="42">
        <f>K1293/курс</f>
        <v>2.3707512139388744</v>
      </c>
      <c r="K1293" s="209">
        <v>249</v>
      </c>
      <c r="L1293" s="136" t="s">
        <v>3368</v>
      </c>
      <c r="M1293" s="121" t="s">
        <v>3221</v>
      </c>
      <c r="N1293" s="65"/>
      <c r="O1293" s="40" t="str">
        <f t="shared" si="151"/>
        <v>-</v>
      </c>
      <c r="P1293" s="42">
        <f t="shared" si="152"/>
        <v>0</v>
      </c>
      <c r="Q1293" s="43">
        <f t="shared" si="153"/>
        <v>0</v>
      </c>
      <c r="R1293" s="206"/>
      <c r="S1293" s="216"/>
      <c r="T1293" s="155"/>
      <c r="U1293" s="156"/>
      <c r="V1293" s="156"/>
      <c r="W1293" s="156"/>
      <c r="X1293" s="156"/>
      <c r="Y1293" s="156"/>
      <c r="Z1293" s="156"/>
      <c r="AA1293" s="156"/>
      <c r="AB1293" s="156"/>
    </row>
    <row r="1294" spans="1:30" s="30" customFormat="1" ht="15" customHeight="1">
      <c r="A1294" s="156" t="s">
        <v>3381</v>
      </c>
      <c r="B1294" s="38" t="s">
        <v>1825</v>
      </c>
      <c r="C1294" s="38" t="s">
        <v>29</v>
      </c>
      <c r="D1294" s="38" t="s">
        <v>2600</v>
      </c>
      <c r="E1294" s="39" t="s">
        <v>2601</v>
      </c>
      <c r="F1294" s="132" t="s">
        <v>2774</v>
      </c>
      <c r="G1294" s="40" t="s">
        <v>26</v>
      </c>
      <c r="H1294" s="41" t="s">
        <v>652</v>
      </c>
      <c r="I1294" s="41">
        <v>40</v>
      </c>
      <c r="J1294" s="193">
        <v>2.7199999999999998</v>
      </c>
      <c r="K1294" s="185">
        <f t="shared" ref="K1294:K1307" si="156">J1294*курс</f>
        <v>285.6816</v>
      </c>
      <c r="L1294" s="136" t="s">
        <v>3219</v>
      </c>
      <c r="M1294" s="121" t="s">
        <v>3385</v>
      </c>
      <c r="N1294" s="65"/>
      <c r="O1294" s="40" t="str">
        <f t="shared" si="151"/>
        <v>-</v>
      </c>
      <c r="P1294" s="42">
        <f t="shared" si="152"/>
        <v>0</v>
      </c>
      <c r="Q1294" s="43">
        <f t="shared" si="153"/>
        <v>0</v>
      </c>
      <c r="R1294" s="206"/>
      <c r="S1294" s="216"/>
      <c r="T1294" s="155"/>
      <c r="U1294" s="156"/>
      <c r="V1294" s="156"/>
      <c r="W1294" s="156"/>
      <c r="X1294" s="156"/>
      <c r="Y1294" s="156"/>
      <c r="Z1294" s="156"/>
      <c r="AA1294" s="156"/>
      <c r="AB1294" s="156"/>
    </row>
    <row r="1295" spans="1:30" s="30" customFormat="1" ht="15" customHeight="1">
      <c r="A1295" s="156" t="s">
        <v>3381</v>
      </c>
      <c r="B1295" s="38" t="s">
        <v>1826</v>
      </c>
      <c r="C1295" s="38" t="s">
        <v>29</v>
      </c>
      <c r="D1295" s="38" t="s">
        <v>2602</v>
      </c>
      <c r="E1295" s="39" t="s">
        <v>2603</v>
      </c>
      <c r="F1295" s="122" t="s">
        <v>3163</v>
      </c>
      <c r="G1295" s="40" t="s">
        <v>3228</v>
      </c>
      <c r="H1295" s="41" t="s">
        <v>652</v>
      </c>
      <c r="I1295" s="41">
        <v>12</v>
      </c>
      <c r="J1295" s="193">
        <v>12.01</v>
      </c>
      <c r="K1295" s="185">
        <f t="shared" si="156"/>
        <v>1261.4103</v>
      </c>
      <c r="L1295" s="136" t="s">
        <v>3219</v>
      </c>
      <c r="M1295" s="121" t="s">
        <v>3385</v>
      </c>
      <c r="N1295" s="65"/>
      <c r="O1295" s="40" t="str">
        <f t="shared" si="151"/>
        <v>-</v>
      </c>
      <c r="P1295" s="42">
        <f t="shared" si="152"/>
        <v>0</v>
      </c>
      <c r="Q1295" s="43">
        <f t="shared" si="153"/>
        <v>0</v>
      </c>
      <c r="R1295" s="206"/>
      <c r="S1295" s="216"/>
      <c r="T1295" s="155"/>
      <c r="U1295" s="156"/>
      <c r="V1295" s="156"/>
      <c r="W1295" s="156"/>
      <c r="X1295" s="156"/>
      <c r="Y1295" s="156"/>
      <c r="Z1295" s="156"/>
      <c r="AA1295" s="156"/>
      <c r="AB1295" s="156"/>
      <c r="AC1295" s="156"/>
      <c r="AD1295" s="156"/>
    </row>
    <row r="1296" spans="1:30" s="30" customFormat="1" ht="15" customHeight="1">
      <c r="A1296" s="156" t="s">
        <v>3381</v>
      </c>
      <c r="B1296" s="38" t="s">
        <v>1827</v>
      </c>
      <c r="C1296" s="38" t="s">
        <v>29</v>
      </c>
      <c r="D1296" s="38" t="s">
        <v>2604</v>
      </c>
      <c r="E1296" s="39" t="s">
        <v>2605</v>
      </c>
      <c r="F1296" s="122" t="s">
        <v>3164</v>
      </c>
      <c r="G1296" s="40" t="s">
        <v>26</v>
      </c>
      <c r="H1296" s="41" t="s">
        <v>652</v>
      </c>
      <c r="I1296" s="41">
        <v>40</v>
      </c>
      <c r="J1296" s="193">
        <v>4.41</v>
      </c>
      <c r="K1296" s="185">
        <f t="shared" si="156"/>
        <v>463.1823</v>
      </c>
      <c r="L1296" s="136" t="s">
        <v>3219</v>
      </c>
      <c r="M1296" s="121" t="s">
        <v>3385</v>
      </c>
      <c r="N1296" s="65"/>
      <c r="O1296" s="40" t="str">
        <f t="shared" si="151"/>
        <v>-</v>
      </c>
      <c r="P1296" s="42">
        <f t="shared" si="152"/>
        <v>0</v>
      </c>
      <c r="Q1296" s="43">
        <f t="shared" si="153"/>
        <v>0</v>
      </c>
      <c r="R1296" s="206"/>
      <c r="S1296" s="216"/>
      <c r="T1296" s="155"/>
      <c r="U1296" s="156"/>
      <c r="V1296" s="156"/>
      <c r="W1296" s="156"/>
      <c r="X1296" s="156"/>
      <c r="Y1296" s="156"/>
      <c r="Z1296" s="156"/>
      <c r="AA1296" s="156"/>
      <c r="AB1296" s="156"/>
      <c r="AC1296" s="156"/>
      <c r="AD1296" s="156"/>
    </row>
    <row r="1297" spans="1:30" s="30" customFormat="1" ht="15" customHeight="1">
      <c r="A1297" s="156" t="s">
        <v>3381</v>
      </c>
      <c r="B1297" s="38" t="s">
        <v>1829</v>
      </c>
      <c r="C1297" s="38" t="s">
        <v>29</v>
      </c>
      <c r="D1297" s="38" t="s">
        <v>301</v>
      </c>
      <c r="E1297" s="39" t="s">
        <v>302</v>
      </c>
      <c r="F1297" s="39" t="s">
        <v>304</v>
      </c>
      <c r="G1297" s="40" t="s">
        <v>26</v>
      </c>
      <c r="H1297" s="41" t="s">
        <v>652</v>
      </c>
      <c r="I1297" s="41">
        <v>40</v>
      </c>
      <c r="J1297" s="193">
        <v>2.86</v>
      </c>
      <c r="K1297" s="185">
        <f t="shared" si="156"/>
        <v>300.38580000000002</v>
      </c>
      <c r="L1297" s="136" t="s">
        <v>3219</v>
      </c>
      <c r="M1297" s="121" t="s">
        <v>3385</v>
      </c>
      <c r="N1297" s="65"/>
      <c r="O1297" s="40" t="str">
        <f t="shared" si="151"/>
        <v>-</v>
      </c>
      <c r="P1297" s="42">
        <f t="shared" si="152"/>
        <v>0</v>
      </c>
      <c r="Q1297" s="43">
        <f t="shared" si="153"/>
        <v>0</v>
      </c>
      <c r="R1297" s="206"/>
      <c r="S1297" s="216"/>
      <c r="T1297" s="155"/>
      <c r="U1297" s="156"/>
      <c r="V1297" s="156"/>
      <c r="W1297" s="156"/>
      <c r="X1297" s="156"/>
      <c r="Y1297" s="156"/>
      <c r="Z1297" s="156"/>
      <c r="AA1297" s="156"/>
      <c r="AB1297" s="156"/>
      <c r="AC1297" s="156"/>
      <c r="AD1297" s="156"/>
    </row>
    <row r="1298" spans="1:30" s="30" customFormat="1" ht="15" customHeight="1">
      <c r="A1298" s="156" t="s">
        <v>3381</v>
      </c>
      <c r="B1298" s="38" t="s">
        <v>1828</v>
      </c>
      <c r="C1298" s="38" t="s">
        <v>29</v>
      </c>
      <c r="D1298" s="38" t="s">
        <v>301</v>
      </c>
      <c r="E1298" s="39" t="s">
        <v>302</v>
      </c>
      <c r="F1298" s="122" t="s">
        <v>3165</v>
      </c>
      <c r="G1298" s="40" t="s">
        <v>26</v>
      </c>
      <c r="H1298" s="41" t="s">
        <v>652</v>
      </c>
      <c r="I1298" s="41">
        <v>40</v>
      </c>
      <c r="J1298" s="193">
        <v>2.6399999999999997</v>
      </c>
      <c r="K1298" s="185">
        <f t="shared" si="156"/>
        <v>277.27919999999995</v>
      </c>
      <c r="L1298" s="136" t="s">
        <v>3219</v>
      </c>
      <c r="M1298" s="121" t="s">
        <v>3385</v>
      </c>
      <c r="N1298" s="65"/>
      <c r="O1298" s="40" t="str">
        <f t="shared" si="151"/>
        <v>-</v>
      </c>
      <c r="P1298" s="42">
        <f t="shared" si="152"/>
        <v>0</v>
      </c>
      <c r="Q1298" s="43">
        <f t="shared" si="153"/>
        <v>0</v>
      </c>
      <c r="R1298" s="206"/>
      <c r="S1298" s="216"/>
      <c r="T1298" s="155"/>
      <c r="U1298" s="156"/>
      <c r="V1298" s="156"/>
      <c r="W1298" s="156"/>
      <c r="X1298" s="156"/>
      <c r="Y1298" s="156"/>
      <c r="Z1298" s="156"/>
      <c r="AA1298" s="156"/>
      <c r="AB1298" s="156"/>
      <c r="AC1298" s="156"/>
      <c r="AD1298" s="156"/>
    </row>
    <row r="1299" spans="1:30" s="30" customFormat="1" ht="15" customHeight="1">
      <c r="A1299" s="156" t="s">
        <v>3381</v>
      </c>
      <c r="B1299" s="38" t="s">
        <v>480</v>
      </c>
      <c r="C1299" s="38" t="s">
        <v>29</v>
      </c>
      <c r="D1299" s="38" t="s">
        <v>301</v>
      </c>
      <c r="E1299" s="39" t="s">
        <v>302</v>
      </c>
      <c r="F1299" s="39" t="s">
        <v>494</v>
      </c>
      <c r="G1299" s="40" t="s">
        <v>26</v>
      </c>
      <c r="H1299" s="41" t="s">
        <v>652</v>
      </c>
      <c r="I1299" s="41">
        <v>40</v>
      </c>
      <c r="J1299" s="193">
        <v>2.6399999999999997</v>
      </c>
      <c r="K1299" s="185">
        <f t="shared" si="156"/>
        <v>277.27919999999995</v>
      </c>
      <c r="L1299" s="136" t="s">
        <v>3219</v>
      </c>
      <c r="M1299" s="121" t="s">
        <v>3385</v>
      </c>
      <c r="N1299" s="65"/>
      <c r="O1299" s="40" t="str">
        <f t="shared" si="151"/>
        <v>-</v>
      </c>
      <c r="P1299" s="42">
        <f t="shared" si="152"/>
        <v>0</v>
      </c>
      <c r="Q1299" s="43">
        <f t="shared" si="153"/>
        <v>0</v>
      </c>
      <c r="R1299" s="206"/>
      <c r="S1299" s="216"/>
      <c r="T1299" s="155"/>
      <c r="U1299" s="156"/>
      <c r="V1299" s="156"/>
      <c r="W1299" s="156"/>
      <c r="X1299" s="156"/>
      <c r="Y1299" s="156"/>
      <c r="Z1299" s="156"/>
      <c r="AA1299" s="156"/>
      <c r="AB1299" s="156"/>
      <c r="AC1299" s="156"/>
      <c r="AD1299" s="156"/>
    </row>
    <row r="1300" spans="1:30" s="30" customFormat="1" ht="15" customHeight="1">
      <c r="A1300" s="156" t="s">
        <v>3381</v>
      </c>
      <c r="B1300" s="38" t="s">
        <v>303</v>
      </c>
      <c r="C1300" s="38" t="s">
        <v>29</v>
      </c>
      <c r="D1300" s="38" t="s">
        <v>301</v>
      </c>
      <c r="E1300" s="39" t="s">
        <v>302</v>
      </c>
      <c r="F1300" s="39" t="s">
        <v>304</v>
      </c>
      <c r="G1300" s="40" t="s">
        <v>26</v>
      </c>
      <c r="H1300" s="41" t="s">
        <v>652</v>
      </c>
      <c r="I1300" s="41">
        <v>40</v>
      </c>
      <c r="J1300" s="193">
        <v>2.86</v>
      </c>
      <c r="K1300" s="185">
        <f t="shared" si="156"/>
        <v>300.38580000000002</v>
      </c>
      <c r="L1300" s="136" t="s">
        <v>3219</v>
      </c>
      <c r="M1300" s="121" t="s">
        <v>3385</v>
      </c>
      <c r="N1300" s="65"/>
      <c r="O1300" s="40" t="str">
        <f t="shared" si="151"/>
        <v>-</v>
      </c>
      <c r="P1300" s="42">
        <f t="shared" si="152"/>
        <v>0</v>
      </c>
      <c r="Q1300" s="43">
        <f t="shared" si="153"/>
        <v>0</v>
      </c>
      <c r="R1300" s="206"/>
      <c r="S1300" s="216"/>
      <c r="T1300" s="156"/>
      <c r="U1300" s="156"/>
      <c r="V1300" s="156"/>
      <c r="W1300" s="156"/>
      <c r="X1300" s="156"/>
      <c r="Y1300" s="156"/>
      <c r="Z1300" s="156"/>
      <c r="AA1300" s="156"/>
      <c r="AB1300" s="156"/>
      <c r="AC1300" s="156"/>
      <c r="AD1300" s="156"/>
    </row>
    <row r="1301" spans="1:30" s="30" customFormat="1" ht="15" customHeight="1">
      <c r="A1301" s="156" t="s">
        <v>3381</v>
      </c>
      <c r="B1301" s="38" t="s">
        <v>1830</v>
      </c>
      <c r="C1301" s="38" t="s">
        <v>29</v>
      </c>
      <c r="D1301" s="38" t="s">
        <v>2606</v>
      </c>
      <c r="E1301" s="39" t="s">
        <v>2607</v>
      </c>
      <c r="F1301" s="122" t="s">
        <v>2690</v>
      </c>
      <c r="G1301" s="40" t="s">
        <v>3228</v>
      </c>
      <c r="H1301" s="41" t="s">
        <v>652</v>
      </c>
      <c r="I1301" s="41">
        <v>12</v>
      </c>
      <c r="J1301" s="193">
        <v>10.83</v>
      </c>
      <c r="K1301" s="185">
        <f t="shared" si="156"/>
        <v>1137.4748999999999</v>
      </c>
      <c r="L1301" s="136" t="s">
        <v>3219</v>
      </c>
      <c r="M1301" s="121" t="s">
        <v>3385</v>
      </c>
      <c r="N1301" s="65"/>
      <c r="O1301" s="40" t="str">
        <f t="shared" si="151"/>
        <v>-</v>
      </c>
      <c r="P1301" s="42">
        <f t="shared" si="152"/>
        <v>0</v>
      </c>
      <c r="Q1301" s="43">
        <f t="shared" si="153"/>
        <v>0</v>
      </c>
      <c r="R1301" s="206"/>
      <c r="S1301" s="216"/>
      <c r="T1301" s="156"/>
      <c r="U1301" s="156"/>
      <c r="V1301" s="156"/>
      <c r="W1301" s="156"/>
      <c r="X1301" s="156"/>
      <c r="Y1301" s="156"/>
      <c r="Z1301" s="156"/>
      <c r="AA1301" s="156"/>
      <c r="AB1301" s="156"/>
      <c r="AC1301" s="156"/>
      <c r="AD1301" s="156"/>
    </row>
    <row r="1302" spans="1:30" s="30" customFormat="1" ht="15" hidden="1" customHeight="1">
      <c r="A1302" s="156" t="s">
        <v>3381</v>
      </c>
      <c r="B1302" s="160" t="s">
        <v>1831</v>
      </c>
      <c r="C1302" s="160" t="s">
        <v>29</v>
      </c>
      <c r="D1302" s="160" t="s">
        <v>2608</v>
      </c>
      <c r="E1302" s="161" t="s">
        <v>2609</v>
      </c>
      <c r="F1302" s="168" t="s">
        <v>2774</v>
      </c>
      <c r="G1302" s="162" t="s">
        <v>26</v>
      </c>
      <c r="H1302" s="163" t="s">
        <v>652</v>
      </c>
      <c r="I1302" s="163">
        <v>40</v>
      </c>
      <c r="J1302" s="194">
        <v>2.67</v>
      </c>
      <c r="K1302" s="191">
        <f t="shared" si="156"/>
        <v>280.43009999999998</v>
      </c>
      <c r="L1302" s="164" t="s">
        <v>3238</v>
      </c>
      <c r="M1302" s="164" t="s">
        <v>3238</v>
      </c>
      <c r="N1302" s="165"/>
      <c r="O1302" s="162" t="str">
        <f t="shared" si="151"/>
        <v>-</v>
      </c>
      <c r="P1302" s="166">
        <f t="shared" si="152"/>
        <v>0</v>
      </c>
      <c r="Q1302" s="167">
        <f t="shared" si="153"/>
        <v>0</v>
      </c>
      <c r="R1302" s="29"/>
      <c r="S1302" s="182"/>
      <c r="T1302" s="156"/>
      <c r="U1302" s="156"/>
      <c r="V1302" s="156"/>
      <c r="W1302" s="156"/>
      <c r="X1302" s="156"/>
      <c r="Y1302" s="156"/>
    </row>
    <row r="1303" spans="1:30" s="30" customFormat="1" ht="15" customHeight="1">
      <c r="A1303" s="156" t="s">
        <v>3381</v>
      </c>
      <c r="B1303" s="38" t="s">
        <v>1832</v>
      </c>
      <c r="C1303" s="38" t="s">
        <v>29</v>
      </c>
      <c r="D1303" s="38" t="s">
        <v>2608</v>
      </c>
      <c r="E1303" s="39" t="s">
        <v>2609</v>
      </c>
      <c r="F1303" s="122" t="s">
        <v>3166</v>
      </c>
      <c r="G1303" s="40" t="s">
        <v>26</v>
      </c>
      <c r="H1303" s="41" t="s">
        <v>652</v>
      </c>
      <c r="I1303" s="41">
        <v>40</v>
      </c>
      <c r="J1303" s="193">
        <v>2.5199999999999996</v>
      </c>
      <c r="K1303" s="185">
        <f t="shared" si="156"/>
        <v>264.67559999999997</v>
      </c>
      <c r="L1303" s="136" t="s">
        <v>3219</v>
      </c>
      <c r="M1303" s="121" t="s">
        <v>3385</v>
      </c>
      <c r="N1303" s="65"/>
      <c r="O1303" s="40" t="str">
        <f t="shared" si="151"/>
        <v>-</v>
      </c>
      <c r="P1303" s="42">
        <f t="shared" si="152"/>
        <v>0</v>
      </c>
      <c r="Q1303" s="43">
        <f t="shared" si="153"/>
        <v>0</v>
      </c>
      <c r="R1303" s="206"/>
      <c r="S1303" s="216"/>
      <c r="T1303" s="156"/>
      <c r="U1303" s="156"/>
      <c r="V1303" s="156"/>
      <c r="W1303" s="156"/>
      <c r="X1303" s="156"/>
      <c r="Y1303" s="156"/>
      <c r="Z1303" s="156"/>
      <c r="AA1303" s="156"/>
      <c r="AB1303" s="156"/>
    </row>
    <row r="1304" spans="1:30" s="30" customFormat="1" ht="15" customHeight="1">
      <c r="A1304" s="156" t="s">
        <v>3381</v>
      </c>
      <c r="B1304" s="38" t="s">
        <v>1833</v>
      </c>
      <c r="C1304" s="38" t="s">
        <v>29</v>
      </c>
      <c r="D1304" s="38" t="s">
        <v>2610</v>
      </c>
      <c r="E1304" s="39" t="s">
        <v>2609</v>
      </c>
      <c r="F1304" s="122" t="s">
        <v>3167</v>
      </c>
      <c r="G1304" s="40" t="s">
        <v>26</v>
      </c>
      <c r="H1304" s="41" t="s">
        <v>652</v>
      </c>
      <c r="I1304" s="41">
        <v>40</v>
      </c>
      <c r="J1304" s="193">
        <v>2.5199999999999996</v>
      </c>
      <c r="K1304" s="185">
        <f t="shared" si="156"/>
        <v>264.67559999999997</v>
      </c>
      <c r="L1304" s="136" t="s">
        <v>3219</v>
      </c>
      <c r="M1304" s="121" t="s">
        <v>3385</v>
      </c>
      <c r="N1304" s="65"/>
      <c r="O1304" s="40" t="str">
        <f t="shared" si="151"/>
        <v>-</v>
      </c>
      <c r="P1304" s="42">
        <f t="shared" si="152"/>
        <v>0</v>
      </c>
      <c r="Q1304" s="43">
        <f t="shared" si="153"/>
        <v>0</v>
      </c>
      <c r="R1304" s="206"/>
      <c r="S1304" s="216"/>
      <c r="T1304" s="156"/>
      <c r="U1304" s="156"/>
      <c r="V1304" s="156"/>
      <c r="W1304" s="156"/>
      <c r="X1304" s="156"/>
      <c r="Y1304" s="156"/>
      <c r="Z1304" s="156"/>
      <c r="AA1304" s="156"/>
      <c r="AB1304" s="156"/>
    </row>
    <row r="1305" spans="1:30" s="30" customFormat="1" ht="15" customHeight="1">
      <c r="A1305" s="156" t="s">
        <v>3381</v>
      </c>
      <c r="B1305" s="38" t="s">
        <v>1834</v>
      </c>
      <c r="C1305" s="38" t="s">
        <v>29</v>
      </c>
      <c r="D1305" s="38" t="s">
        <v>305</v>
      </c>
      <c r="E1305" s="39" t="s">
        <v>306</v>
      </c>
      <c r="F1305" s="39"/>
      <c r="G1305" s="40" t="s">
        <v>26</v>
      </c>
      <c r="H1305" s="41" t="s">
        <v>652</v>
      </c>
      <c r="I1305" s="41">
        <v>40</v>
      </c>
      <c r="J1305" s="193">
        <v>2.78</v>
      </c>
      <c r="K1305" s="185">
        <f t="shared" si="156"/>
        <v>291.98339999999996</v>
      </c>
      <c r="L1305" s="136" t="s">
        <v>3219</v>
      </c>
      <c r="M1305" s="159" t="s">
        <v>3385</v>
      </c>
      <c r="N1305" s="65"/>
      <c r="O1305" s="40" t="str">
        <f t="shared" si="151"/>
        <v>-</v>
      </c>
      <c r="P1305" s="42">
        <f t="shared" si="152"/>
        <v>0</v>
      </c>
      <c r="Q1305" s="43">
        <f t="shared" si="153"/>
        <v>0</v>
      </c>
      <c r="R1305" s="206"/>
      <c r="S1305" s="216"/>
      <c r="T1305" s="156"/>
      <c r="U1305" s="156"/>
      <c r="V1305" s="156"/>
      <c r="W1305" s="156"/>
      <c r="X1305" s="156"/>
      <c r="Y1305" s="156"/>
      <c r="Z1305" s="156"/>
      <c r="AA1305" s="156"/>
      <c r="AB1305" s="156"/>
      <c r="AC1305" s="156"/>
      <c r="AD1305" s="156"/>
    </row>
    <row r="1306" spans="1:30" s="30" customFormat="1" ht="15" customHeight="1">
      <c r="A1306" s="156" t="s">
        <v>3381</v>
      </c>
      <c r="B1306" s="38" t="s">
        <v>307</v>
      </c>
      <c r="C1306" s="38" t="s">
        <v>29</v>
      </c>
      <c r="D1306" s="38" t="s">
        <v>2611</v>
      </c>
      <c r="E1306" s="39" t="s">
        <v>2612</v>
      </c>
      <c r="F1306" s="39"/>
      <c r="G1306" s="40" t="s">
        <v>26</v>
      </c>
      <c r="H1306" s="41" t="s">
        <v>652</v>
      </c>
      <c r="I1306" s="41">
        <v>40</v>
      </c>
      <c r="J1306" s="193">
        <v>2.71</v>
      </c>
      <c r="K1306" s="185">
        <f t="shared" si="156"/>
        <v>284.63130000000001</v>
      </c>
      <c r="L1306" s="136" t="s">
        <v>3219</v>
      </c>
      <c r="M1306" s="159" t="s">
        <v>3385</v>
      </c>
      <c r="N1306" s="65"/>
      <c r="O1306" s="40" t="str">
        <f t="shared" si="151"/>
        <v>-</v>
      </c>
      <c r="P1306" s="42">
        <f t="shared" si="152"/>
        <v>0</v>
      </c>
      <c r="Q1306" s="43">
        <f t="shared" si="153"/>
        <v>0</v>
      </c>
      <c r="R1306" s="206"/>
      <c r="S1306" s="216"/>
      <c r="T1306" s="156"/>
      <c r="U1306" s="156"/>
      <c r="V1306" s="156"/>
      <c r="W1306" s="156"/>
      <c r="X1306" s="156"/>
      <c r="Y1306" s="156"/>
      <c r="Z1306" s="156"/>
      <c r="AA1306" s="156"/>
      <c r="AB1306" s="156"/>
      <c r="AC1306" s="156"/>
      <c r="AD1306" s="156"/>
    </row>
    <row r="1307" spans="1:30" s="30" customFormat="1" ht="15" customHeight="1">
      <c r="A1307" s="156" t="s">
        <v>3381</v>
      </c>
      <c r="B1307" s="38" t="s">
        <v>1835</v>
      </c>
      <c r="C1307" s="38" t="s">
        <v>29</v>
      </c>
      <c r="D1307" s="38" t="s">
        <v>2613</v>
      </c>
      <c r="E1307" s="39" t="s">
        <v>2614</v>
      </c>
      <c r="F1307" s="132" t="s">
        <v>2774</v>
      </c>
      <c r="G1307" s="40" t="s">
        <v>26</v>
      </c>
      <c r="H1307" s="41" t="s">
        <v>652</v>
      </c>
      <c r="I1307" s="41">
        <v>40</v>
      </c>
      <c r="J1307" s="193">
        <v>2.6799999999999997</v>
      </c>
      <c r="K1307" s="185">
        <f t="shared" si="156"/>
        <v>281.48039999999997</v>
      </c>
      <c r="L1307" s="136" t="s">
        <v>3219</v>
      </c>
      <c r="M1307" s="121" t="s">
        <v>3385</v>
      </c>
      <c r="N1307" s="65"/>
      <c r="O1307" s="40" t="str">
        <f t="shared" si="151"/>
        <v>-</v>
      </c>
      <c r="P1307" s="42">
        <f t="shared" si="152"/>
        <v>0</v>
      </c>
      <c r="Q1307" s="43">
        <f t="shared" si="153"/>
        <v>0</v>
      </c>
      <c r="R1307" s="206"/>
      <c r="S1307" s="216"/>
      <c r="T1307" s="156"/>
      <c r="U1307" s="156"/>
      <c r="V1307" s="156"/>
      <c r="W1307" s="156"/>
      <c r="X1307" s="156"/>
      <c r="Y1307" s="156"/>
      <c r="Z1307" s="156"/>
      <c r="AA1307" s="156"/>
      <c r="AB1307" s="156"/>
    </row>
    <row r="1308" spans="1:30" s="30" customFormat="1" ht="15" customHeight="1">
      <c r="A1308" s="156" t="s">
        <v>3381</v>
      </c>
      <c r="B1308" s="38" t="s">
        <v>3305</v>
      </c>
      <c r="C1308" s="38" t="s">
        <v>25</v>
      </c>
      <c r="D1308" s="38" t="s">
        <v>308</v>
      </c>
      <c r="E1308" s="39" t="s">
        <v>309</v>
      </c>
      <c r="F1308" s="161"/>
      <c r="G1308" s="40" t="s">
        <v>26</v>
      </c>
      <c r="H1308" s="41" t="s">
        <v>27</v>
      </c>
      <c r="I1308" s="41">
        <v>24</v>
      </c>
      <c r="J1308" s="42">
        <f>K1308/курс</f>
        <v>2.0851185375606969</v>
      </c>
      <c r="K1308" s="184">
        <v>219</v>
      </c>
      <c r="L1308" s="136" t="s">
        <v>3219</v>
      </c>
      <c r="M1308" s="121" t="s">
        <v>3221</v>
      </c>
      <c r="N1308" s="65"/>
      <c r="O1308" s="40" t="str">
        <f t="shared" si="151"/>
        <v>-</v>
      </c>
      <c r="P1308" s="42">
        <f t="shared" si="152"/>
        <v>0</v>
      </c>
      <c r="Q1308" s="43">
        <f t="shared" si="153"/>
        <v>0</v>
      </c>
      <c r="R1308" s="206"/>
      <c r="S1308" s="216"/>
      <c r="T1308" s="155"/>
      <c r="U1308" s="156"/>
      <c r="V1308" s="156"/>
      <c r="W1308" s="156"/>
      <c r="X1308" s="156"/>
      <c r="Y1308" s="156"/>
      <c r="Z1308" s="156"/>
      <c r="AA1308" s="156"/>
      <c r="AB1308" s="156"/>
    </row>
    <row r="1309" spans="1:30" s="30" customFormat="1" ht="15" hidden="1" customHeight="1">
      <c r="A1309" s="156" t="s">
        <v>3381</v>
      </c>
      <c r="B1309" s="160" t="s">
        <v>1836</v>
      </c>
      <c r="C1309" s="160" t="s">
        <v>25</v>
      </c>
      <c r="D1309" s="160" t="s">
        <v>308</v>
      </c>
      <c r="E1309" s="161" t="s">
        <v>309</v>
      </c>
      <c r="F1309" s="161"/>
      <c r="G1309" s="162" t="s">
        <v>26</v>
      </c>
      <c r="H1309" s="163" t="s">
        <v>27</v>
      </c>
      <c r="I1309" s="163">
        <v>24</v>
      </c>
      <c r="J1309" s="166">
        <f>K1309/курс</f>
        <v>2.0851185375606969</v>
      </c>
      <c r="K1309" s="189">
        <v>219</v>
      </c>
      <c r="L1309" s="164" t="s">
        <v>3238</v>
      </c>
      <c r="M1309" s="164" t="s">
        <v>3238</v>
      </c>
      <c r="N1309" s="165"/>
      <c r="O1309" s="162" t="str">
        <f t="shared" si="151"/>
        <v>-</v>
      </c>
      <c r="P1309" s="166">
        <f t="shared" si="152"/>
        <v>0</v>
      </c>
      <c r="Q1309" s="167">
        <f t="shared" si="153"/>
        <v>0</v>
      </c>
      <c r="R1309" s="155"/>
      <c r="S1309" s="182"/>
      <c r="T1309" s="155"/>
      <c r="U1309" s="156"/>
      <c r="V1309" s="156"/>
      <c r="W1309" s="156"/>
      <c r="X1309" s="156"/>
      <c r="Y1309" s="156"/>
    </row>
    <row r="1310" spans="1:30" s="30" customFormat="1" ht="15" customHeight="1">
      <c r="A1310" s="156" t="s">
        <v>3381</v>
      </c>
      <c r="B1310" s="38" t="s">
        <v>3305</v>
      </c>
      <c r="C1310" s="38" t="s">
        <v>25</v>
      </c>
      <c r="D1310" s="38" t="s">
        <v>308</v>
      </c>
      <c r="E1310" s="39" t="s">
        <v>309</v>
      </c>
      <c r="F1310" s="39"/>
      <c r="G1310" s="40" t="s">
        <v>26</v>
      </c>
      <c r="H1310" s="41" t="s">
        <v>27</v>
      </c>
      <c r="I1310" s="41">
        <v>24</v>
      </c>
      <c r="J1310" s="42">
        <f>K1310/курс</f>
        <v>2.0851185375606969</v>
      </c>
      <c r="K1310" s="184">
        <v>219</v>
      </c>
      <c r="L1310" s="136" t="s">
        <v>3219</v>
      </c>
      <c r="M1310" s="121" t="s">
        <v>3221</v>
      </c>
      <c r="N1310" s="65"/>
      <c r="O1310" s="40" t="str">
        <f t="shared" si="151"/>
        <v>-</v>
      </c>
      <c r="P1310" s="42">
        <f t="shared" si="152"/>
        <v>0</v>
      </c>
      <c r="Q1310" s="43">
        <f t="shared" si="153"/>
        <v>0</v>
      </c>
      <c r="R1310" s="206"/>
      <c r="S1310" s="216"/>
      <c r="T1310" s="155"/>
      <c r="U1310" s="156"/>
      <c r="V1310" s="156"/>
      <c r="W1310" s="156"/>
      <c r="X1310" s="156"/>
      <c r="Y1310" s="156"/>
      <c r="Z1310" s="156"/>
      <c r="AA1310" s="156"/>
      <c r="AB1310" s="156"/>
    </row>
    <row r="1311" spans="1:30" s="30" customFormat="1" ht="15" customHeight="1">
      <c r="A1311" s="156" t="s">
        <v>3381</v>
      </c>
      <c r="B1311" s="38" t="s">
        <v>310</v>
      </c>
      <c r="C1311" s="38" t="s">
        <v>29</v>
      </c>
      <c r="D1311" s="38" t="s">
        <v>308</v>
      </c>
      <c r="E1311" s="39" t="s">
        <v>309</v>
      </c>
      <c r="F1311" s="39"/>
      <c r="G1311" s="40" t="s">
        <v>26</v>
      </c>
      <c r="H1311" s="41" t="s">
        <v>652</v>
      </c>
      <c r="I1311" s="41">
        <v>40</v>
      </c>
      <c r="J1311" s="193">
        <v>2.7399999999999998</v>
      </c>
      <c r="K1311" s="185">
        <f>J1311*курс</f>
        <v>287.78219999999999</v>
      </c>
      <c r="L1311" s="136" t="s">
        <v>3219</v>
      </c>
      <c r="M1311" s="159" t="s">
        <v>3385</v>
      </c>
      <c r="N1311" s="65"/>
      <c r="O1311" s="40" t="str">
        <f t="shared" si="151"/>
        <v>-</v>
      </c>
      <c r="P1311" s="42">
        <f t="shared" si="152"/>
        <v>0</v>
      </c>
      <c r="Q1311" s="43">
        <f t="shared" si="153"/>
        <v>0</v>
      </c>
      <c r="R1311" s="206"/>
      <c r="S1311" s="216"/>
      <c r="T1311" s="155"/>
      <c r="U1311" s="156"/>
      <c r="V1311" s="156"/>
      <c r="W1311" s="156"/>
      <c r="X1311" s="156"/>
      <c r="Y1311" s="156"/>
      <c r="Z1311" s="156"/>
      <c r="AA1311" s="156"/>
      <c r="AB1311" s="156"/>
    </row>
    <row r="1312" spans="1:30" s="30" customFormat="1" ht="15" hidden="1" customHeight="1">
      <c r="A1312" s="156" t="s">
        <v>3381</v>
      </c>
      <c r="B1312" s="160" t="s">
        <v>1837</v>
      </c>
      <c r="C1312" s="160" t="s">
        <v>25</v>
      </c>
      <c r="D1312" s="160" t="s">
        <v>311</v>
      </c>
      <c r="E1312" s="161" t="s">
        <v>312</v>
      </c>
      <c r="F1312" s="161" t="s">
        <v>313</v>
      </c>
      <c r="G1312" s="162" t="s">
        <v>161</v>
      </c>
      <c r="H1312" s="163" t="s">
        <v>27</v>
      </c>
      <c r="I1312" s="163">
        <v>24</v>
      </c>
      <c r="J1312" s="166">
        <f>K1312/курс</f>
        <v>1.7994858611825193</v>
      </c>
      <c r="K1312" s="189">
        <v>189</v>
      </c>
      <c r="L1312" s="164" t="s">
        <v>3238</v>
      </c>
      <c r="M1312" s="164" t="s">
        <v>3238</v>
      </c>
      <c r="N1312" s="165"/>
      <c r="O1312" s="162" t="str">
        <f t="shared" si="151"/>
        <v>-</v>
      </c>
      <c r="P1312" s="166">
        <f t="shared" si="152"/>
        <v>0</v>
      </c>
      <c r="Q1312" s="167">
        <f t="shared" si="153"/>
        <v>0</v>
      </c>
      <c r="R1312" s="155"/>
      <c r="S1312" s="182"/>
      <c r="T1312" s="155"/>
      <c r="U1312" s="156"/>
      <c r="V1312" s="156"/>
      <c r="W1312" s="156"/>
      <c r="X1312" s="156"/>
      <c r="Y1312" s="156"/>
    </row>
    <row r="1313" spans="1:30" s="30" customFormat="1" ht="15" customHeight="1">
      <c r="A1313" s="156" t="s">
        <v>3381</v>
      </c>
      <c r="B1313" s="38" t="s">
        <v>1839</v>
      </c>
      <c r="C1313" s="38" t="s">
        <v>29</v>
      </c>
      <c r="D1313" s="38" t="s">
        <v>311</v>
      </c>
      <c r="E1313" s="39" t="s">
        <v>312</v>
      </c>
      <c r="F1313" s="122" t="s">
        <v>616</v>
      </c>
      <c r="G1313" s="40" t="s">
        <v>26</v>
      </c>
      <c r="H1313" s="41" t="s">
        <v>652</v>
      </c>
      <c r="I1313" s="41">
        <v>40</v>
      </c>
      <c r="J1313" s="193">
        <v>2.59</v>
      </c>
      <c r="K1313" s="185">
        <f>J1313*курс</f>
        <v>272.02769999999998</v>
      </c>
      <c r="L1313" s="136" t="s">
        <v>3219</v>
      </c>
      <c r="M1313" s="121" t="s">
        <v>3385</v>
      </c>
      <c r="N1313" s="65"/>
      <c r="O1313" s="40" t="str">
        <f t="shared" si="151"/>
        <v>-</v>
      </c>
      <c r="P1313" s="42">
        <f t="shared" si="152"/>
        <v>0</v>
      </c>
      <c r="Q1313" s="43">
        <f t="shared" si="153"/>
        <v>0</v>
      </c>
      <c r="R1313" s="206"/>
      <c r="S1313" s="216"/>
      <c r="T1313" s="155"/>
      <c r="U1313" s="156"/>
      <c r="V1313" s="156"/>
      <c r="W1313" s="156"/>
      <c r="X1313" s="156"/>
      <c r="Y1313" s="156"/>
      <c r="Z1313" s="156"/>
      <c r="AA1313" s="156"/>
      <c r="AB1313" s="156"/>
    </row>
    <row r="1314" spans="1:30" s="30" customFormat="1" ht="15" customHeight="1">
      <c r="A1314" s="156" t="s">
        <v>3381</v>
      </c>
      <c r="B1314" s="38" t="s">
        <v>1838</v>
      </c>
      <c r="C1314" s="38" t="s">
        <v>25</v>
      </c>
      <c r="D1314" s="38" t="s">
        <v>311</v>
      </c>
      <c r="E1314" s="39" t="s">
        <v>312</v>
      </c>
      <c r="F1314" s="122" t="s">
        <v>313</v>
      </c>
      <c r="G1314" s="40" t="s">
        <v>26</v>
      </c>
      <c r="H1314" s="41" t="s">
        <v>27</v>
      </c>
      <c r="I1314" s="41">
        <v>24</v>
      </c>
      <c r="J1314" s="42">
        <f>K1314/курс</f>
        <v>1.7994858611825193</v>
      </c>
      <c r="K1314" s="184">
        <v>189</v>
      </c>
      <c r="L1314" s="136" t="s">
        <v>3219</v>
      </c>
      <c r="M1314" s="121" t="s">
        <v>3221</v>
      </c>
      <c r="N1314" s="65"/>
      <c r="O1314" s="40" t="str">
        <f t="shared" si="151"/>
        <v>-</v>
      </c>
      <c r="P1314" s="42">
        <f t="shared" si="152"/>
        <v>0</v>
      </c>
      <c r="Q1314" s="43">
        <f t="shared" si="153"/>
        <v>0</v>
      </c>
      <c r="R1314" s="206"/>
      <c r="S1314" s="216"/>
      <c r="T1314" s="155"/>
      <c r="U1314" s="156"/>
      <c r="V1314" s="156"/>
      <c r="W1314" s="156"/>
      <c r="X1314" s="156"/>
      <c r="Y1314" s="156"/>
      <c r="Z1314" s="156"/>
      <c r="AA1314" s="156"/>
      <c r="AB1314" s="156"/>
    </row>
    <row r="1315" spans="1:30" s="30" customFormat="1" ht="15" customHeight="1">
      <c r="A1315" s="156" t="s">
        <v>3381</v>
      </c>
      <c r="B1315" s="38" t="s">
        <v>1840</v>
      </c>
      <c r="C1315" s="38" t="s">
        <v>25</v>
      </c>
      <c r="D1315" s="38" t="s">
        <v>311</v>
      </c>
      <c r="E1315" s="39" t="s">
        <v>312</v>
      </c>
      <c r="F1315" s="122" t="s">
        <v>616</v>
      </c>
      <c r="G1315" s="40" t="s">
        <v>26</v>
      </c>
      <c r="H1315" s="41" t="s">
        <v>27</v>
      </c>
      <c r="I1315" s="41">
        <v>24</v>
      </c>
      <c r="J1315" s="42">
        <f>K1315/курс</f>
        <v>1.9899076454346376</v>
      </c>
      <c r="K1315" s="184">
        <v>209</v>
      </c>
      <c r="L1315" s="136" t="s">
        <v>3219</v>
      </c>
      <c r="M1315" s="121" t="s">
        <v>3221</v>
      </c>
      <c r="N1315" s="65"/>
      <c r="O1315" s="40" t="str">
        <f t="shared" si="151"/>
        <v>-</v>
      </c>
      <c r="P1315" s="42">
        <f t="shared" si="152"/>
        <v>0</v>
      </c>
      <c r="Q1315" s="43">
        <f t="shared" si="153"/>
        <v>0</v>
      </c>
      <c r="R1315" s="206"/>
      <c r="S1315" s="216"/>
      <c r="T1315" s="155"/>
      <c r="U1315" s="156"/>
      <c r="V1315" s="156"/>
      <c r="W1315" s="156"/>
      <c r="X1315" s="156"/>
      <c r="Y1315" s="156"/>
      <c r="Z1315" s="156"/>
      <c r="AA1315" s="156"/>
      <c r="AB1315" s="156"/>
    </row>
    <row r="1316" spans="1:30" s="30" customFormat="1" ht="15" customHeight="1">
      <c r="A1316" s="156" t="s">
        <v>3381</v>
      </c>
      <c r="B1316" s="38" t="s">
        <v>1843</v>
      </c>
      <c r="C1316" s="38" t="s">
        <v>25</v>
      </c>
      <c r="D1316" s="38" t="s">
        <v>315</v>
      </c>
      <c r="E1316" s="39" t="s">
        <v>316</v>
      </c>
      <c r="F1316" s="122" t="s">
        <v>617</v>
      </c>
      <c r="G1316" s="40" t="s">
        <v>26</v>
      </c>
      <c r="H1316" s="41" t="s">
        <v>27</v>
      </c>
      <c r="I1316" s="41">
        <v>24</v>
      </c>
      <c r="J1316" s="42">
        <f>K1316/курс</f>
        <v>2.0470341807102734</v>
      </c>
      <c r="K1316" s="184">
        <v>215</v>
      </c>
      <c r="L1316" s="136" t="s">
        <v>3219</v>
      </c>
      <c r="M1316" s="121" t="s">
        <v>3221</v>
      </c>
      <c r="N1316" s="65"/>
      <c r="O1316" s="40" t="str">
        <f t="shared" si="151"/>
        <v>-</v>
      </c>
      <c r="P1316" s="42">
        <f t="shared" si="152"/>
        <v>0</v>
      </c>
      <c r="Q1316" s="43">
        <f t="shared" si="153"/>
        <v>0</v>
      </c>
      <c r="R1316" s="206"/>
      <c r="S1316" s="216"/>
      <c r="T1316" s="155"/>
      <c r="U1316" s="156"/>
      <c r="V1316" s="156"/>
      <c r="W1316" s="156"/>
      <c r="X1316" s="156"/>
      <c r="Y1316" s="156"/>
      <c r="Z1316" s="156"/>
      <c r="AA1316" s="156"/>
      <c r="AB1316" s="156"/>
    </row>
    <row r="1317" spans="1:30" s="30" customFormat="1" ht="15" customHeight="1">
      <c r="A1317" s="156" t="s">
        <v>3381</v>
      </c>
      <c r="B1317" s="38" t="s">
        <v>1841</v>
      </c>
      <c r="C1317" s="38" t="s">
        <v>29</v>
      </c>
      <c r="D1317" s="38" t="s">
        <v>315</v>
      </c>
      <c r="E1317" s="39" t="s">
        <v>316</v>
      </c>
      <c r="F1317" s="39" t="s">
        <v>3365</v>
      </c>
      <c r="G1317" s="40" t="s">
        <v>26</v>
      </c>
      <c r="H1317" s="41" t="s">
        <v>652</v>
      </c>
      <c r="I1317" s="41">
        <v>40</v>
      </c>
      <c r="J1317" s="193">
        <v>2.41</v>
      </c>
      <c r="K1317" s="185">
        <f t="shared" ref="K1317:K1331" si="157">J1317*курс</f>
        <v>253.12230000000002</v>
      </c>
      <c r="L1317" s="136" t="s">
        <v>3219</v>
      </c>
      <c r="M1317" s="121" t="s">
        <v>3385</v>
      </c>
      <c r="N1317" s="65"/>
      <c r="O1317" s="40" t="str">
        <f t="shared" si="151"/>
        <v>-</v>
      </c>
      <c r="P1317" s="42">
        <f t="shared" si="152"/>
        <v>0</v>
      </c>
      <c r="Q1317" s="43">
        <f t="shared" si="153"/>
        <v>0</v>
      </c>
      <c r="R1317" s="206"/>
      <c r="S1317" s="216"/>
      <c r="T1317" s="155"/>
      <c r="U1317" s="156"/>
      <c r="V1317" s="156"/>
      <c r="W1317" s="156"/>
      <c r="X1317" s="156"/>
      <c r="Y1317" s="156"/>
      <c r="Z1317" s="156"/>
      <c r="AA1317" s="156"/>
      <c r="AB1317" s="156"/>
    </row>
    <row r="1318" spans="1:30" s="30" customFormat="1" ht="15" customHeight="1">
      <c r="A1318" s="156" t="s">
        <v>3381</v>
      </c>
      <c r="B1318" s="38" t="s">
        <v>317</v>
      </c>
      <c r="C1318" s="38" t="s">
        <v>29</v>
      </c>
      <c r="D1318" s="38" t="s">
        <v>315</v>
      </c>
      <c r="E1318" s="39" t="s">
        <v>316</v>
      </c>
      <c r="F1318" s="39" t="s">
        <v>617</v>
      </c>
      <c r="G1318" s="40" t="s">
        <v>26</v>
      </c>
      <c r="H1318" s="41" t="s">
        <v>652</v>
      </c>
      <c r="I1318" s="41">
        <v>40</v>
      </c>
      <c r="J1318" s="193">
        <v>2.78</v>
      </c>
      <c r="K1318" s="185">
        <f t="shared" si="157"/>
        <v>291.98339999999996</v>
      </c>
      <c r="L1318" s="136" t="s">
        <v>3219</v>
      </c>
      <c r="M1318" s="121" t="s">
        <v>3385</v>
      </c>
      <c r="N1318" s="65"/>
      <c r="O1318" s="40" t="str">
        <f t="shared" si="151"/>
        <v>-</v>
      </c>
      <c r="P1318" s="42">
        <f t="shared" si="152"/>
        <v>0</v>
      </c>
      <c r="Q1318" s="43">
        <f t="shared" si="153"/>
        <v>0</v>
      </c>
      <c r="R1318" s="206"/>
      <c r="S1318" s="216"/>
      <c r="T1318" s="155"/>
      <c r="U1318" s="156"/>
      <c r="V1318" s="156"/>
      <c r="W1318" s="156"/>
      <c r="X1318" s="156"/>
      <c r="Y1318" s="156"/>
      <c r="Z1318" s="156"/>
      <c r="AA1318" s="156"/>
      <c r="AB1318" s="156"/>
    </row>
    <row r="1319" spans="1:30" s="30" customFormat="1" ht="15" hidden="1" customHeight="1">
      <c r="A1319" s="156" t="s">
        <v>3381</v>
      </c>
      <c r="B1319" s="160" t="s">
        <v>639</v>
      </c>
      <c r="C1319" s="160" t="s">
        <v>29</v>
      </c>
      <c r="D1319" s="160" t="s">
        <v>315</v>
      </c>
      <c r="E1319" s="161" t="s">
        <v>316</v>
      </c>
      <c r="F1319" s="161" t="s">
        <v>618</v>
      </c>
      <c r="G1319" s="162" t="s">
        <v>26</v>
      </c>
      <c r="H1319" s="163" t="s">
        <v>652</v>
      </c>
      <c r="I1319" s="163">
        <v>40</v>
      </c>
      <c r="J1319" s="194">
        <v>2.77</v>
      </c>
      <c r="K1319" s="191">
        <f t="shared" si="157"/>
        <v>290.93310000000002</v>
      </c>
      <c r="L1319" s="164" t="s">
        <v>3238</v>
      </c>
      <c r="M1319" s="164" t="s">
        <v>3238</v>
      </c>
      <c r="N1319" s="165"/>
      <c r="O1319" s="162" t="str">
        <f t="shared" si="151"/>
        <v>-</v>
      </c>
      <c r="P1319" s="166">
        <f t="shared" si="152"/>
        <v>0</v>
      </c>
      <c r="Q1319" s="167">
        <f t="shared" si="153"/>
        <v>0</v>
      </c>
      <c r="R1319" s="29"/>
      <c r="S1319" s="182"/>
      <c r="T1319" s="155"/>
      <c r="U1319" s="156"/>
      <c r="V1319" s="156"/>
      <c r="W1319" s="156"/>
      <c r="X1319" s="156"/>
      <c r="Y1319" s="156"/>
    </row>
    <row r="1320" spans="1:30" s="30" customFormat="1" ht="15" customHeight="1">
      <c r="A1320" s="156" t="s">
        <v>3381</v>
      </c>
      <c r="B1320" s="38" t="s">
        <v>1848</v>
      </c>
      <c r="C1320" s="38" t="s">
        <v>29</v>
      </c>
      <c r="D1320" s="38" t="s">
        <v>315</v>
      </c>
      <c r="E1320" s="39" t="s">
        <v>316</v>
      </c>
      <c r="F1320" s="39" t="s">
        <v>321</v>
      </c>
      <c r="G1320" s="40" t="s">
        <v>26</v>
      </c>
      <c r="H1320" s="41" t="s">
        <v>652</v>
      </c>
      <c r="I1320" s="41">
        <v>40</v>
      </c>
      <c r="J1320" s="193">
        <v>2.8299999999999996</v>
      </c>
      <c r="K1320" s="185">
        <f t="shared" si="157"/>
        <v>297.23489999999998</v>
      </c>
      <c r="L1320" s="136" t="s">
        <v>3219</v>
      </c>
      <c r="M1320" s="121" t="s">
        <v>3385</v>
      </c>
      <c r="N1320" s="65"/>
      <c r="O1320" s="40" t="str">
        <f t="shared" si="151"/>
        <v>-</v>
      </c>
      <c r="P1320" s="42">
        <f t="shared" si="152"/>
        <v>0</v>
      </c>
      <c r="Q1320" s="43">
        <f t="shared" si="153"/>
        <v>0</v>
      </c>
      <c r="R1320" s="206"/>
      <c r="S1320" s="216"/>
      <c r="T1320" s="155"/>
      <c r="U1320" s="156"/>
      <c r="V1320" s="156"/>
      <c r="W1320" s="156"/>
      <c r="X1320" s="156"/>
      <c r="Y1320" s="156"/>
      <c r="Z1320" s="156"/>
      <c r="AA1320" s="156"/>
      <c r="AB1320" s="156"/>
    </row>
    <row r="1321" spans="1:30" s="30" customFormat="1" ht="15" customHeight="1">
      <c r="A1321" s="156" t="s">
        <v>3381</v>
      </c>
      <c r="B1321" s="38" t="s">
        <v>1850</v>
      </c>
      <c r="C1321" s="38" t="s">
        <v>29</v>
      </c>
      <c r="D1321" s="38" t="s">
        <v>315</v>
      </c>
      <c r="E1321" s="39" t="s">
        <v>316</v>
      </c>
      <c r="F1321" s="39" t="s">
        <v>2615</v>
      </c>
      <c r="G1321" s="40" t="s">
        <v>26</v>
      </c>
      <c r="H1321" s="41" t="s">
        <v>652</v>
      </c>
      <c r="I1321" s="41">
        <v>40</v>
      </c>
      <c r="J1321" s="193">
        <v>2.95</v>
      </c>
      <c r="K1321" s="185">
        <f t="shared" si="157"/>
        <v>309.83850000000001</v>
      </c>
      <c r="L1321" s="136" t="s">
        <v>3219</v>
      </c>
      <c r="M1321" s="121" t="s">
        <v>3385</v>
      </c>
      <c r="N1321" s="65"/>
      <c r="O1321" s="40" t="str">
        <f t="shared" si="151"/>
        <v>-</v>
      </c>
      <c r="P1321" s="42">
        <f t="shared" si="152"/>
        <v>0</v>
      </c>
      <c r="Q1321" s="43">
        <f t="shared" si="153"/>
        <v>0</v>
      </c>
      <c r="R1321" s="206"/>
      <c r="S1321" s="216"/>
      <c r="T1321" s="155"/>
      <c r="U1321" s="156"/>
      <c r="V1321" s="156"/>
      <c r="W1321" s="156"/>
      <c r="X1321" s="156"/>
      <c r="Y1321" s="156"/>
      <c r="Z1321" s="156"/>
      <c r="AA1321" s="156"/>
      <c r="AB1321" s="156"/>
    </row>
    <row r="1322" spans="1:30" s="30" customFormat="1" ht="15" customHeight="1">
      <c r="A1322" s="156" t="s">
        <v>3381</v>
      </c>
      <c r="B1322" s="38" t="s">
        <v>1851</v>
      </c>
      <c r="C1322" s="38" t="s">
        <v>29</v>
      </c>
      <c r="D1322" s="38" t="s">
        <v>315</v>
      </c>
      <c r="E1322" s="39" t="s">
        <v>316</v>
      </c>
      <c r="F1322" s="39" t="s">
        <v>2615</v>
      </c>
      <c r="G1322" s="40" t="s">
        <v>26</v>
      </c>
      <c r="H1322" s="41" t="s">
        <v>652</v>
      </c>
      <c r="I1322" s="41">
        <v>40</v>
      </c>
      <c r="J1322" s="193">
        <v>2.96</v>
      </c>
      <c r="K1322" s="185">
        <f t="shared" si="157"/>
        <v>310.8888</v>
      </c>
      <c r="L1322" s="136" t="s">
        <v>3219</v>
      </c>
      <c r="M1322" s="121" t="s">
        <v>3385</v>
      </c>
      <c r="N1322" s="65"/>
      <c r="O1322" s="40" t="str">
        <f t="shared" si="151"/>
        <v>-</v>
      </c>
      <c r="P1322" s="42">
        <f t="shared" si="152"/>
        <v>0</v>
      </c>
      <c r="Q1322" s="43">
        <f t="shared" si="153"/>
        <v>0</v>
      </c>
      <c r="R1322" s="206"/>
      <c r="S1322" s="216"/>
      <c r="T1322" s="156"/>
      <c r="U1322" s="156"/>
      <c r="V1322" s="156"/>
      <c r="W1322" s="156"/>
      <c r="X1322" s="156"/>
      <c r="Y1322" s="156"/>
      <c r="Z1322" s="156"/>
      <c r="AA1322" s="156"/>
      <c r="AB1322" s="156"/>
    </row>
    <row r="1323" spans="1:30" s="30" customFormat="1" ht="15" customHeight="1">
      <c r="A1323" s="156" t="s">
        <v>3381</v>
      </c>
      <c r="B1323" s="38" t="s">
        <v>1852</v>
      </c>
      <c r="C1323" s="38" t="s">
        <v>29</v>
      </c>
      <c r="D1323" s="38" t="s">
        <v>315</v>
      </c>
      <c r="E1323" s="39" t="s">
        <v>316</v>
      </c>
      <c r="F1323" s="39" t="s">
        <v>322</v>
      </c>
      <c r="G1323" s="40" t="s">
        <v>26</v>
      </c>
      <c r="H1323" s="41" t="s">
        <v>652</v>
      </c>
      <c r="I1323" s="41">
        <v>40</v>
      </c>
      <c r="J1323" s="193">
        <v>2.73</v>
      </c>
      <c r="K1323" s="185">
        <f t="shared" si="157"/>
        <v>286.7319</v>
      </c>
      <c r="L1323" s="136" t="s">
        <v>3219</v>
      </c>
      <c r="M1323" s="121" t="s">
        <v>3385</v>
      </c>
      <c r="N1323" s="65"/>
      <c r="O1323" s="40" t="str">
        <f t="shared" si="151"/>
        <v>-</v>
      </c>
      <c r="P1323" s="42">
        <f t="shared" si="152"/>
        <v>0</v>
      </c>
      <c r="Q1323" s="43">
        <f t="shared" si="153"/>
        <v>0</v>
      </c>
      <c r="R1323" s="206"/>
      <c r="S1323" s="216"/>
      <c r="T1323" s="155"/>
      <c r="U1323" s="156"/>
      <c r="V1323" s="156"/>
      <c r="W1323" s="156"/>
      <c r="X1323" s="156"/>
      <c r="Y1323" s="156"/>
      <c r="Z1323" s="156"/>
      <c r="AA1323" s="156"/>
      <c r="AB1323" s="156"/>
      <c r="AC1323" s="156"/>
      <c r="AD1323" s="156"/>
    </row>
    <row r="1324" spans="1:30" s="30" customFormat="1" ht="15" customHeight="1">
      <c r="A1324" s="156" t="s">
        <v>3381</v>
      </c>
      <c r="B1324" s="38" t="s">
        <v>314</v>
      </c>
      <c r="C1324" s="38" t="s">
        <v>29</v>
      </c>
      <c r="D1324" s="38" t="s">
        <v>315</v>
      </c>
      <c r="E1324" s="39" t="s">
        <v>316</v>
      </c>
      <c r="F1324" s="122" t="s">
        <v>2766</v>
      </c>
      <c r="G1324" s="40" t="s">
        <v>26</v>
      </c>
      <c r="H1324" s="41" t="s">
        <v>652</v>
      </c>
      <c r="I1324" s="41">
        <v>40</v>
      </c>
      <c r="J1324" s="193">
        <v>2.4099999999999997</v>
      </c>
      <c r="K1324" s="185">
        <f t="shared" si="157"/>
        <v>253.12229999999997</v>
      </c>
      <c r="L1324" s="136" t="s">
        <v>3219</v>
      </c>
      <c r="M1324" s="121" t="s">
        <v>3385</v>
      </c>
      <c r="N1324" s="65"/>
      <c r="O1324" s="40" t="str">
        <f t="shared" si="151"/>
        <v>-</v>
      </c>
      <c r="P1324" s="42">
        <f t="shared" si="152"/>
        <v>0</v>
      </c>
      <c r="Q1324" s="43">
        <f t="shared" si="153"/>
        <v>0</v>
      </c>
      <c r="R1324" s="206"/>
      <c r="S1324" s="216"/>
      <c r="T1324" s="156"/>
      <c r="U1324" s="156"/>
      <c r="V1324" s="156"/>
      <c r="W1324" s="156"/>
      <c r="X1324" s="156"/>
      <c r="Y1324" s="156"/>
      <c r="Z1324" s="156"/>
      <c r="AA1324" s="156"/>
      <c r="AB1324" s="156"/>
    </row>
    <row r="1325" spans="1:30" s="30" customFormat="1" ht="15" hidden="1" customHeight="1">
      <c r="A1325" s="156" t="s">
        <v>3381</v>
      </c>
      <c r="B1325" s="160" t="s">
        <v>318</v>
      </c>
      <c r="C1325" s="160" t="s">
        <v>29</v>
      </c>
      <c r="D1325" s="160" t="s">
        <v>315</v>
      </c>
      <c r="E1325" s="161" t="s">
        <v>316</v>
      </c>
      <c r="F1325" s="161" t="s">
        <v>319</v>
      </c>
      <c r="G1325" s="162" t="s">
        <v>26</v>
      </c>
      <c r="H1325" s="163" t="s">
        <v>652</v>
      </c>
      <c r="I1325" s="163">
        <v>40</v>
      </c>
      <c r="J1325" s="194">
        <v>2.82</v>
      </c>
      <c r="K1325" s="191">
        <f t="shared" si="157"/>
        <v>296.18459999999999</v>
      </c>
      <c r="L1325" s="164" t="s">
        <v>3238</v>
      </c>
      <c r="M1325" s="164" t="s">
        <v>3238</v>
      </c>
      <c r="N1325" s="165"/>
      <c r="O1325" s="162" t="str">
        <f t="shared" si="151"/>
        <v>-</v>
      </c>
      <c r="P1325" s="166">
        <f t="shared" si="152"/>
        <v>0</v>
      </c>
      <c r="Q1325" s="167">
        <f t="shared" si="153"/>
        <v>0</v>
      </c>
      <c r="R1325" s="155"/>
      <c r="S1325" s="182"/>
      <c r="T1325" s="156"/>
      <c r="U1325" s="156"/>
      <c r="V1325" s="156"/>
      <c r="W1325" s="156"/>
      <c r="X1325" s="156"/>
      <c r="Y1325" s="156"/>
    </row>
    <row r="1326" spans="1:30" s="30" customFormat="1" ht="15" customHeight="1">
      <c r="A1326" s="156" t="s">
        <v>3381</v>
      </c>
      <c r="B1326" s="38" t="s">
        <v>1846</v>
      </c>
      <c r="C1326" s="38" t="s">
        <v>29</v>
      </c>
      <c r="D1326" s="38" t="s">
        <v>315</v>
      </c>
      <c r="E1326" s="39" t="s">
        <v>316</v>
      </c>
      <c r="F1326" s="122" t="s">
        <v>3168</v>
      </c>
      <c r="G1326" s="40" t="s">
        <v>26</v>
      </c>
      <c r="H1326" s="41" t="s">
        <v>652</v>
      </c>
      <c r="I1326" s="41">
        <v>40</v>
      </c>
      <c r="J1326" s="193">
        <v>2.5799999999999996</v>
      </c>
      <c r="K1326" s="185">
        <f t="shared" si="157"/>
        <v>270.97739999999999</v>
      </c>
      <c r="L1326" s="136" t="s">
        <v>3219</v>
      </c>
      <c r="M1326" s="121" t="s">
        <v>3385</v>
      </c>
      <c r="N1326" s="65"/>
      <c r="O1326" s="40" t="str">
        <f t="shared" si="151"/>
        <v>-</v>
      </c>
      <c r="P1326" s="42">
        <f t="shared" si="152"/>
        <v>0</v>
      </c>
      <c r="Q1326" s="43">
        <f t="shared" si="153"/>
        <v>0</v>
      </c>
      <c r="R1326" s="206"/>
      <c r="S1326" s="216"/>
      <c r="T1326" s="156"/>
      <c r="U1326" s="156"/>
      <c r="V1326" s="156"/>
      <c r="W1326" s="156"/>
      <c r="X1326" s="156"/>
      <c r="Y1326" s="156"/>
      <c r="Z1326" s="156"/>
      <c r="AA1326" s="156"/>
      <c r="AB1326" s="156"/>
    </row>
    <row r="1327" spans="1:30" s="30" customFormat="1" ht="15" customHeight="1">
      <c r="A1327" s="156" t="s">
        <v>3381</v>
      </c>
      <c r="B1327" s="38" t="s">
        <v>1847</v>
      </c>
      <c r="C1327" s="38" t="s">
        <v>29</v>
      </c>
      <c r="D1327" s="38" t="s">
        <v>315</v>
      </c>
      <c r="E1327" s="39" t="s">
        <v>316</v>
      </c>
      <c r="F1327" s="122" t="s">
        <v>3169</v>
      </c>
      <c r="G1327" s="40" t="s">
        <v>26</v>
      </c>
      <c r="H1327" s="41" t="s">
        <v>652</v>
      </c>
      <c r="I1327" s="41">
        <v>40</v>
      </c>
      <c r="J1327" s="193">
        <v>2.7199999999999998</v>
      </c>
      <c r="K1327" s="185">
        <f t="shared" si="157"/>
        <v>285.6816</v>
      </c>
      <c r="L1327" s="136" t="s">
        <v>3219</v>
      </c>
      <c r="M1327" s="121" t="s">
        <v>3385</v>
      </c>
      <c r="N1327" s="65"/>
      <c r="O1327" s="40" t="str">
        <f t="shared" si="151"/>
        <v>-</v>
      </c>
      <c r="P1327" s="42">
        <f t="shared" si="152"/>
        <v>0</v>
      </c>
      <c r="Q1327" s="43">
        <f t="shared" si="153"/>
        <v>0</v>
      </c>
      <c r="R1327" s="206"/>
      <c r="S1327" s="216"/>
      <c r="T1327" s="156"/>
      <c r="U1327" s="156"/>
      <c r="V1327" s="156"/>
      <c r="W1327" s="156"/>
      <c r="X1327" s="156"/>
      <c r="Y1327" s="156"/>
      <c r="Z1327" s="156"/>
      <c r="AA1327" s="156"/>
      <c r="AB1327" s="156"/>
    </row>
    <row r="1328" spans="1:30" s="30" customFormat="1" ht="15" customHeight="1">
      <c r="A1328" s="156" t="s">
        <v>3381</v>
      </c>
      <c r="B1328" s="38" t="s">
        <v>320</v>
      </c>
      <c r="C1328" s="38" t="s">
        <v>29</v>
      </c>
      <c r="D1328" s="38" t="s">
        <v>315</v>
      </c>
      <c r="E1328" s="39" t="s">
        <v>316</v>
      </c>
      <c r="F1328" s="39" t="s">
        <v>321</v>
      </c>
      <c r="G1328" s="40" t="s">
        <v>26</v>
      </c>
      <c r="H1328" s="41" t="s">
        <v>652</v>
      </c>
      <c r="I1328" s="41">
        <v>40</v>
      </c>
      <c r="J1328" s="193">
        <v>2.82</v>
      </c>
      <c r="K1328" s="185">
        <f t="shared" si="157"/>
        <v>296.18459999999999</v>
      </c>
      <c r="L1328" s="136" t="s">
        <v>3219</v>
      </c>
      <c r="M1328" s="121" t="s">
        <v>3385</v>
      </c>
      <c r="N1328" s="65"/>
      <c r="O1328" s="40" t="str">
        <f t="shared" si="151"/>
        <v>-</v>
      </c>
      <c r="P1328" s="42">
        <f t="shared" si="152"/>
        <v>0</v>
      </c>
      <c r="Q1328" s="43">
        <f t="shared" si="153"/>
        <v>0</v>
      </c>
      <c r="R1328" s="206"/>
      <c r="S1328" s="216"/>
      <c r="T1328" s="155"/>
      <c r="U1328" s="156"/>
      <c r="V1328" s="156"/>
      <c r="W1328" s="156"/>
      <c r="X1328" s="156"/>
      <c r="Y1328" s="156"/>
      <c r="Z1328" s="156"/>
      <c r="AA1328" s="156"/>
      <c r="AB1328" s="156"/>
    </row>
    <row r="1329" spans="1:30" s="30" customFormat="1" ht="15" customHeight="1">
      <c r="A1329" s="156" t="s">
        <v>3381</v>
      </c>
      <c r="B1329" s="38" t="s">
        <v>719</v>
      </c>
      <c r="C1329" s="38" t="s">
        <v>29</v>
      </c>
      <c r="D1329" s="38" t="s">
        <v>315</v>
      </c>
      <c r="E1329" s="39" t="s">
        <v>316</v>
      </c>
      <c r="F1329" s="122" t="s">
        <v>619</v>
      </c>
      <c r="G1329" s="40" t="s">
        <v>26</v>
      </c>
      <c r="H1329" s="41" t="s">
        <v>652</v>
      </c>
      <c r="I1329" s="41">
        <v>40</v>
      </c>
      <c r="J1329" s="193">
        <v>2.84</v>
      </c>
      <c r="K1329" s="185">
        <f t="shared" si="157"/>
        <v>298.28519999999997</v>
      </c>
      <c r="L1329" s="136" t="s">
        <v>3219</v>
      </c>
      <c r="M1329" s="121" t="s">
        <v>3221</v>
      </c>
      <c r="N1329" s="65"/>
      <c r="O1329" s="40" t="str">
        <f t="shared" si="151"/>
        <v>-</v>
      </c>
      <c r="P1329" s="42">
        <f t="shared" si="152"/>
        <v>0</v>
      </c>
      <c r="Q1329" s="43">
        <f t="shared" si="153"/>
        <v>0</v>
      </c>
      <c r="R1329" s="206"/>
      <c r="S1329" s="216"/>
      <c r="T1329" s="156"/>
      <c r="U1329" s="156"/>
      <c r="V1329" s="156"/>
      <c r="W1329" s="156"/>
      <c r="X1329" s="156"/>
      <c r="Y1329" s="156"/>
      <c r="Z1329" s="156"/>
      <c r="AA1329" s="156"/>
      <c r="AB1329" s="156"/>
    </row>
    <row r="1330" spans="1:30" s="30" customFormat="1" ht="15" customHeight="1">
      <c r="A1330" s="156" t="s">
        <v>3381</v>
      </c>
      <c r="B1330" s="38" t="s">
        <v>640</v>
      </c>
      <c r="C1330" s="38" t="s">
        <v>29</v>
      </c>
      <c r="D1330" s="38" t="s">
        <v>315</v>
      </c>
      <c r="E1330" s="39" t="s">
        <v>316</v>
      </c>
      <c r="F1330" s="39" t="s">
        <v>619</v>
      </c>
      <c r="G1330" s="40" t="s">
        <v>26</v>
      </c>
      <c r="H1330" s="41" t="s">
        <v>652</v>
      </c>
      <c r="I1330" s="41">
        <v>40</v>
      </c>
      <c r="J1330" s="193">
        <v>2.84</v>
      </c>
      <c r="K1330" s="185">
        <f t="shared" si="157"/>
        <v>298.28519999999997</v>
      </c>
      <c r="L1330" s="136" t="s">
        <v>3219</v>
      </c>
      <c r="M1330" s="121" t="s">
        <v>3385</v>
      </c>
      <c r="N1330" s="65"/>
      <c r="O1330" s="40" t="str">
        <f t="shared" ref="O1330:O1393" si="158">IF(N1330="","-",N1330/I1330)</f>
        <v>-</v>
      </c>
      <c r="P1330" s="42">
        <f t="shared" ref="P1330:P1393" si="159">J1330*N1330</f>
        <v>0</v>
      </c>
      <c r="Q1330" s="43">
        <f t="shared" ref="Q1330:Q1393" si="160">K1330*N1330</f>
        <v>0</v>
      </c>
      <c r="R1330" s="206"/>
      <c r="S1330" s="216"/>
      <c r="T1330" s="156"/>
      <c r="U1330" s="156"/>
      <c r="V1330" s="156"/>
      <c r="W1330" s="156"/>
      <c r="X1330" s="156"/>
      <c r="Y1330" s="156"/>
      <c r="Z1330" s="156"/>
      <c r="AA1330" s="156"/>
      <c r="AB1330" s="156"/>
    </row>
    <row r="1331" spans="1:30" s="30" customFormat="1" ht="15" customHeight="1">
      <c r="A1331" s="156" t="s">
        <v>3381</v>
      </c>
      <c r="B1331" s="38" t="s">
        <v>1853</v>
      </c>
      <c r="C1331" s="38" t="s">
        <v>29</v>
      </c>
      <c r="D1331" s="38" t="s">
        <v>315</v>
      </c>
      <c r="E1331" s="39" t="s">
        <v>316</v>
      </c>
      <c r="F1331" s="39" t="s">
        <v>322</v>
      </c>
      <c r="G1331" s="40" t="s">
        <v>26</v>
      </c>
      <c r="H1331" s="41" t="s">
        <v>652</v>
      </c>
      <c r="I1331" s="41">
        <v>40</v>
      </c>
      <c r="J1331" s="193">
        <v>2.72</v>
      </c>
      <c r="K1331" s="185">
        <f t="shared" si="157"/>
        <v>285.6816</v>
      </c>
      <c r="L1331" s="136" t="s">
        <v>3219</v>
      </c>
      <c r="M1331" s="121" t="s">
        <v>3385</v>
      </c>
      <c r="N1331" s="65"/>
      <c r="O1331" s="40" t="str">
        <f t="shared" si="158"/>
        <v>-</v>
      </c>
      <c r="P1331" s="42">
        <f t="shared" si="159"/>
        <v>0</v>
      </c>
      <c r="Q1331" s="43">
        <f t="shared" si="160"/>
        <v>0</v>
      </c>
      <c r="R1331" s="206"/>
      <c r="S1331" s="216"/>
      <c r="T1331" s="156"/>
      <c r="U1331" s="156"/>
      <c r="V1331" s="156"/>
      <c r="W1331" s="156"/>
      <c r="X1331" s="156"/>
      <c r="Y1331" s="156"/>
      <c r="Z1331" s="156"/>
      <c r="AA1331" s="156"/>
      <c r="AB1331" s="156"/>
    </row>
    <row r="1332" spans="1:30" s="30" customFormat="1" ht="15" customHeight="1">
      <c r="A1332" s="156" t="s">
        <v>3381</v>
      </c>
      <c r="B1332" s="38" t="s">
        <v>637</v>
      </c>
      <c r="C1332" s="38" t="s">
        <v>25</v>
      </c>
      <c r="D1332" s="38" t="s">
        <v>315</v>
      </c>
      <c r="E1332" s="39" t="s">
        <v>316</v>
      </c>
      <c r="F1332" s="122" t="s">
        <v>2766</v>
      </c>
      <c r="G1332" s="40" t="s">
        <v>26</v>
      </c>
      <c r="H1332" s="41" t="s">
        <v>652</v>
      </c>
      <c r="I1332" s="41">
        <v>40</v>
      </c>
      <c r="J1332" s="42">
        <f t="shared" ref="J1332:J1337" si="161">K1332/курс</f>
        <v>2.0851185375606969</v>
      </c>
      <c r="K1332" s="184">
        <v>219</v>
      </c>
      <c r="L1332" s="136" t="s">
        <v>3368</v>
      </c>
      <c r="M1332" s="121" t="s">
        <v>3221</v>
      </c>
      <c r="N1332" s="65"/>
      <c r="O1332" s="40" t="str">
        <f t="shared" si="158"/>
        <v>-</v>
      </c>
      <c r="P1332" s="42">
        <f t="shared" si="159"/>
        <v>0</v>
      </c>
      <c r="Q1332" s="43">
        <f t="shared" si="160"/>
        <v>0</v>
      </c>
      <c r="R1332" s="206"/>
      <c r="S1332" s="216"/>
      <c r="T1332" s="156"/>
      <c r="U1332" s="156"/>
      <c r="V1332" s="156"/>
      <c r="W1332" s="156"/>
      <c r="X1332" s="156"/>
      <c r="Y1332" s="156"/>
      <c r="Z1332" s="156"/>
      <c r="AA1332" s="156"/>
      <c r="AB1332" s="156"/>
    </row>
    <row r="1333" spans="1:30" s="30" customFormat="1" ht="15" customHeight="1">
      <c r="A1333" s="156" t="s">
        <v>3381</v>
      </c>
      <c r="B1333" s="38" t="s">
        <v>1842</v>
      </c>
      <c r="C1333" s="38" t="s">
        <v>25</v>
      </c>
      <c r="D1333" s="38" t="s">
        <v>315</v>
      </c>
      <c r="E1333" s="39" t="s">
        <v>316</v>
      </c>
      <c r="F1333" s="122" t="s">
        <v>2766</v>
      </c>
      <c r="G1333" s="40" t="s">
        <v>26</v>
      </c>
      <c r="H1333" s="41" t="s">
        <v>27</v>
      </c>
      <c r="I1333" s="41">
        <v>24</v>
      </c>
      <c r="J1333" s="42">
        <f t="shared" si="161"/>
        <v>1.4186422926782825</v>
      </c>
      <c r="K1333" s="184">
        <v>149</v>
      </c>
      <c r="L1333" s="136" t="s">
        <v>3219</v>
      </c>
      <c r="M1333" s="121" t="s">
        <v>3221</v>
      </c>
      <c r="N1333" s="65"/>
      <c r="O1333" s="40" t="str">
        <f t="shared" si="158"/>
        <v>-</v>
      </c>
      <c r="P1333" s="42">
        <f t="shared" si="159"/>
        <v>0</v>
      </c>
      <c r="Q1333" s="43">
        <f t="shared" si="160"/>
        <v>0</v>
      </c>
      <c r="R1333" s="206"/>
      <c r="S1333" s="216"/>
      <c r="T1333" s="156"/>
      <c r="U1333" s="156"/>
      <c r="V1333" s="156"/>
      <c r="W1333" s="156"/>
      <c r="X1333" s="156"/>
      <c r="Y1333" s="156"/>
      <c r="Z1333" s="156"/>
      <c r="AA1333" s="156"/>
      <c r="AB1333" s="156"/>
    </row>
    <row r="1334" spans="1:30" s="30" customFormat="1" ht="15" customHeight="1">
      <c r="A1334" s="156" t="s">
        <v>3381</v>
      </c>
      <c r="B1334" s="38" t="s">
        <v>638</v>
      </c>
      <c r="C1334" s="38" t="s">
        <v>25</v>
      </c>
      <c r="D1334" s="38" t="s">
        <v>315</v>
      </c>
      <c r="E1334" s="39" t="s">
        <v>316</v>
      </c>
      <c r="F1334" s="122" t="s">
        <v>617</v>
      </c>
      <c r="G1334" s="40" t="s">
        <v>26</v>
      </c>
      <c r="H1334" s="41" t="s">
        <v>652</v>
      </c>
      <c r="I1334" s="41">
        <v>40</v>
      </c>
      <c r="J1334" s="42">
        <f t="shared" si="161"/>
        <v>2.2755403218128154</v>
      </c>
      <c r="K1334" s="184">
        <v>239</v>
      </c>
      <c r="L1334" s="136" t="s">
        <v>3368</v>
      </c>
      <c r="M1334" s="121" t="s">
        <v>3221</v>
      </c>
      <c r="N1334" s="65"/>
      <c r="O1334" s="40" t="str">
        <f t="shared" si="158"/>
        <v>-</v>
      </c>
      <c r="P1334" s="42">
        <f t="shared" si="159"/>
        <v>0</v>
      </c>
      <c r="Q1334" s="43">
        <f t="shared" si="160"/>
        <v>0</v>
      </c>
      <c r="R1334" s="206"/>
      <c r="S1334" s="216"/>
      <c r="T1334" s="156"/>
      <c r="U1334" s="156"/>
      <c r="V1334" s="156"/>
      <c r="W1334" s="156"/>
      <c r="X1334" s="156"/>
      <c r="Y1334" s="156"/>
      <c r="Z1334" s="156"/>
      <c r="AA1334" s="156"/>
      <c r="AB1334" s="156"/>
    </row>
    <row r="1335" spans="1:30" s="30" customFormat="1" ht="15" customHeight="1">
      <c r="A1335" s="156" t="s">
        <v>3381</v>
      </c>
      <c r="B1335" s="38" t="s">
        <v>1845</v>
      </c>
      <c r="C1335" s="38" t="s">
        <v>25</v>
      </c>
      <c r="D1335" s="38" t="s">
        <v>315</v>
      </c>
      <c r="E1335" s="39" t="s">
        <v>316</v>
      </c>
      <c r="F1335" s="122" t="s">
        <v>319</v>
      </c>
      <c r="G1335" s="40" t="s">
        <v>26</v>
      </c>
      <c r="H1335" s="41" t="s">
        <v>652</v>
      </c>
      <c r="I1335" s="41">
        <v>40</v>
      </c>
      <c r="J1335" s="42">
        <f t="shared" si="161"/>
        <v>2.2755403218128154</v>
      </c>
      <c r="K1335" s="184">
        <v>239</v>
      </c>
      <c r="L1335" s="136" t="s">
        <v>3368</v>
      </c>
      <c r="M1335" s="121" t="s">
        <v>3221</v>
      </c>
      <c r="N1335" s="65"/>
      <c r="O1335" s="40" t="str">
        <f t="shared" si="158"/>
        <v>-</v>
      </c>
      <c r="P1335" s="42">
        <f t="shared" si="159"/>
        <v>0</v>
      </c>
      <c r="Q1335" s="43">
        <f t="shared" si="160"/>
        <v>0</v>
      </c>
      <c r="R1335" s="206"/>
      <c r="S1335" s="216"/>
      <c r="T1335" s="156"/>
      <c r="U1335" s="156"/>
      <c r="V1335" s="156"/>
      <c r="W1335" s="156"/>
      <c r="X1335" s="156"/>
      <c r="Y1335" s="156"/>
      <c r="Z1335" s="156"/>
      <c r="AA1335" s="156"/>
      <c r="AB1335" s="156"/>
    </row>
    <row r="1336" spans="1:30" s="30" customFormat="1" ht="15" customHeight="1">
      <c r="A1336" s="156" t="s">
        <v>3381</v>
      </c>
      <c r="B1336" s="38" t="s">
        <v>1849</v>
      </c>
      <c r="C1336" s="38" t="s">
        <v>25</v>
      </c>
      <c r="D1336" s="38" t="s">
        <v>315</v>
      </c>
      <c r="E1336" s="39" t="s">
        <v>316</v>
      </c>
      <c r="F1336" s="122" t="s">
        <v>619</v>
      </c>
      <c r="G1336" s="40" t="s">
        <v>26</v>
      </c>
      <c r="H1336" s="41" t="s">
        <v>652</v>
      </c>
      <c r="I1336" s="41">
        <v>40</v>
      </c>
      <c r="J1336" s="42">
        <f t="shared" si="161"/>
        <v>2.0089498238598495</v>
      </c>
      <c r="K1336" s="184">
        <v>211</v>
      </c>
      <c r="L1336" s="136" t="s">
        <v>3368</v>
      </c>
      <c r="M1336" s="121" t="s">
        <v>3221</v>
      </c>
      <c r="N1336" s="65"/>
      <c r="O1336" s="40" t="str">
        <f t="shared" si="158"/>
        <v>-</v>
      </c>
      <c r="P1336" s="42">
        <f t="shared" si="159"/>
        <v>0</v>
      </c>
      <c r="Q1336" s="43">
        <f t="shared" si="160"/>
        <v>0</v>
      </c>
      <c r="R1336" s="206"/>
      <c r="S1336" s="216"/>
      <c r="T1336" s="156"/>
      <c r="U1336" s="156"/>
      <c r="V1336" s="156"/>
      <c r="W1336" s="156"/>
      <c r="X1336" s="156"/>
      <c r="Y1336" s="156"/>
      <c r="Z1336" s="156"/>
      <c r="AA1336" s="156"/>
      <c r="AB1336" s="156"/>
    </row>
    <row r="1337" spans="1:30" s="30" customFormat="1" ht="15" hidden="1" customHeight="1">
      <c r="A1337" s="156" t="s">
        <v>3381</v>
      </c>
      <c r="B1337" s="160" t="s">
        <v>1844</v>
      </c>
      <c r="C1337" s="160" t="s">
        <v>25</v>
      </c>
      <c r="D1337" s="160" t="s">
        <v>315</v>
      </c>
      <c r="E1337" s="161" t="s">
        <v>316</v>
      </c>
      <c r="F1337" s="161" t="s">
        <v>618</v>
      </c>
      <c r="G1337" s="162" t="s">
        <v>26</v>
      </c>
      <c r="H1337" s="163" t="s">
        <v>652</v>
      </c>
      <c r="I1337" s="163">
        <v>40</v>
      </c>
      <c r="J1337" s="166">
        <f t="shared" si="161"/>
        <v>2.2755403218128154</v>
      </c>
      <c r="K1337" s="189">
        <v>239</v>
      </c>
      <c r="L1337" s="164" t="s">
        <v>3238</v>
      </c>
      <c r="M1337" s="164" t="s">
        <v>3238</v>
      </c>
      <c r="N1337" s="165"/>
      <c r="O1337" s="162" t="str">
        <f t="shared" si="158"/>
        <v>-</v>
      </c>
      <c r="P1337" s="166">
        <f t="shared" si="159"/>
        <v>0</v>
      </c>
      <c r="Q1337" s="167">
        <f t="shared" si="160"/>
        <v>0</v>
      </c>
      <c r="R1337" s="155"/>
      <c r="S1337" s="182"/>
      <c r="T1337" s="156"/>
      <c r="U1337" s="156"/>
      <c r="V1337" s="156"/>
      <c r="W1337" s="156"/>
      <c r="X1337" s="156"/>
      <c r="Y1337" s="156"/>
    </row>
    <row r="1338" spans="1:30" s="30" customFormat="1" ht="15" customHeight="1">
      <c r="A1338" s="156" t="s">
        <v>3381</v>
      </c>
      <c r="B1338" s="38" t="s">
        <v>326</v>
      </c>
      <c r="C1338" s="38" t="s">
        <v>29</v>
      </c>
      <c r="D1338" s="38" t="s">
        <v>323</v>
      </c>
      <c r="E1338" s="39" t="s">
        <v>324</v>
      </c>
      <c r="F1338" s="39" t="s">
        <v>3399</v>
      </c>
      <c r="G1338" s="40" t="s">
        <v>26</v>
      </c>
      <c r="H1338" s="41" t="s">
        <v>652</v>
      </c>
      <c r="I1338" s="41">
        <v>40</v>
      </c>
      <c r="J1338" s="193">
        <v>2.4099999999999997</v>
      </c>
      <c r="K1338" s="185">
        <f>J1338*курс</f>
        <v>253.12229999999997</v>
      </c>
      <c r="L1338" s="136" t="s">
        <v>3219</v>
      </c>
      <c r="M1338" s="121" t="s">
        <v>3385</v>
      </c>
      <c r="N1338" s="65"/>
      <c r="O1338" s="40" t="str">
        <f t="shared" si="158"/>
        <v>-</v>
      </c>
      <c r="P1338" s="42">
        <f t="shared" si="159"/>
        <v>0</v>
      </c>
      <c r="Q1338" s="43">
        <f t="shared" si="160"/>
        <v>0</v>
      </c>
      <c r="R1338" s="206"/>
      <c r="S1338" s="216"/>
      <c r="T1338" s="156"/>
      <c r="U1338" s="156"/>
      <c r="V1338" s="156"/>
      <c r="W1338" s="156"/>
      <c r="X1338" s="156"/>
      <c r="Y1338" s="156"/>
      <c r="Z1338" s="156"/>
      <c r="AA1338" s="156"/>
      <c r="AB1338" s="156"/>
    </row>
    <row r="1339" spans="1:30" s="30" customFormat="1" ht="15" customHeight="1">
      <c r="A1339" s="156" t="s">
        <v>3381</v>
      </c>
      <c r="B1339" s="38" t="s">
        <v>1855</v>
      </c>
      <c r="C1339" s="38" t="s">
        <v>29</v>
      </c>
      <c r="D1339" s="38" t="s">
        <v>323</v>
      </c>
      <c r="E1339" s="39" t="s">
        <v>324</v>
      </c>
      <c r="F1339" s="122" t="s">
        <v>325</v>
      </c>
      <c r="G1339" s="40" t="s">
        <v>26</v>
      </c>
      <c r="H1339" s="41" t="s">
        <v>652</v>
      </c>
      <c r="I1339" s="41">
        <v>40</v>
      </c>
      <c r="J1339" s="193">
        <v>2.73</v>
      </c>
      <c r="K1339" s="185">
        <f>J1339*курс</f>
        <v>286.7319</v>
      </c>
      <c r="L1339" s="136" t="s">
        <v>3219</v>
      </c>
      <c r="M1339" s="121" t="s">
        <v>3221</v>
      </c>
      <c r="N1339" s="65"/>
      <c r="O1339" s="40" t="str">
        <f t="shared" si="158"/>
        <v>-</v>
      </c>
      <c r="P1339" s="42">
        <f t="shared" si="159"/>
        <v>0</v>
      </c>
      <c r="Q1339" s="43">
        <f t="shared" si="160"/>
        <v>0</v>
      </c>
      <c r="R1339" s="206"/>
      <c r="S1339" s="216"/>
      <c r="T1339" s="155"/>
      <c r="U1339" s="156"/>
      <c r="V1339" s="156"/>
      <c r="W1339" s="156"/>
      <c r="X1339" s="156"/>
      <c r="Y1339" s="156"/>
      <c r="Z1339" s="156"/>
      <c r="AA1339" s="156"/>
      <c r="AB1339" s="156"/>
    </row>
    <row r="1340" spans="1:30" s="30" customFormat="1" ht="15" customHeight="1">
      <c r="A1340" s="156" t="s">
        <v>3381</v>
      </c>
      <c r="B1340" s="38" t="s">
        <v>1854</v>
      </c>
      <c r="C1340" s="38" t="s">
        <v>25</v>
      </c>
      <c r="D1340" s="38" t="s">
        <v>323</v>
      </c>
      <c r="E1340" s="39" t="s">
        <v>324</v>
      </c>
      <c r="F1340" s="132" t="s">
        <v>2774</v>
      </c>
      <c r="G1340" s="40" t="s">
        <v>26</v>
      </c>
      <c r="H1340" s="41" t="s">
        <v>27</v>
      </c>
      <c r="I1340" s="41">
        <v>24</v>
      </c>
      <c r="J1340" s="42">
        <f>K1340/курс</f>
        <v>1.8756545748833666</v>
      </c>
      <c r="K1340" s="184">
        <v>197</v>
      </c>
      <c r="L1340" s="136" t="s">
        <v>3219</v>
      </c>
      <c r="M1340" s="121" t="s">
        <v>3221</v>
      </c>
      <c r="N1340" s="65"/>
      <c r="O1340" s="40" t="str">
        <f t="shared" si="158"/>
        <v>-</v>
      </c>
      <c r="P1340" s="42">
        <f t="shared" si="159"/>
        <v>0</v>
      </c>
      <c r="Q1340" s="43">
        <f t="shared" si="160"/>
        <v>0</v>
      </c>
      <c r="R1340" s="206"/>
      <c r="S1340" s="216"/>
      <c r="T1340" s="156"/>
      <c r="U1340" s="156"/>
      <c r="V1340" s="156"/>
      <c r="W1340" s="156"/>
      <c r="X1340" s="156"/>
      <c r="Y1340" s="156"/>
      <c r="Z1340" s="156"/>
      <c r="AA1340" s="156"/>
      <c r="AB1340" s="156"/>
    </row>
    <row r="1341" spans="1:30" s="30" customFormat="1" ht="15" customHeight="1">
      <c r="A1341" s="156" t="s">
        <v>3381</v>
      </c>
      <c r="B1341" s="38" t="s">
        <v>1856</v>
      </c>
      <c r="C1341" s="38" t="s">
        <v>25</v>
      </c>
      <c r="D1341" s="38" t="s">
        <v>323</v>
      </c>
      <c r="E1341" s="39" t="s">
        <v>324</v>
      </c>
      <c r="F1341" s="122" t="s">
        <v>325</v>
      </c>
      <c r="G1341" s="40" t="s">
        <v>26</v>
      </c>
      <c r="H1341" s="41" t="s">
        <v>27</v>
      </c>
      <c r="I1341" s="41">
        <v>24</v>
      </c>
      <c r="J1341" s="42">
        <f>K1341/курс</f>
        <v>1.9137389317337903</v>
      </c>
      <c r="K1341" s="184">
        <v>201</v>
      </c>
      <c r="L1341" s="136" t="s">
        <v>3219</v>
      </c>
      <c r="M1341" s="121" t="s">
        <v>3221</v>
      </c>
      <c r="N1341" s="65"/>
      <c r="O1341" s="40" t="str">
        <f t="shared" si="158"/>
        <v>-</v>
      </c>
      <c r="P1341" s="42">
        <f t="shared" si="159"/>
        <v>0</v>
      </c>
      <c r="Q1341" s="43">
        <f t="shared" si="160"/>
        <v>0</v>
      </c>
      <c r="R1341" s="206"/>
      <c r="S1341" s="216"/>
      <c r="T1341" s="155"/>
      <c r="U1341" s="156"/>
      <c r="V1341" s="156"/>
      <c r="W1341" s="156"/>
      <c r="X1341" s="156"/>
      <c r="Y1341" s="156"/>
      <c r="Z1341" s="156"/>
      <c r="AA1341" s="156"/>
      <c r="AB1341" s="156"/>
      <c r="AC1341" s="156"/>
      <c r="AD1341" s="156"/>
    </row>
    <row r="1342" spans="1:30" s="30" customFormat="1" ht="15" customHeight="1">
      <c r="A1342" s="156" t="s">
        <v>3381</v>
      </c>
      <c r="B1342" s="38" t="s">
        <v>1857</v>
      </c>
      <c r="C1342" s="38" t="s">
        <v>25</v>
      </c>
      <c r="D1342" s="38" t="s">
        <v>323</v>
      </c>
      <c r="E1342" s="39" t="s">
        <v>324</v>
      </c>
      <c r="F1342" s="122" t="s">
        <v>2767</v>
      </c>
      <c r="G1342" s="40" t="s">
        <v>26</v>
      </c>
      <c r="H1342" s="41" t="s">
        <v>27</v>
      </c>
      <c r="I1342" s="41">
        <v>24</v>
      </c>
      <c r="J1342" s="42">
        <f>K1342/курс</f>
        <v>1.723317147481672</v>
      </c>
      <c r="K1342" s="184">
        <v>181</v>
      </c>
      <c r="L1342" s="136" t="s">
        <v>3219</v>
      </c>
      <c r="M1342" s="121" t="s">
        <v>3221</v>
      </c>
      <c r="N1342" s="65"/>
      <c r="O1342" s="40" t="str">
        <f t="shared" si="158"/>
        <v>-</v>
      </c>
      <c r="P1342" s="42">
        <f t="shared" si="159"/>
        <v>0</v>
      </c>
      <c r="Q1342" s="43">
        <f t="shared" si="160"/>
        <v>0</v>
      </c>
      <c r="R1342" s="206"/>
      <c r="S1342" s="216"/>
      <c r="T1342" s="155"/>
      <c r="U1342" s="156"/>
      <c r="V1342" s="156"/>
      <c r="W1342" s="156"/>
      <c r="X1342" s="156"/>
      <c r="Y1342" s="156"/>
      <c r="Z1342" s="156"/>
      <c r="AA1342" s="156"/>
      <c r="AB1342" s="156"/>
      <c r="AC1342" s="156"/>
      <c r="AD1342" s="156"/>
    </row>
    <row r="1343" spans="1:30" s="30" customFormat="1" ht="15" customHeight="1">
      <c r="A1343" s="156" t="s">
        <v>3381</v>
      </c>
      <c r="B1343" s="38" t="s">
        <v>1859</v>
      </c>
      <c r="C1343" s="38" t="s">
        <v>29</v>
      </c>
      <c r="D1343" s="38" t="s">
        <v>620</v>
      </c>
      <c r="E1343" s="39" t="s">
        <v>621</v>
      </c>
      <c r="F1343" s="122" t="s">
        <v>622</v>
      </c>
      <c r="G1343" s="40" t="s">
        <v>26</v>
      </c>
      <c r="H1343" s="41" t="s">
        <v>652</v>
      </c>
      <c r="I1343" s="41">
        <v>40</v>
      </c>
      <c r="J1343" s="193">
        <v>2.7199999999999998</v>
      </c>
      <c r="K1343" s="185">
        <f>J1343*курс</f>
        <v>285.6816</v>
      </c>
      <c r="L1343" s="136" t="s">
        <v>3219</v>
      </c>
      <c r="M1343" s="121" t="s">
        <v>3221</v>
      </c>
      <c r="N1343" s="65"/>
      <c r="O1343" s="40" t="str">
        <f t="shared" si="158"/>
        <v>-</v>
      </c>
      <c r="P1343" s="42">
        <f t="shared" si="159"/>
        <v>0</v>
      </c>
      <c r="Q1343" s="43">
        <f t="shared" si="160"/>
        <v>0</v>
      </c>
      <c r="R1343" s="206"/>
      <c r="S1343" s="216"/>
      <c r="T1343" s="156"/>
      <c r="U1343" s="156"/>
      <c r="V1343" s="156"/>
      <c r="W1343" s="156"/>
      <c r="X1343" s="156"/>
      <c r="Y1343" s="156"/>
      <c r="Z1343" s="156"/>
      <c r="AA1343" s="156"/>
      <c r="AB1343" s="156"/>
      <c r="AC1343" s="156"/>
      <c r="AD1343" s="156"/>
    </row>
    <row r="1344" spans="1:30" s="30" customFormat="1" ht="15" customHeight="1">
      <c r="A1344" s="156" t="s">
        <v>3381</v>
      </c>
      <c r="B1344" s="38" t="s">
        <v>641</v>
      </c>
      <c r="C1344" s="38" t="s">
        <v>29</v>
      </c>
      <c r="D1344" s="38" t="s">
        <v>620</v>
      </c>
      <c r="E1344" s="39" t="s">
        <v>621</v>
      </c>
      <c r="F1344" s="39" t="s">
        <v>622</v>
      </c>
      <c r="G1344" s="40" t="s">
        <v>26</v>
      </c>
      <c r="H1344" s="41" t="s">
        <v>652</v>
      </c>
      <c r="I1344" s="41">
        <v>40</v>
      </c>
      <c r="J1344" s="193">
        <v>2.72</v>
      </c>
      <c r="K1344" s="185">
        <f>J1344*курс</f>
        <v>285.6816</v>
      </c>
      <c r="L1344" s="136" t="s">
        <v>3219</v>
      </c>
      <c r="M1344" s="121" t="s">
        <v>3385</v>
      </c>
      <c r="N1344" s="65"/>
      <c r="O1344" s="40" t="str">
        <f t="shared" si="158"/>
        <v>-</v>
      </c>
      <c r="P1344" s="42">
        <f t="shared" si="159"/>
        <v>0</v>
      </c>
      <c r="Q1344" s="43">
        <f t="shared" si="160"/>
        <v>0</v>
      </c>
      <c r="R1344" s="206"/>
      <c r="S1344" s="216"/>
      <c r="T1344" s="156"/>
      <c r="U1344" s="156"/>
      <c r="V1344" s="156"/>
      <c r="W1344" s="156"/>
      <c r="X1344" s="156"/>
      <c r="Y1344" s="156"/>
      <c r="Z1344" s="156"/>
      <c r="AA1344" s="156"/>
      <c r="AB1344" s="156"/>
      <c r="AC1344" s="156"/>
      <c r="AD1344" s="156"/>
    </row>
    <row r="1345" spans="1:30" s="30" customFormat="1" ht="15" customHeight="1">
      <c r="A1345" s="156" t="s">
        <v>3381</v>
      </c>
      <c r="B1345" s="38" t="s">
        <v>659</v>
      </c>
      <c r="C1345" s="38" t="s">
        <v>29</v>
      </c>
      <c r="D1345" s="38" t="s">
        <v>620</v>
      </c>
      <c r="E1345" s="39" t="s">
        <v>621</v>
      </c>
      <c r="F1345" s="122" t="s">
        <v>660</v>
      </c>
      <c r="G1345" s="40" t="s">
        <v>26</v>
      </c>
      <c r="H1345" s="41" t="s">
        <v>652</v>
      </c>
      <c r="I1345" s="41">
        <v>40</v>
      </c>
      <c r="J1345" s="193">
        <v>2.69</v>
      </c>
      <c r="K1345" s="185">
        <f>J1345*курс</f>
        <v>282.53070000000002</v>
      </c>
      <c r="L1345" s="136" t="s">
        <v>3219</v>
      </c>
      <c r="M1345" s="121" t="s">
        <v>3385</v>
      </c>
      <c r="N1345" s="65"/>
      <c r="O1345" s="40" t="str">
        <f t="shared" si="158"/>
        <v>-</v>
      </c>
      <c r="P1345" s="42">
        <f t="shared" si="159"/>
        <v>0</v>
      </c>
      <c r="Q1345" s="43">
        <f t="shared" si="160"/>
        <v>0</v>
      </c>
      <c r="R1345" s="206"/>
      <c r="S1345" s="216"/>
      <c r="T1345" s="156"/>
      <c r="U1345" s="156"/>
      <c r="V1345" s="156"/>
      <c r="W1345" s="156"/>
      <c r="X1345" s="156"/>
      <c r="Y1345" s="156"/>
      <c r="Z1345" s="156"/>
      <c r="AA1345" s="156"/>
      <c r="AB1345" s="156"/>
      <c r="AC1345" s="156"/>
      <c r="AD1345" s="156"/>
    </row>
    <row r="1346" spans="1:30" s="30" customFormat="1" ht="15" customHeight="1">
      <c r="A1346" s="156" t="s">
        <v>3381</v>
      </c>
      <c r="B1346" s="38" t="s">
        <v>1858</v>
      </c>
      <c r="C1346" s="38" t="s">
        <v>25</v>
      </c>
      <c r="D1346" s="38" t="s">
        <v>620</v>
      </c>
      <c r="E1346" s="39" t="s">
        <v>621</v>
      </c>
      <c r="F1346" s="122" t="s">
        <v>622</v>
      </c>
      <c r="G1346" s="40" t="s">
        <v>26</v>
      </c>
      <c r="H1346" s="41" t="s">
        <v>652</v>
      </c>
      <c r="I1346" s="41">
        <v>40</v>
      </c>
      <c r="J1346" s="42">
        <f>K1346/курс</f>
        <v>2.4469199276397218</v>
      </c>
      <c r="K1346" s="184">
        <v>257</v>
      </c>
      <c r="L1346" s="136" t="s">
        <v>3368</v>
      </c>
      <c r="M1346" s="121" t="s">
        <v>3221</v>
      </c>
      <c r="N1346" s="65"/>
      <c r="O1346" s="40" t="str">
        <f t="shared" si="158"/>
        <v>-</v>
      </c>
      <c r="P1346" s="42">
        <f t="shared" si="159"/>
        <v>0</v>
      </c>
      <c r="Q1346" s="43">
        <f t="shared" si="160"/>
        <v>0</v>
      </c>
      <c r="R1346" s="206"/>
      <c r="S1346" s="216"/>
      <c r="T1346" s="156"/>
      <c r="U1346" s="156"/>
      <c r="V1346" s="156"/>
      <c r="W1346" s="156"/>
      <c r="X1346" s="156"/>
      <c r="Y1346" s="156"/>
      <c r="Z1346" s="156"/>
      <c r="AA1346" s="156"/>
      <c r="AB1346" s="156"/>
      <c r="AC1346" s="156"/>
      <c r="AD1346" s="156"/>
    </row>
    <row r="1347" spans="1:30" s="30" customFormat="1" ht="15" customHeight="1">
      <c r="A1347" s="156" t="s">
        <v>3381</v>
      </c>
      <c r="B1347" s="38" t="s">
        <v>1860</v>
      </c>
      <c r="C1347" s="38" t="s">
        <v>29</v>
      </c>
      <c r="D1347" s="38" t="s">
        <v>327</v>
      </c>
      <c r="E1347" s="39" t="s">
        <v>328</v>
      </c>
      <c r="F1347" s="39" t="s">
        <v>329</v>
      </c>
      <c r="G1347" s="40" t="s">
        <v>26</v>
      </c>
      <c r="H1347" s="41" t="s">
        <v>652</v>
      </c>
      <c r="I1347" s="41">
        <v>40</v>
      </c>
      <c r="J1347" s="193">
        <v>3.5599999999999996</v>
      </c>
      <c r="K1347" s="185">
        <f t="shared" ref="K1347:K1358" si="162">J1347*курс</f>
        <v>373.90679999999998</v>
      </c>
      <c r="L1347" s="136" t="s">
        <v>3219</v>
      </c>
      <c r="M1347" s="121" t="s">
        <v>3385</v>
      </c>
      <c r="N1347" s="65"/>
      <c r="O1347" s="40" t="str">
        <f t="shared" si="158"/>
        <v>-</v>
      </c>
      <c r="P1347" s="42">
        <f t="shared" si="159"/>
        <v>0</v>
      </c>
      <c r="Q1347" s="43">
        <f t="shared" si="160"/>
        <v>0</v>
      </c>
      <c r="R1347" s="206"/>
      <c r="S1347" s="216"/>
      <c r="T1347" s="156"/>
      <c r="U1347" s="156"/>
      <c r="V1347" s="156"/>
      <c r="W1347" s="156"/>
      <c r="X1347" s="156"/>
      <c r="Y1347" s="156"/>
      <c r="Z1347" s="156"/>
      <c r="AA1347" s="156"/>
      <c r="AB1347" s="156"/>
      <c r="AC1347" s="156"/>
      <c r="AD1347" s="156"/>
    </row>
    <row r="1348" spans="1:30" s="30" customFormat="1" ht="15" customHeight="1">
      <c r="A1348" s="156" t="s">
        <v>3381</v>
      </c>
      <c r="B1348" s="38" t="s">
        <v>1861</v>
      </c>
      <c r="C1348" s="38" t="s">
        <v>29</v>
      </c>
      <c r="D1348" s="38" t="s">
        <v>331</v>
      </c>
      <c r="E1348" s="39" t="s">
        <v>332</v>
      </c>
      <c r="F1348" s="39" t="s">
        <v>333</v>
      </c>
      <c r="G1348" s="40" t="s">
        <v>26</v>
      </c>
      <c r="H1348" s="41" t="s">
        <v>652</v>
      </c>
      <c r="I1348" s="41">
        <v>40</v>
      </c>
      <c r="J1348" s="193">
        <v>2.6999999999999997</v>
      </c>
      <c r="K1348" s="185">
        <f t="shared" si="162"/>
        <v>283.58099999999996</v>
      </c>
      <c r="L1348" s="136" t="s">
        <v>3219</v>
      </c>
      <c r="M1348" s="121" t="s">
        <v>3385</v>
      </c>
      <c r="N1348" s="65"/>
      <c r="O1348" s="40" t="str">
        <f t="shared" si="158"/>
        <v>-</v>
      </c>
      <c r="P1348" s="42">
        <f t="shared" si="159"/>
        <v>0</v>
      </c>
      <c r="Q1348" s="43">
        <f t="shared" si="160"/>
        <v>0</v>
      </c>
      <c r="R1348" s="206"/>
      <c r="S1348" s="216"/>
      <c r="T1348" s="156"/>
      <c r="U1348" s="156"/>
      <c r="V1348" s="156"/>
      <c r="W1348" s="156"/>
      <c r="X1348" s="156"/>
      <c r="Y1348" s="156"/>
      <c r="Z1348" s="156"/>
      <c r="AA1348" s="156"/>
      <c r="AB1348" s="156"/>
      <c r="AC1348" s="156"/>
      <c r="AD1348" s="156"/>
    </row>
    <row r="1349" spans="1:30" s="30" customFormat="1" ht="15" customHeight="1">
      <c r="A1349" s="156" t="s">
        <v>3381</v>
      </c>
      <c r="B1349" s="38" t="s">
        <v>1868</v>
      </c>
      <c r="C1349" s="38" t="s">
        <v>29</v>
      </c>
      <c r="D1349" s="38" t="s">
        <v>331</v>
      </c>
      <c r="E1349" s="39" t="s">
        <v>332</v>
      </c>
      <c r="F1349" s="39" t="s">
        <v>3400</v>
      </c>
      <c r="G1349" s="40" t="s">
        <v>26</v>
      </c>
      <c r="H1349" s="41" t="s">
        <v>652</v>
      </c>
      <c r="I1349" s="41">
        <v>40</v>
      </c>
      <c r="J1349" s="193">
        <v>2.5199999999999996</v>
      </c>
      <c r="K1349" s="185">
        <f t="shared" si="162"/>
        <v>264.67559999999997</v>
      </c>
      <c r="L1349" s="136" t="s">
        <v>3219</v>
      </c>
      <c r="M1349" s="159" t="s">
        <v>3385</v>
      </c>
      <c r="N1349" s="65"/>
      <c r="O1349" s="40" t="str">
        <f t="shared" si="158"/>
        <v>-</v>
      </c>
      <c r="P1349" s="42">
        <f t="shared" si="159"/>
        <v>0</v>
      </c>
      <c r="Q1349" s="43">
        <f t="shared" si="160"/>
        <v>0</v>
      </c>
      <c r="R1349" s="206"/>
      <c r="S1349" s="216"/>
      <c r="T1349" s="156"/>
      <c r="U1349" s="156"/>
      <c r="V1349" s="156"/>
      <c r="W1349" s="156"/>
      <c r="X1349" s="156"/>
      <c r="Y1349" s="156"/>
      <c r="Z1349" s="156"/>
      <c r="AA1349" s="156"/>
      <c r="AB1349" s="156"/>
      <c r="AC1349" s="156"/>
      <c r="AD1349" s="156"/>
    </row>
    <row r="1350" spans="1:30" s="30" customFormat="1" ht="15" customHeight="1">
      <c r="A1350" s="156" t="s">
        <v>3381</v>
      </c>
      <c r="B1350" s="38" t="s">
        <v>330</v>
      </c>
      <c r="C1350" s="38" t="s">
        <v>29</v>
      </c>
      <c r="D1350" s="38" t="s">
        <v>331</v>
      </c>
      <c r="E1350" s="39" t="s">
        <v>332</v>
      </c>
      <c r="F1350" s="39" t="s">
        <v>333</v>
      </c>
      <c r="G1350" s="40" t="s">
        <v>26</v>
      </c>
      <c r="H1350" s="41" t="s">
        <v>652</v>
      </c>
      <c r="I1350" s="41">
        <v>40</v>
      </c>
      <c r="J1350" s="193">
        <v>2.69</v>
      </c>
      <c r="K1350" s="185">
        <f t="shared" si="162"/>
        <v>282.53070000000002</v>
      </c>
      <c r="L1350" s="136" t="s">
        <v>3219</v>
      </c>
      <c r="M1350" s="121" t="s">
        <v>3385</v>
      </c>
      <c r="N1350" s="65"/>
      <c r="O1350" s="40" t="str">
        <f t="shared" si="158"/>
        <v>-</v>
      </c>
      <c r="P1350" s="42">
        <f t="shared" si="159"/>
        <v>0</v>
      </c>
      <c r="Q1350" s="43">
        <f t="shared" si="160"/>
        <v>0</v>
      </c>
      <c r="R1350" s="206"/>
      <c r="S1350" s="216"/>
      <c r="T1350" s="156"/>
      <c r="U1350" s="156"/>
      <c r="V1350" s="156"/>
      <c r="W1350" s="156"/>
      <c r="X1350" s="156"/>
      <c r="Y1350" s="156"/>
      <c r="Z1350" s="156"/>
      <c r="AA1350" s="156"/>
      <c r="AB1350" s="156"/>
      <c r="AC1350" s="156"/>
      <c r="AD1350" s="156"/>
    </row>
    <row r="1351" spans="1:30" s="30" customFormat="1" ht="15" customHeight="1">
      <c r="A1351" s="156" t="s">
        <v>3381</v>
      </c>
      <c r="B1351" s="38" t="s">
        <v>1862</v>
      </c>
      <c r="C1351" s="38" t="s">
        <v>29</v>
      </c>
      <c r="D1351" s="38" t="s">
        <v>331</v>
      </c>
      <c r="E1351" s="39" t="s">
        <v>332</v>
      </c>
      <c r="F1351" s="39" t="s">
        <v>2616</v>
      </c>
      <c r="G1351" s="40" t="s">
        <v>26</v>
      </c>
      <c r="H1351" s="41" t="s">
        <v>652</v>
      </c>
      <c r="I1351" s="41">
        <v>40</v>
      </c>
      <c r="J1351" s="193">
        <v>2.8099999999999996</v>
      </c>
      <c r="K1351" s="185">
        <f t="shared" si="162"/>
        <v>295.13429999999994</v>
      </c>
      <c r="L1351" s="136" t="s">
        <v>3219</v>
      </c>
      <c r="M1351" s="121" t="s">
        <v>3385</v>
      </c>
      <c r="N1351" s="65"/>
      <c r="O1351" s="40" t="str">
        <f t="shared" si="158"/>
        <v>-</v>
      </c>
      <c r="P1351" s="42">
        <f t="shared" si="159"/>
        <v>0</v>
      </c>
      <c r="Q1351" s="43">
        <f t="shared" si="160"/>
        <v>0</v>
      </c>
      <c r="R1351" s="206"/>
      <c r="S1351" s="216"/>
      <c r="T1351" s="156"/>
      <c r="U1351" s="156"/>
      <c r="V1351" s="156"/>
      <c r="W1351" s="156"/>
      <c r="X1351" s="156"/>
      <c r="Y1351" s="156"/>
      <c r="Z1351" s="156"/>
      <c r="AA1351" s="156"/>
      <c r="AB1351" s="156"/>
      <c r="AC1351" s="156"/>
      <c r="AD1351" s="156"/>
    </row>
    <row r="1352" spans="1:30" s="30" customFormat="1" ht="15" customHeight="1">
      <c r="A1352" s="156" t="s">
        <v>3381</v>
      </c>
      <c r="B1352" s="38" t="s">
        <v>1863</v>
      </c>
      <c r="C1352" s="38" t="s">
        <v>29</v>
      </c>
      <c r="D1352" s="38" t="s">
        <v>331</v>
      </c>
      <c r="E1352" s="39" t="s">
        <v>332</v>
      </c>
      <c r="F1352" s="122" t="s">
        <v>3170</v>
      </c>
      <c r="G1352" s="40" t="s">
        <v>26</v>
      </c>
      <c r="H1352" s="41" t="s">
        <v>652</v>
      </c>
      <c r="I1352" s="41">
        <v>40</v>
      </c>
      <c r="J1352" s="193">
        <v>2.6799999999999997</v>
      </c>
      <c r="K1352" s="185">
        <f t="shared" si="162"/>
        <v>281.48039999999997</v>
      </c>
      <c r="L1352" s="136" t="s">
        <v>3219</v>
      </c>
      <c r="M1352" s="121" t="s">
        <v>3385</v>
      </c>
      <c r="N1352" s="65"/>
      <c r="O1352" s="40" t="str">
        <f t="shared" si="158"/>
        <v>-</v>
      </c>
      <c r="P1352" s="42">
        <f t="shared" si="159"/>
        <v>0</v>
      </c>
      <c r="Q1352" s="43">
        <f t="shared" si="160"/>
        <v>0</v>
      </c>
      <c r="R1352" s="206"/>
      <c r="S1352" s="216"/>
      <c r="T1352" s="156"/>
      <c r="U1352" s="156"/>
      <c r="V1352" s="156"/>
      <c r="W1352" s="156"/>
      <c r="X1352" s="156"/>
      <c r="Y1352" s="156"/>
      <c r="Z1352" s="156"/>
      <c r="AA1352" s="156"/>
      <c r="AB1352" s="156"/>
      <c r="AC1352" s="156"/>
      <c r="AD1352" s="156"/>
    </row>
    <row r="1353" spans="1:30" s="30" customFormat="1" ht="15" customHeight="1">
      <c r="A1353" s="156" t="s">
        <v>3381</v>
      </c>
      <c r="B1353" s="38" t="s">
        <v>334</v>
      </c>
      <c r="C1353" s="38" t="s">
        <v>29</v>
      </c>
      <c r="D1353" s="38" t="s">
        <v>331</v>
      </c>
      <c r="E1353" s="39" t="s">
        <v>332</v>
      </c>
      <c r="F1353" s="39" t="s">
        <v>69</v>
      </c>
      <c r="G1353" s="40" t="s">
        <v>26</v>
      </c>
      <c r="H1353" s="41" t="s">
        <v>652</v>
      </c>
      <c r="I1353" s="41">
        <v>40</v>
      </c>
      <c r="J1353" s="193">
        <v>2.59</v>
      </c>
      <c r="K1353" s="185">
        <f t="shared" si="162"/>
        <v>272.02769999999998</v>
      </c>
      <c r="L1353" s="136" t="s">
        <v>3219</v>
      </c>
      <c r="M1353" s="121" t="s">
        <v>3385</v>
      </c>
      <c r="N1353" s="65"/>
      <c r="O1353" s="40" t="str">
        <f t="shared" si="158"/>
        <v>-</v>
      </c>
      <c r="P1353" s="42">
        <f t="shared" si="159"/>
        <v>0</v>
      </c>
      <c r="Q1353" s="43">
        <f t="shared" si="160"/>
        <v>0</v>
      </c>
      <c r="R1353" s="206"/>
      <c r="S1353" s="216"/>
      <c r="T1353" s="156"/>
      <c r="U1353" s="156"/>
      <c r="V1353" s="156"/>
      <c r="W1353" s="156"/>
      <c r="X1353" s="156"/>
      <c r="Y1353" s="156"/>
      <c r="Z1353" s="156"/>
      <c r="AA1353" s="156"/>
      <c r="AB1353" s="156"/>
      <c r="AC1353" s="156"/>
      <c r="AD1353" s="156"/>
    </row>
    <row r="1354" spans="1:30" s="30" customFormat="1" ht="15" customHeight="1">
      <c r="A1354" s="156" t="s">
        <v>3381</v>
      </c>
      <c r="B1354" s="38" t="s">
        <v>1864</v>
      </c>
      <c r="C1354" s="38" t="s">
        <v>29</v>
      </c>
      <c r="D1354" s="38" t="s">
        <v>331</v>
      </c>
      <c r="E1354" s="39" t="s">
        <v>332</v>
      </c>
      <c r="F1354" s="122" t="s">
        <v>2617</v>
      </c>
      <c r="G1354" s="40" t="s">
        <v>26</v>
      </c>
      <c r="H1354" s="41" t="s">
        <v>652</v>
      </c>
      <c r="I1354" s="41">
        <v>40</v>
      </c>
      <c r="J1354" s="193">
        <v>2.67</v>
      </c>
      <c r="K1354" s="185">
        <f t="shared" si="162"/>
        <v>280.43009999999998</v>
      </c>
      <c r="L1354" s="136" t="s">
        <v>3219</v>
      </c>
      <c r="M1354" s="121" t="s">
        <v>3385</v>
      </c>
      <c r="N1354" s="65"/>
      <c r="O1354" s="40" t="str">
        <f t="shared" si="158"/>
        <v>-</v>
      </c>
      <c r="P1354" s="42">
        <f t="shared" si="159"/>
        <v>0</v>
      </c>
      <c r="Q1354" s="43">
        <f t="shared" si="160"/>
        <v>0</v>
      </c>
      <c r="R1354" s="206"/>
      <c r="S1354" s="216"/>
      <c r="T1354" s="156"/>
      <c r="U1354" s="156"/>
      <c r="V1354" s="156"/>
      <c r="W1354" s="156"/>
      <c r="X1354" s="156"/>
      <c r="Y1354" s="156"/>
      <c r="Z1354" s="156"/>
      <c r="AA1354" s="156"/>
      <c r="AB1354" s="156"/>
      <c r="AC1354" s="156"/>
      <c r="AD1354" s="156"/>
    </row>
    <row r="1355" spans="1:30" s="30" customFormat="1" ht="15" customHeight="1">
      <c r="A1355" s="156" t="s">
        <v>3381</v>
      </c>
      <c r="B1355" s="38" t="s">
        <v>1865</v>
      </c>
      <c r="C1355" s="38" t="s">
        <v>29</v>
      </c>
      <c r="D1355" s="38" t="s">
        <v>331</v>
      </c>
      <c r="E1355" s="39" t="s">
        <v>332</v>
      </c>
      <c r="F1355" s="122" t="s">
        <v>3171</v>
      </c>
      <c r="G1355" s="40" t="s">
        <v>26</v>
      </c>
      <c r="H1355" s="41" t="s">
        <v>652</v>
      </c>
      <c r="I1355" s="41">
        <v>40</v>
      </c>
      <c r="J1355" s="193">
        <v>3.2899999999999996</v>
      </c>
      <c r="K1355" s="185">
        <f t="shared" si="162"/>
        <v>345.54869999999994</v>
      </c>
      <c r="L1355" s="136" t="s">
        <v>3219</v>
      </c>
      <c r="M1355" s="121" t="s">
        <v>3385</v>
      </c>
      <c r="N1355" s="65"/>
      <c r="O1355" s="40" t="str">
        <f t="shared" si="158"/>
        <v>-</v>
      </c>
      <c r="P1355" s="42">
        <f t="shared" si="159"/>
        <v>0</v>
      </c>
      <c r="Q1355" s="43">
        <f t="shared" si="160"/>
        <v>0</v>
      </c>
      <c r="R1355" s="206"/>
      <c r="S1355" s="216"/>
      <c r="T1355" s="156"/>
      <c r="U1355" s="156"/>
      <c r="V1355" s="156"/>
      <c r="W1355" s="156"/>
      <c r="X1355" s="156"/>
      <c r="Y1355" s="156"/>
      <c r="Z1355" s="156"/>
      <c r="AA1355" s="156"/>
      <c r="AB1355" s="156"/>
      <c r="AC1355" s="156"/>
      <c r="AD1355" s="156"/>
    </row>
    <row r="1356" spans="1:30" s="30" customFormat="1" ht="15" customHeight="1">
      <c r="A1356" s="156" t="s">
        <v>3381</v>
      </c>
      <c r="B1356" s="38" t="s">
        <v>1866</v>
      </c>
      <c r="C1356" s="38" t="s">
        <v>29</v>
      </c>
      <c r="D1356" s="38" t="s">
        <v>331</v>
      </c>
      <c r="E1356" s="39" t="s">
        <v>332</v>
      </c>
      <c r="F1356" s="122" t="s">
        <v>3172</v>
      </c>
      <c r="G1356" s="40" t="s">
        <v>26</v>
      </c>
      <c r="H1356" s="41" t="s">
        <v>652</v>
      </c>
      <c r="I1356" s="41">
        <v>40</v>
      </c>
      <c r="J1356" s="193">
        <v>2.6799999999999997</v>
      </c>
      <c r="K1356" s="185">
        <f t="shared" si="162"/>
        <v>281.48039999999997</v>
      </c>
      <c r="L1356" s="136" t="s">
        <v>3219</v>
      </c>
      <c r="M1356" s="121" t="s">
        <v>3385</v>
      </c>
      <c r="N1356" s="65"/>
      <c r="O1356" s="40" t="str">
        <f t="shared" si="158"/>
        <v>-</v>
      </c>
      <c r="P1356" s="42">
        <f t="shared" si="159"/>
        <v>0</v>
      </c>
      <c r="Q1356" s="43">
        <f t="shared" si="160"/>
        <v>0</v>
      </c>
      <c r="R1356" s="206"/>
      <c r="S1356" s="216"/>
      <c r="T1356" s="156"/>
      <c r="U1356" s="156"/>
      <c r="V1356" s="156"/>
      <c r="W1356" s="156"/>
      <c r="X1356" s="156"/>
      <c r="Y1356" s="156"/>
      <c r="Z1356" s="156"/>
      <c r="AA1356" s="156"/>
      <c r="AB1356" s="156"/>
      <c r="AC1356" s="156"/>
      <c r="AD1356" s="156"/>
    </row>
    <row r="1357" spans="1:30" s="30" customFormat="1" ht="15" customHeight="1">
      <c r="A1357" s="156" t="s">
        <v>3381</v>
      </c>
      <c r="B1357" s="38" t="s">
        <v>335</v>
      </c>
      <c r="C1357" s="38" t="s">
        <v>29</v>
      </c>
      <c r="D1357" s="38" t="s">
        <v>331</v>
      </c>
      <c r="E1357" s="39" t="s">
        <v>332</v>
      </c>
      <c r="F1357" s="39" t="s">
        <v>336</v>
      </c>
      <c r="G1357" s="40" t="s">
        <v>26</v>
      </c>
      <c r="H1357" s="41" t="s">
        <v>652</v>
      </c>
      <c r="I1357" s="41">
        <v>40</v>
      </c>
      <c r="J1357" s="193">
        <v>2.5999999999999996</v>
      </c>
      <c r="K1357" s="185">
        <f t="shared" si="162"/>
        <v>273.07799999999997</v>
      </c>
      <c r="L1357" s="136" t="s">
        <v>3219</v>
      </c>
      <c r="M1357" s="121" t="s">
        <v>3385</v>
      </c>
      <c r="N1357" s="65"/>
      <c r="O1357" s="40" t="str">
        <f t="shared" si="158"/>
        <v>-</v>
      </c>
      <c r="P1357" s="42">
        <f t="shared" si="159"/>
        <v>0</v>
      </c>
      <c r="Q1357" s="43">
        <f t="shared" si="160"/>
        <v>0</v>
      </c>
      <c r="R1357" s="206"/>
      <c r="S1357" s="216"/>
      <c r="T1357" s="156"/>
      <c r="U1357" s="156"/>
      <c r="V1357" s="156"/>
      <c r="W1357" s="156"/>
      <c r="X1357" s="156"/>
      <c r="Y1357" s="156"/>
      <c r="Z1357" s="156"/>
      <c r="AA1357" s="156"/>
      <c r="AB1357" s="156"/>
      <c r="AC1357" s="156"/>
      <c r="AD1357" s="156"/>
    </row>
    <row r="1358" spans="1:30" s="30" customFormat="1" ht="15" customHeight="1">
      <c r="A1358" s="156" t="s">
        <v>3381</v>
      </c>
      <c r="B1358" s="38" t="s">
        <v>1867</v>
      </c>
      <c r="C1358" s="38" t="s">
        <v>29</v>
      </c>
      <c r="D1358" s="38" t="s">
        <v>331</v>
      </c>
      <c r="E1358" s="39" t="s">
        <v>332</v>
      </c>
      <c r="F1358" s="122" t="s">
        <v>337</v>
      </c>
      <c r="G1358" s="40" t="s">
        <v>26</v>
      </c>
      <c r="H1358" s="41" t="s">
        <v>652</v>
      </c>
      <c r="I1358" s="41">
        <v>40</v>
      </c>
      <c r="J1358" s="193">
        <v>2.6799999999999997</v>
      </c>
      <c r="K1358" s="185">
        <f t="shared" si="162"/>
        <v>281.48039999999997</v>
      </c>
      <c r="L1358" s="136" t="s">
        <v>3219</v>
      </c>
      <c r="M1358" s="121" t="s">
        <v>3385</v>
      </c>
      <c r="N1358" s="65"/>
      <c r="O1358" s="40" t="str">
        <f t="shared" si="158"/>
        <v>-</v>
      </c>
      <c r="P1358" s="42">
        <f t="shared" si="159"/>
        <v>0</v>
      </c>
      <c r="Q1358" s="43">
        <f t="shared" si="160"/>
        <v>0</v>
      </c>
      <c r="R1358" s="206"/>
      <c r="S1358" s="216"/>
      <c r="T1358" s="156"/>
      <c r="U1358" s="156"/>
      <c r="V1358" s="156"/>
      <c r="W1358" s="156"/>
      <c r="X1358" s="156"/>
      <c r="Y1358" s="156"/>
      <c r="Z1358" s="156"/>
      <c r="AA1358" s="156"/>
      <c r="AB1358" s="156"/>
      <c r="AC1358" s="156"/>
      <c r="AD1358" s="156"/>
    </row>
    <row r="1359" spans="1:30" s="30" customFormat="1" ht="15" customHeight="1">
      <c r="A1359" s="156" t="s">
        <v>3381</v>
      </c>
      <c r="B1359" s="38" t="s">
        <v>3237</v>
      </c>
      <c r="C1359" s="38" t="s">
        <v>25</v>
      </c>
      <c r="D1359" s="38" t="s">
        <v>331</v>
      </c>
      <c r="E1359" s="39" t="s">
        <v>332</v>
      </c>
      <c r="F1359" s="122" t="s">
        <v>69</v>
      </c>
      <c r="G1359" s="40" t="s">
        <v>26</v>
      </c>
      <c r="H1359" s="41" t="s">
        <v>27</v>
      </c>
      <c r="I1359" s="41">
        <v>24</v>
      </c>
      <c r="J1359" s="42">
        <f>K1359/курс</f>
        <v>2.1612872512615442</v>
      </c>
      <c r="K1359" s="184">
        <v>227</v>
      </c>
      <c r="L1359" s="136" t="s">
        <v>3219</v>
      </c>
      <c r="M1359" s="121" t="s">
        <v>3221</v>
      </c>
      <c r="N1359" s="65"/>
      <c r="O1359" s="40" t="str">
        <f t="shared" si="158"/>
        <v>-</v>
      </c>
      <c r="P1359" s="42">
        <f t="shared" si="159"/>
        <v>0</v>
      </c>
      <c r="Q1359" s="43">
        <f t="shared" si="160"/>
        <v>0</v>
      </c>
      <c r="R1359" s="206"/>
      <c r="S1359" s="216"/>
      <c r="T1359" s="155"/>
      <c r="U1359" s="156"/>
      <c r="V1359" s="156"/>
      <c r="W1359" s="156"/>
      <c r="X1359" s="156"/>
      <c r="Y1359" s="156"/>
      <c r="Z1359" s="156"/>
      <c r="AA1359" s="156"/>
      <c r="AB1359" s="156"/>
      <c r="AC1359" s="156"/>
      <c r="AD1359" s="156"/>
    </row>
    <row r="1360" spans="1:30" s="30" customFormat="1" ht="15" hidden="1" customHeight="1">
      <c r="A1360" s="156" t="s">
        <v>3381</v>
      </c>
      <c r="B1360" s="160" t="s">
        <v>1869</v>
      </c>
      <c r="C1360" s="160" t="s">
        <v>29</v>
      </c>
      <c r="D1360" s="160" t="s">
        <v>2618</v>
      </c>
      <c r="E1360" s="161" t="s">
        <v>2619</v>
      </c>
      <c r="F1360" s="161" t="s">
        <v>3281</v>
      </c>
      <c r="G1360" s="162" t="s">
        <v>26</v>
      </c>
      <c r="H1360" s="163" t="s">
        <v>652</v>
      </c>
      <c r="I1360" s="163">
        <v>40</v>
      </c>
      <c r="J1360" s="194">
        <v>2.8899999999999997</v>
      </c>
      <c r="K1360" s="191">
        <f t="shared" ref="K1360:K1373" si="163">J1360*курс</f>
        <v>303.5367</v>
      </c>
      <c r="L1360" s="164" t="s">
        <v>3238</v>
      </c>
      <c r="M1360" s="164" t="s">
        <v>3238</v>
      </c>
      <c r="N1360" s="165"/>
      <c r="O1360" s="162" t="str">
        <f t="shared" si="158"/>
        <v>-</v>
      </c>
      <c r="P1360" s="166">
        <f t="shared" si="159"/>
        <v>0</v>
      </c>
      <c r="Q1360" s="167">
        <f t="shared" si="160"/>
        <v>0</v>
      </c>
      <c r="R1360" s="155"/>
      <c r="S1360" s="182"/>
      <c r="T1360" s="156"/>
      <c r="U1360" s="156"/>
      <c r="V1360" s="156"/>
      <c r="W1360" s="156"/>
      <c r="X1360" s="156"/>
      <c r="Y1360" s="156"/>
      <c r="Z1360" s="156"/>
      <c r="AA1360" s="156"/>
      <c r="AB1360" s="156"/>
      <c r="AC1360" s="156"/>
      <c r="AD1360" s="156"/>
    </row>
    <row r="1361" spans="1:30" s="30" customFormat="1" ht="15" customHeight="1">
      <c r="A1361" s="156" t="s">
        <v>3381</v>
      </c>
      <c r="B1361" s="38" t="s">
        <v>1870</v>
      </c>
      <c r="C1361" s="38" t="s">
        <v>29</v>
      </c>
      <c r="D1361" s="38" t="s">
        <v>2618</v>
      </c>
      <c r="E1361" s="39" t="s">
        <v>2619</v>
      </c>
      <c r="F1361" s="122" t="s">
        <v>3173</v>
      </c>
      <c r="G1361" s="40" t="s">
        <v>26</v>
      </c>
      <c r="H1361" s="41" t="s">
        <v>652</v>
      </c>
      <c r="I1361" s="41">
        <v>40</v>
      </c>
      <c r="J1361" s="193">
        <v>2.8299999999999996</v>
      </c>
      <c r="K1361" s="185">
        <f t="shared" si="163"/>
        <v>297.23489999999998</v>
      </c>
      <c r="L1361" s="136" t="s">
        <v>3219</v>
      </c>
      <c r="M1361" s="121" t="s">
        <v>3385</v>
      </c>
      <c r="N1361" s="65"/>
      <c r="O1361" s="40" t="str">
        <f t="shared" si="158"/>
        <v>-</v>
      </c>
      <c r="P1361" s="42">
        <f t="shared" si="159"/>
        <v>0</v>
      </c>
      <c r="Q1361" s="43">
        <f t="shared" si="160"/>
        <v>0</v>
      </c>
      <c r="R1361" s="206"/>
      <c r="S1361" s="216"/>
      <c r="T1361" s="156"/>
      <c r="U1361" s="156"/>
      <c r="V1361" s="156"/>
      <c r="W1361" s="156"/>
      <c r="X1361" s="156"/>
      <c r="Y1361" s="156"/>
      <c r="Z1361" s="156"/>
      <c r="AA1361" s="156"/>
      <c r="AB1361" s="156"/>
      <c r="AC1361" s="156"/>
      <c r="AD1361" s="156"/>
    </row>
    <row r="1362" spans="1:30" s="30" customFormat="1" ht="15" customHeight="1">
      <c r="A1362" s="156" t="s">
        <v>3381</v>
      </c>
      <c r="B1362" s="38" t="s">
        <v>1871</v>
      </c>
      <c r="C1362" s="38" t="s">
        <v>29</v>
      </c>
      <c r="D1362" s="38" t="s">
        <v>2618</v>
      </c>
      <c r="E1362" s="39" t="s">
        <v>2619</v>
      </c>
      <c r="F1362" s="122" t="s">
        <v>3174</v>
      </c>
      <c r="G1362" s="40" t="s">
        <v>26</v>
      </c>
      <c r="H1362" s="41" t="s">
        <v>652</v>
      </c>
      <c r="I1362" s="41">
        <v>40</v>
      </c>
      <c r="J1362" s="193">
        <v>3.36</v>
      </c>
      <c r="K1362" s="185">
        <f t="shared" si="163"/>
        <v>352.9008</v>
      </c>
      <c r="L1362" s="136" t="s">
        <v>3219</v>
      </c>
      <c r="M1362" s="121" t="s">
        <v>3385</v>
      </c>
      <c r="N1362" s="65"/>
      <c r="O1362" s="40" t="str">
        <f t="shared" si="158"/>
        <v>-</v>
      </c>
      <c r="P1362" s="42">
        <f t="shared" si="159"/>
        <v>0</v>
      </c>
      <c r="Q1362" s="43">
        <f t="shared" si="160"/>
        <v>0</v>
      </c>
      <c r="R1362" s="206"/>
      <c r="S1362" s="216"/>
      <c r="T1362" s="156"/>
      <c r="U1362" s="156"/>
      <c r="V1362" s="156"/>
      <c r="W1362" s="156"/>
      <c r="X1362" s="156"/>
      <c r="Y1362" s="156"/>
      <c r="Z1362" s="156"/>
      <c r="AA1362" s="156"/>
      <c r="AB1362" s="156"/>
    </row>
    <row r="1363" spans="1:30" s="30" customFormat="1" ht="15" customHeight="1">
      <c r="A1363" s="156" t="s">
        <v>3381</v>
      </c>
      <c r="B1363" s="38" t="s">
        <v>343</v>
      </c>
      <c r="C1363" s="38" t="s">
        <v>29</v>
      </c>
      <c r="D1363" s="38" t="s">
        <v>344</v>
      </c>
      <c r="E1363" s="39" t="s">
        <v>623</v>
      </c>
      <c r="F1363" s="39" t="s">
        <v>345</v>
      </c>
      <c r="G1363" s="40" t="s">
        <v>26</v>
      </c>
      <c r="H1363" s="41" t="s">
        <v>652</v>
      </c>
      <c r="I1363" s="41">
        <v>40</v>
      </c>
      <c r="J1363" s="193">
        <v>2.48</v>
      </c>
      <c r="K1363" s="185">
        <f t="shared" si="163"/>
        <v>260.4744</v>
      </c>
      <c r="L1363" s="136" t="s">
        <v>3219</v>
      </c>
      <c r="M1363" s="121" t="s">
        <v>3385</v>
      </c>
      <c r="N1363" s="65"/>
      <c r="O1363" s="40" t="str">
        <f t="shared" si="158"/>
        <v>-</v>
      </c>
      <c r="P1363" s="42">
        <f t="shared" si="159"/>
        <v>0</v>
      </c>
      <c r="Q1363" s="43">
        <f t="shared" si="160"/>
        <v>0</v>
      </c>
      <c r="R1363" s="206"/>
      <c r="S1363" s="216"/>
      <c r="T1363" s="156"/>
      <c r="U1363" s="156"/>
      <c r="V1363" s="156"/>
      <c r="W1363" s="156"/>
      <c r="X1363" s="156"/>
      <c r="Y1363" s="156"/>
      <c r="Z1363" s="156"/>
      <c r="AA1363" s="156"/>
      <c r="AB1363" s="156"/>
      <c r="AC1363" s="156"/>
      <c r="AD1363" s="156"/>
    </row>
    <row r="1364" spans="1:30" s="30" customFormat="1" ht="15" customHeight="1">
      <c r="A1364" s="156" t="s">
        <v>3381</v>
      </c>
      <c r="B1364" s="38" t="s">
        <v>1874</v>
      </c>
      <c r="C1364" s="38" t="s">
        <v>29</v>
      </c>
      <c r="D1364" s="38" t="s">
        <v>344</v>
      </c>
      <c r="E1364" s="39" t="s">
        <v>623</v>
      </c>
      <c r="F1364" s="39" t="s">
        <v>496</v>
      </c>
      <c r="G1364" s="40" t="s">
        <v>26</v>
      </c>
      <c r="H1364" s="41" t="s">
        <v>652</v>
      </c>
      <c r="I1364" s="41">
        <v>40</v>
      </c>
      <c r="J1364" s="193">
        <v>2.6399999999999997</v>
      </c>
      <c r="K1364" s="185">
        <f t="shared" si="163"/>
        <v>277.27919999999995</v>
      </c>
      <c r="L1364" s="136" t="s">
        <v>3219</v>
      </c>
      <c r="M1364" s="121" t="s">
        <v>3385</v>
      </c>
      <c r="N1364" s="65"/>
      <c r="O1364" s="40" t="str">
        <f t="shared" si="158"/>
        <v>-</v>
      </c>
      <c r="P1364" s="42">
        <f t="shared" si="159"/>
        <v>0</v>
      </c>
      <c r="Q1364" s="43">
        <f t="shared" si="160"/>
        <v>0</v>
      </c>
      <c r="R1364" s="206"/>
      <c r="S1364" s="216"/>
      <c r="T1364" s="155"/>
      <c r="U1364" s="156"/>
      <c r="V1364" s="156"/>
      <c r="W1364" s="156"/>
      <c r="X1364" s="156"/>
      <c r="Y1364" s="156"/>
      <c r="Z1364" s="156"/>
      <c r="AA1364" s="156"/>
      <c r="AB1364" s="156"/>
      <c r="AC1364" s="156"/>
      <c r="AD1364" s="156"/>
    </row>
    <row r="1365" spans="1:30" s="30" customFormat="1" ht="15" customHeight="1">
      <c r="A1365" s="156" t="s">
        <v>3381</v>
      </c>
      <c r="B1365" s="38" t="s">
        <v>1875</v>
      </c>
      <c r="C1365" s="38" t="s">
        <v>29</v>
      </c>
      <c r="D1365" s="38" t="s">
        <v>344</v>
      </c>
      <c r="E1365" s="39" t="s">
        <v>623</v>
      </c>
      <c r="F1365" s="39" t="s">
        <v>348</v>
      </c>
      <c r="G1365" s="40" t="s">
        <v>26</v>
      </c>
      <c r="H1365" s="41" t="s">
        <v>652</v>
      </c>
      <c r="I1365" s="41">
        <v>40</v>
      </c>
      <c r="J1365" s="193">
        <v>2.6399999999999997</v>
      </c>
      <c r="K1365" s="185">
        <f t="shared" si="163"/>
        <v>277.27919999999995</v>
      </c>
      <c r="L1365" s="136" t="s">
        <v>3219</v>
      </c>
      <c r="M1365" s="121" t="s">
        <v>3385</v>
      </c>
      <c r="N1365" s="65"/>
      <c r="O1365" s="40" t="str">
        <f t="shared" si="158"/>
        <v>-</v>
      </c>
      <c r="P1365" s="42">
        <f t="shared" si="159"/>
        <v>0</v>
      </c>
      <c r="Q1365" s="43">
        <f t="shared" si="160"/>
        <v>0</v>
      </c>
      <c r="R1365" s="206"/>
      <c r="S1365" s="216"/>
      <c r="T1365" s="156"/>
      <c r="U1365" s="156"/>
      <c r="V1365" s="156"/>
      <c r="W1365" s="156"/>
      <c r="X1365" s="156"/>
      <c r="Y1365" s="156"/>
      <c r="Z1365" s="156"/>
      <c r="AA1365" s="156"/>
      <c r="AB1365" s="156"/>
    </row>
    <row r="1366" spans="1:30" s="30" customFormat="1" ht="15" hidden="1" customHeight="1">
      <c r="A1366" s="156" t="s">
        <v>3381</v>
      </c>
      <c r="B1366" s="160" t="s">
        <v>349</v>
      </c>
      <c r="C1366" s="160" t="s">
        <v>29</v>
      </c>
      <c r="D1366" s="160" t="s">
        <v>344</v>
      </c>
      <c r="E1366" s="161" t="s">
        <v>623</v>
      </c>
      <c r="F1366" s="161" t="s">
        <v>3255</v>
      </c>
      <c r="G1366" s="162" t="s">
        <v>26</v>
      </c>
      <c r="H1366" s="163" t="s">
        <v>652</v>
      </c>
      <c r="I1366" s="163">
        <v>40</v>
      </c>
      <c r="J1366" s="194">
        <v>2.7699999999999996</v>
      </c>
      <c r="K1366" s="191">
        <f t="shared" si="163"/>
        <v>290.93309999999997</v>
      </c>
      <c r="L1366" s="164" t="s">
        <v>3238</v>
      </c>
      <c r="M1366" s="164" t="s">
        <v>3238</v>
      </c>
      <c r="N1366" s="165"/>
      <c r="O1366" s="162" t="str">
        <f t="shared" si="158"/>
        <v>-</v>
      </c>
      <c r="P1366" s="166">
        <f t="shared" si="159"/>
        <v>0</v>
      </c>
      <c r="Q1366" s="167">
        <f t="shared" si="160"/>
        <v>0</v>
      </c>
      <c r="R1366" s="29"/>
      <c r="S1366" s="182"/>
      <c r="T1366" s="156"/>
      <c r="U1366" s="156"/>
      <c r="V1366" s="156"/>
      <c r="W1366" s="156"/>
      <c r="X1366" s="156"/>
      <c r="Y1366" s="156"/>
    </row>
    <row r="1367" spans="1:30" s="30" customFormat="1" ht="15" customHeight="1">
      <c r="A1367" s="156" t="s">
        <v>3381</v>
      </c>
      <c r="B1367" s="38" t="s">
        <v>1879</v>
      </c>
      <c r="C1367" s="38" t="s">
        <v>29</v>
      </c>
      <c r="D1367" s="38" t="s">
        <v>344</v>
      </c>
      <c r="E1367" s="39" t="s">
        <v>623</v>
      </c>
      <c r="F1367" s="39" t="s">
        <v>350</v>
      </c>
      <c r="G1367" s="40" t="s">
        <v>26</v>
      </c>
      <c r="H1367" s="41" t="s">
        <v>652</v>
      </c>
      <c r="I1367" s="41">
        <v>40</v>
      </c>
      <c r="J1367" s="193">
        <v>2.63</v>
      </c>
      <c r="K1367" s="185">
        <f t="shared" si="163"/>
        <v>276.22890000000001</v>
      </c>
      <c r="L1367" s="136" t="s">
        <v>3219</v>
      </c>
      <c r="M1367" s="121" t="s">
        <v>3385</v>
      </c>
      <c r="N1367" s="65"/>
      <c r="O1367" s="40" t="str">
        <f t="shared" si="158"/>
        <v>-</v>
      </c>
      <c r="P1367" s="42">
        <f t="shared" si="159"/>
        <v>0</v>
      </c>
      <c r="Q1367" s="43">
        <f t="shared" si="160"/>
        <v>0</v>
      </c>
      <c r="R1367" s="206"/>
      <c r="S1367" s="216"/>
      <c r="T1367" s="156"/>
      <c r="U1367" s="156"/>
      <c r="V1367" s="156"/>
      <c r="W1367" s="156"/>
      <c r="X1367" s="156"/>
      <c r="Y1367" s="156"/>
      <c r="Z1367" s="156"/>
      <c r="AA1367" s="156"/>
      <c r="AB1367" s="156"/>
    </row>
    <row r="1368" spans="1:30" s="30" customFormat="1" ht="15" customHeight="1">
      <c r="A1368" s="156" t="s">
        <v>3381</v>
      </c>
      <c r="B1368" s="38" t="s">
        <v>1873</v>
      </c>
      <c r="C1368" s="38" t="s">
        <v>29</v>
      </c>
      <c r="D1368" s="38" t="s">
        <v>344</v>
      </c>
      <c r="E1368" s="39" t="s">
        <v>623</v>
      </c>
      <c r="F1368" s="122" t="s">
        <v>346</v>
      </c>
      <c r="G1368" s="40" t="s">
        <v>26</v>
      </c>
      <c r="H1368" s="41" t="s">
        <v>652</v>
      </c>
      <c r="I1368" s="41">
        <v>40</v>
      </c>
      <c r="J1368" s="193">
        <v>2.59</v>
      </c>
      <c r="K1368" s="185">
        <f t="shared" si="163"/>
        <v>272.02769999999998</v>
      </c>
      <c r="L1368" s="136" t="s">
        <v>3219</v>
      </c>
      <c r="M1368" s="121" t="s">
        <v>3385</v>
      </c>
      <c r="N1368" s="65"/>
      <c r="O1368" s="40" t="str">
        <f t="shared" si="158"/>
        <v>-</v>
      </c>
      <c r="P1368" s="42">
        <f t="shared" si="159"/>
        <v>0</v>
      </c>
      <c r="Q1368" s="43">
        <f t="shared" si="160"/>
        <v>0</v>
      </c>
      <c r="R1368" s="206"/>
      <c r="S1368" s="216"/>
      <c r="T1368" s="156"/>
      <c r="U1368" s="156"/>
      <c r="V1368" s="156"/>
      <c r="W1368" s="156"/>
      <c r="X1368" s="156"/>
      <c r="Y1368" s="156"/>
      <c r="Z1368" s="156"/>
      <c r="AA1368" s="156"/>
      <c r="AB1368" s="156"/>
    </row>
    <row r="1369" spans="1:30" s="30" customFormat="1" ht="15" customHeight="1">
      <c r="A1369" s="156" t="s">
        <v>3381</v>
      </c>
      <c r="B1369" s="38" t="s">
        <v>482</v>
      </c>
      <c r="C1369" s="38" t="s">
        <v>29</v>
      </c>
      <c r="D1369" s="38" t="s">
        <v>344</v>
      </c>
      <c r="E1369" s="39" t="s">
        <v>623</v>
      </c>
      <c r="F1369" s="39" t="s">
        <v>496</v>
      </c>
      <c r="G1369" s="40" t="s">
        <v>26</v>
      </c>
      <c r="H1369" s="41" t="s">
        <v>652</v>
      </c>
      <c r="I1369" s="41">
        <v>40</v>
      </c>
      <c r="J1369" s="193">
        <v>2.64</v>
      </c>
      <c r="K1369" s="185">
        <f t="shared" si="163"/>
        <v>277.2792</v>
      </c>
      <c r="L1369" s="136" t="s">
        <v>3219</v>
      </c>
      <c r="M1369" s="121" t="s">
        <v>3385</v>
      </c>
      <c r="N1369" s="65"/>
      <c r="O1369" s="40" t="str">
        <f t="shared" si="158"/>
        <v>-</v>
      </c>
      <c r="P1369" s="42">
        <f t="shared" si="159"/>
        <v>0</v>
      </c>
      <c r="Q1369" s="43">
        <f t="shared" si="160"/>
        <v>0</v>
      </c>
      <c r="R1369" s="206"/>
      <c r="S1369" s="216"/>
      <c r="T1369" s="156"/>
      <c r="U1369" s="156"/>
      <c r="V1369" s="156"/>
      <c r="W1369" s="156"/>
      <c r="X1369" s="156"/>
      <c r="Y1369" s="156"/>
      <c r="Z1369" s="156"/>
      <c r="AA1369" s="156"/>
      <c r="AB1369" s="156"/>
    </row>
    <row r="1370" spans="1:30" s="30" customFormat="1" ht="15" customHeight="1">
      <c r="A1370" s="156" t="s">
        <v>3381</v>
      </c>
      <c r="B1370" s="38" t="s">
        <v>347</v>
      </c>
      <c r="C1370" s="38" t="s">
        <v>29</v>
      </c>
      <c r="D1370" s="38" t="s">
        <v>344</v>
      </c>
      <c r="E1370" s="39" t="s">
        <v>623</v>
      </c>
      <c r="F1370" s="39" t="s">
        <v>348</v>
      </c>
      <c r="G1370" s="40" t="s">
        <v>26</v>
      </c>
      <c r="H1370" s="41" t="s">
        <v>652</v>
      </c>
      <c r="I1370" s="41">
        <v>40</v>
      </c>
      <c r="J1370" s="193">
        <v>2.5999999999999996</v>
      </c>
      <c r="K1370" s="185">
        <f t="shared" si="163"/>
        <v>273.07799999999997</v>
      </c>
      <c r="L1370" s="136" t="s">
        <v>3219</v>
      </c>
      <c r="M1370" s="121" t="s">
        <v>3385</v>
      </c>
      <c r="N1370" s="65"/>
      <c r="O1370" s="40" t="str">
        <f t="shared" si="158"/>
        <v>-</v>
      </c>
      <c r="P1370" s="42">
        <f t="shared" si="159"/>
        <v>0</v>
      </c>
      <c r="Q1370" s="43">
        <f t="shared" si="160"/>
        <v>0</v>
      </c>
      <c r="R1370" s="206"/>
      <c r="S1370" s="216"/>
      <c r="T1370" s="155"/>
      <c r="U1370" s="156"/>
      <c r="V1370" s="156"/>
      <c r="W1370" s="156"/>
      <c r="X1370" s="156"/>
      <c r="Y1370" s="156"/>
      <c r="Z1370" s="156"/>
      <c r="AA1370" s="156"/>
      <c r="AB1370" s="156"/>
    </row>
    <row r="1371" spans="1:30" s="30" customFormat="1" ht="15" customHeight="1">
      <c r="A1371" s="156" t="s">
        <v>3381</v>
      </c>
      <c r="B1371" s="38" t="s">
        <v>1878</v>
      </c>
      <c r="C1371" s="38" t="s">
        <v>29</v>
      </c>
      <c r="D1371" s="38" t="s">
        <v>344</v>
      </c>
      <c r="E1371" s="39" t="s">
        <v>623</v>
      </c>
      <c r="F1371" s="122" t="s">
        <v>2620</v>
      </c>
      <c r="G1371" s="40" t="s">
        <v>26</v>
      </c>
      <c r="H1371" s="41" t="s">
        <v>652</v>
      </c>
      <c r="I1371" s="41">
        <v>40</v>
      </c>
      <c r="J1371" s="193">
        <v>2.59</v>
      </c>
      <c r="K1371" s="185">
        <f t="shared" si="163"/>
        <v>272.02769999999998</v>
      </c>
      <c r="L1371" s="136" t="s">
        <v>3219</v>
      </c>
      <c r="M1371" s="121" t="s">
        <v>3385</v>
      </c>
      <c r="N1371" s="65"/>
      <c r="O1371" s="40" t="str">
        <f t="shared" si="158"/>
        <v>-</v>
      </c>
      <c r="P1371" s="42">
        <f t="shared" si="159"/>
        <v>0</v>
      </c>
      <c r="Q1371" s="43">
        <f t="shared" si="160"/>
        <v>0</v>
      </c>
      <c r="R1371" s="206"/>
      <c r="S1371" s="216"/>
      <c r="T1371" s="155"/>
      <c r="U1371" s="156"/>
      <c r="V1371" s="156"/>
      <c r="W1371" s="156"/>
      <c r="X1371" s="156"/>
      <c r="Y1371" s="156"/>
      <c r="Z1371" s="156"/>
      <c r="AA1371" s="156"/>
      <c r="AB1371" s="156"/>
    </row>
    <row r="1372" spans="1:30" s="30" customFormat="1" ht="15" hidden="1" customHeight="1">
      <c r="A1372" s="156" t="s">
        <v>3381</v>
      </c>
      <c r="B1372" s="160" t="s">
        <v>1881</v>
      </c>
      <c r="C1372" s="160" t="s">
        <v>29</v>
      </c>
      <c r="D1372" s="160" t="s">
        <v>344</v>
      </c>
      <c r="E1372" s="161" t="s">
        <v>623</v>
      </c>
      <c r="F1372" s="161" t="s">
        <v>2621</v>
      </c>
      <c r="G1372" s="162" t="s">
        <v>26</v>
      </c>
      <c r="H1372" s="163" t="s">
        <v>652</v>
      </c>
      <c r="I1372" s="163">
        <v>40</v>
      </c>
      <c r="J1372" s="194">
        <v>2.59</v>
      </c>
      <c r="K1372" s="191">
        <f t="shared" si="163"/>
        <v>272.02769999999998</v>
      </c>
      <c r="L1372" s="164" t="s">
        <v>3238</v>
      </c>
      <c r="M1372" s="164" t="s">
        <v>3238</v>
      </c>
      <c r="N1372" s="165"/>
      <c r="O1372" s="162" t="str">
        <f t="shared" si="158"/>
        <v>-</v>
      </c>
      <c r="P1372" s="166">
        <f t="shared" si="159"/>
        <v>0</v>
      </c>
      <c r="Q1372" s="167">
        <f t="shared" si="160"/>
        <v>0</v>
      </c>
      <c r="R1372" s="155"/>
      <c r="S1372" s="182"/>
      <c r="T1372" s="155"/>
      <c r="U1372" s="156"/>
      <c r="V1372" s="156"/>
      <c r="W1372" s="156"/>
      <c r="X1372" s="156"/>
      <c r="Y1372" s="156"/>
    </row>
    <row r="1373" spans="1:30" s="30" customFormat="1" ht="15" customHeight="1">
      <c r="A1373" s="156" t="s">
        <v>3381</v>
      </c>
      <c r="B1373" s="38" t="s">
        <v>351</v>
      </c>
      <c r="C1373" s="38" t="s">
        <v>29</v>
      </c>
      <c r="D1373" s="38" t="s">
        <v>344</v>
      </c>
      <c r="E1373" s="39" t="s">
        <v>623</v>
      </c>
      <c r="F1373" s="39" t="s">
        <v>352</v>
      </c>
      <c r="G1373" s="40" t="s">
        <v>26</v>
      </c>
      <c r="H1373" s="41" t="s">
        <v>652</v>
      </c>
      <c r="I1373" s="41">
        <v>40</v>
      </c>
      <c r="J1373" s="193">
        <v>2.7399999999999998</v>
      </c>
      <c r="K1373" s="185">
        <f t="shared" si="163"/>
        <v>287.78219999999999</v>
      </c>
      <c r="L1373" s="136" t="s">
        <v>3219</v>
      </c>
      <c r="M1373" s="159" t="s">
        <v>3385</v>
      </c>
      <c r="N1373" s="65"/>
      <c r="O1373" s="40" t="str">
        <f t="shared" si="158"/>
        <v>-</v>
      </c>
      <c r="P1373" s="42">
        <f t="shared" si="159"/>
        <v>0</v>
      </c>
      <c r="Q1373" s="43">
        <f t="shared" si="160"/>
        <v>0</v>
      </c>
      <c r="R1373" s="206"/>
      <c r="S1373" s="216"/>
      <c r="T1373" s="155"/>
      <c r="U1373" s="156"/>
      <c r="V1373" s="156"/>
      <c r="W1373" s="156"/>
      <c r="X1373" s="156"/>
      <c r="Y1373" s="156"/>
      <c r="Z1373" s="156"/>
      <c r="AA1373" s="156"/>
      <c r="AB1373" s="156"/>
    </row>
    <row r="1374" spans="1:30" s="30" customFormat="1" ht="15" customHeight="1">
      <c r="A1374" s="156" t="s">
        <v>3381</v>
      </c>
      <c r="B1374" s="38" t="s">
        <v>1872</v>
      </c>
      <c r="C1374" s="38" t="s">
        <v>25</v>
      </c>
      <c r="D1374" s="38" t="s">
        <v>344</v>
      </c>
      <c r="E1374" s="39" t="s">
        <v>623</v>
      </c>
      <c r="F1374" s="122" t="s">
        <v>345</v>
      </c>
      <c r="G1374" s="40" t="s">
        <v>26</v>
      </c>
      <c r="H1374" s="41" t="s">
        <v>652</v>
      </c>
      <c r="I1374" s="41">
        <v>40</v>
      </c>
      <c r="J1374" s="42">
        <f t="shared" ref="J1374:J1379" si="164">K1374/курс</f>
        <v>2.1803294296867564</v>
      </c>
      <c r="K1374" s="184">
        <v>229</v>
      </c>
      <c r="L1374" s="136" t="s">
        <v>3368</v>
      </c>
      <c r="M1374" s="121" t="s">
        <v>3221</v>
      </c>
      <c r="N1374" s="65"/>
      <c r="O1374" s="40" t="str">
        <f t="shared" si="158"/>
        <v>-</v>
      </c>
      <c r="P1374" s="42">
        <f t="shared" si="159"/>
        <v>0</v>
      </c>
      <c r="Q1374" s="43">
        <f t="shared" si="160"/>
        <v>0</v>
      </c>
      <c r="R1374" s="206"/>
      <c r="S1374" s="216"/>
      <c r="T1374" s="156"/>
      <c r="U1374" s="156"/>
      <c r="V1374" s="156"/>
      <c r="W1374" s="156"/>
      <c r="X1374" s="156"/>
      <c r="Y1374" s="156"/>
      <c r="Z1374" s="156"/>
      <c r="AA1374" s="156"/>
      <c r="AB1374" s="156"/>
    </row>
    <row r="1375" spans="1:30" s="30" customFormat="1" ht="15" customHeight="1">
      <c r="A1375" s="156" t="s">
        <v>3381</v>
      </c>
      <c r="B1375" s="38" t="s">
        <v>1876</v>
      </c>
      <c r="C1375" s="38" t="s">
        <v>25</v>
      </c>
      <c r="D1375" s="38" t="s">
        <v>344</v>
      </c>
      <c r="E1375" s="39" t="s">
        <v>623</v>
      </c>
      <c r="F1375" s="122" t="s">
        <v>2768</v>
      </c>
      <c r="G1375" s="40" t="s">
        <v>26</v>
      </c>
      <c r="H1375" s="41" t="s">
        <v>652</v>
      </c>
      <c r="I1375" s="41">
        <v>40</v>
      </c>
      <c r="J1375" s="42">
        <f t="shared" si="164"/>
        <v>2.2755403218128154</v>
      </c>
      <c r="K1375" s="184">
        <v>239</v>
      </c>
      <c r="L1375" s="136" t="s">
        <v>3368</v>
      </c>
      <c r="M1375" s="121" t="s">
        <v>3221</v>
      </c>
      <c r="N1375" s="65"/>
      <c r="O1375" s="40" t="str">
        <f t="shared" si="158"/>
        <v>-</v>
      </c>
      <c r="P1375" s="42">
        <f t="shared" si="159"/>
        <v>0</v>
      </c>
      <c r="Q1375" s="43">
        <f t="shared" si="160"/>
        <v>0</v>
      </c>
      <c r="R1375" s="206"/>
      <c r="S1375" s="216"/>
      <c r="T1375" s="155"/>
      <c r="U1375" s="156"/>
      <c r="V1375" s="156"/>
      <c r="W1375" s="156"/>
      <c r="X1375" s="156"/>
      <c r="Y1375" s="156"/>
      <c r="Z1375" s="156"/>
      <c r="AA1375" s="156"/>
      <c r="AB1375" s="156"/>
    </row>
    <row r="1376" spans="1:30" s="30" customFormat="1" ht="15" customHeight="1">
      <c r="A1376" s="156" t="s">
        <v>3381</v>
      </c>
      <c r="B1376" s="38" t="s">
        <v>1877</v>
      </c>
      <c r="C1376" s="38" t="s">
        <v>25</v>
      </c>
      <c r="D1376" s="38" t="s">
        <v>344</v>
      </c>
      <c r="E1376" s="39" t="s">
        <v>623</v>
      </c>
      <c r="F1376" s="122" t="s">
        <v>2768</v>
      </c>
      <c r="G1376" s="40" t="s">
        <v>26</v>
      </c>
      <c r="H1376" s="41" t="s">
        <v>27</v>
      </c>
      <c r="I1376" s="41">
        <v>24</v>
      </c>
      <c r="J1376" s="42">
        <f t="shared" si="164"/>
        <v>1.590021898505189</v>
      </c>
      <c r="K1376" s="184">
        <v>167</v>
      </c>
      <c r="L1376" s="136" t="s">
        <v>3219</v>
      </c>
      <c r="M1376" s="121" t="s">
        <v>3221</v>
      </c>
      <c r="N1376" s="65"/>
      <c r="O1376" s="40" t="str">
        <f t="shared" si="158"/>
        <v>-</v>
      </c>
      <c r="P1376" s="42">
        <f t="shared" si="159"/>
        <v>0</v>
      </c>
      <c r="Q1376" s="43">
        <f t="shared" si="160"/>
        <v>0</v>
      </c>
      <c r="R1376" s="206"/>
      <c r="S1376" s="216"/>
      <c r="T1376" s="155"/>
      <c r="U1376" s="156"/>
      <c r="V1376" s="156"/>
      <c r="W1376" s="156"/>
      <c r="X1376" s="156"/>
      <c r="Y1376" s="156"/>
      <c r="Z1376" s="156"/>
      <c r="AA1376" s="156"/>
      <c r="AB1376" s="156"/>
    </row>
    <row r="1377" spans="1:28" s="30" customFormat="1" ht="15" customHeight="1">
      <c r="A1377" s="156" t="s">
        <v>3381</v>
      </c>
      <c r="B1377" s="38" t="s">
        <v>1880</v>
      </c>
      <c r="C1377" s="38" t="s">
        <v>25</v>
      </c>
      <c r="D1377" s="38" t="s">
        <v>344</v>
      </c>
      <c r="E1377" s="39" t="s">
        <v>623</v>
      </c>
      <c r="F1377" s="122" t="s">
        <v>350</v>
      </c>
      <c r="G1377" s="40" t="s">
        <v>26</v>
      </c>
      <c r="H1377" s="41" t="s">
        <v>27</v>
      </c>
      <c r="I1377" s="41">
        <v>24</v>
      </c>
      <c r="J1377" s="42">
        <f t="shared" si="164"/>
        <v>1.7804436827573074</v>
      </c>
      <c r="K1377" s="184">
        <v>187</v>
      </c>
      <c r="L1377" s="136" t="s">
        <v>3219</v>
      </c>
      <c r="M1377" s="121" t="s">
        <v>3221</v>
      </c>
      <c r="N1377" s="65"/>
      <c r="O1377" s="40" t="str">
        <f t="shared" si="158"/>
        <v>-</v>
      </c>
      <c r="P1377" s="42">
        <f t="shared" si="159"/>
        <v>0</v>
      </c>
      <c r="Q1377" s="43">
        <f t="shared" si="160"/>
        <v>0</v>
      </c>
      <c r="R1377" s="206"/>
      <c r="S1377" s="216"/>
      <c r="T1377" s="156"/>
      <c r="U1377" s="156"/>
      <c r="V1377" s="156"/>
      <c r="W1377" s="156"/>
      <c r="X1377" s="156"/>
      <c r="Y1377" s="156"/>
      <c r="Z1377" s="156"/>
      <c r="AA1377" s="156"/>
      <c r="AB1377" s="156"/>
    </row>
    <row r="1378" spans="1:28" s="30" customFormat="1" ht="15" customHeight="1">
      <c r="A1378" s="156" t="s">
        <v>3381</v>
      </c>
      <c r="B1378" s="38" t="s">
        <v>1882</v>
      </c>
      <c r="C1378" s="38" t="s">
        <v>25</v>
      </c>
      <c r="D1378" s="38" t="s">
        <v>344</v>
      </c>
      <c r="E1378" s="39" t="s">
        <v>623</v>
      </c>
      <c r="F1378" s="122" t="s">
        <v>2621</v>
      </c>
      <c r="G1378" s="40" t="s">
        <v>26</v>
      </c>
      <c r="H1378" s="41" t="s">
        <v>27</v>
      </c>
      <c r="I1378" s="41">
        <v>24</v>
      </c>
      <c r="J1378" s="42">
        <f t="shared" si="164"/>
        <v>1.8946967533085786</v>
      </c>
      <c r="K1378" s="184">
        <v>199</v>
      </c>
      <c r="L1378" s="136" t="s">
        <v>3219</v>
      </c>
      <c r="M1378" s="121" t="s">
        <v>3221</v>
      </c>
      <c r="N1378" s="65"/>
      <c r="O1378" s="40" t="str">
        <f t="shared" si="158"/>
        <v>-</v>
      </c>
      <c r="P1378" s="42">
        <f t="shared" si="159"/>
        <v>0</v>
      </c>
      <c r="Q1378" s="43">
        <f t="shared" si="160"/>
        <v>0</v>
      </c>
      <c r="R1378" s="206"/>
      <c r="S1378" s="216"/>
      <c r="T1378" s="156"/>
      <c r="U1378" s="156"/>
      <c r="V1378" s="156"/>
      <c r="W1378" s="156"/>
      <c r="X1378" s="156"/>
      <c r="Y1378" s="156"/>
      <c r="Z1378" s="156"/>
      <c r="AA1378" s="156"/>
      <c r="AB1378" s="156"/>
    </row>
    <row r="1379" spans="1:28" s="30" customFormat="1" ht="15" customHeight="1">
      <c r="A1379" s="156" t="s">
        <v>3381</v>
      </c>
      <c r="B1379" s="38" t="s">
        <v>1883</v>
      </c>
      <c r="C1379" s="38" t="s">
        <v>25</v>
      </c>
      <c r="D1379" s="38" t="s">
        <v>344</v>
      </c>
      <c r="E1379" s="39" t="s">
        <v>623</v>
      </c>
      <c r="F1379" s="122" t="s">
        <v>2622</v>
      </c>
      <c r="G1379" s="40" t="s">
        <v>26</v>
      </c>
      <c r="H1379" s="41" t="s">
        <v>27</v>
      </c>
      <c r="I1379" s="41">
        <v>24</v>
      </c>
      <c r="J1379" s="42">
        <f t="shared" si="164"/>
        <v>1.9899076454346376</v>
      </c>
      <c r="K1379" s="184">
        <v>209</v>
      </c>
      <c r="L1379" s="136" t="s">
        <v>3219</v>
      </c>
      <c r="M1379" s="121" t="s">
        <v>3221</v>
      </c>
      <c r="N1379" s="65"/>
      <c r="O1379" s="40" t="str">
        <f t="shared" si="158"/>
        <v>-</v>
      </c>
      <c r="P1379" s="42">
        <f t="shared" si="159"/>
        <v>0</v>
      </c>
      <c r="Q1379" s="43">
        <f t="shared" si="160"/>
        <v>0</v>
      </c>
      <c r="R1379" s="206"/>
      <c r="S1379" s="216"/>
      <c r="T1379" s="156"/>
      <c r="U1379" s="156"/>
      <c r="V1379" s="156"/>
      <c r="W1379" s="156"/>
      <c r="X1379" s="156"/>
      <c r="Y1379" s="156"/>
      <c r="Z1379" s="156"/>
      <c r="AA1379" s="156"/>
      <c r="AB1379" s="156"/>
    </row>
    <row r="1380" spans="1:28" s="30" customFormat="1" ht="15" hidden="1" customHeight="1">
      <c r="A1380" s="156" t="s">
        <v>3381</v>
      </c>
      <c r="B1380" s="160" t="s">
        <v>1887</v>
      </c>
      <c r="C1380" s="160" t="s">
        <v>29</v>
      </c>
      <c r="D1380" s="160" t="s">
        <v>338</v>
      </c>
      <c r="E1380" s="161" t="s">
        <v>339</v>
      </c>
      <c r="F1380" s="161" t="s">
        <v>3373</v>
      </c>
      <c r="G1380" s="162" t="s">
        <v>26</v>
      </c>
      <c r="H1380" s="163" t="s">
        <v>652</v>
      </c>
      <c r="I1380" s="163">
        <v>40</v>
      </c>
      <c r="J1380" s="194">
        <v>2.6199999999999997</v>
      </c>
      <c r="K1380" s="191">
        <f>J1380*курс</f>
        <v>275.17859999999996</v>
      </c>
      <c r="L1380" s="164" t="s">
        <v>3238</v>
      </c>
      <c r="M1380" s="164" t="s">
        <v>3238</v>
      </c>
      <c r="N1380" s="165"/>
      <c r="O1380" s="162" t="str">
        <f t="shared" si="158"/>
        <v>-</v>
      </c>
      <c r="P1380" s="166">
        <f t="shared" si="159"/>
        <v>0</v>
      </c>
      <c r="Q1380" s="167">
        <f t="shared" si="160"/>
        <v>0</v>
      </c>
      <c r="R1380" s="155"/>
      <c r="S1380" s="182"/>
      <c r="T1380" s="155"/>
      <c r="U1380" s="156"/>
      <c r="V1380" s="156"/>
      <c r="W1380" s="156"/>
      <c r="X1380" s="156"/>
      <c r="Y1380" s="156"/>
    </row>
    <row r="1381" spans="1:28" s="30" customFormat="1" ht="15" customHeight="1">
      <c r="A1381" s="156" t="s">
        <v>3381</v>
      </c>
      <c r="B1381" s="38" t="s">
        <v>1884</v>
      </c>
      <c r="C1381" s="38" t="s">
        <v>29</v>
      </c>
      <c r="D1381" s="38" t="s">
        <v>338</v>
      </c>
      <c r="E1381" s="39" t="s">
        <v>339</v>
      </c>
      <c r="F1381" s="39" t="s">
        <v>3246</v>
      </c>
      <c r="G1381" s="40" t="s">
        <v>26</v>
      </c>
      <c r="H1381" s="41" t="s">
        <v>652</v>
      </c>
      <c r="I1381" s="41">
        <v>40</v>
      </c>
      <c r="J1381" s="193">
        <v>2.4500000000000002</v>
      </c>
      <c r="K1381" s="185">
        <f>J1381*курс</f>
        <v>257.32350000000002</v>
      </c>
      <c r="L1381" s="136" t="s">
        <v>3219</v>
      </c>
      <c r="M1381" s="121" t="s">
        <v>3385</v>
      </c>
      <c r="N1381" s="65"/>
      <c r="O1381" s="40" t="str">
        <f t="shared" si="158"/>
        <v>-</v>
      </c>
      <c r="P1381" s="42">
        <f t="shared" si="159"/>
        <v>0</v>
      </c>
      <c r="Q1381" s="43">
        <f t="shared" si="160"/>
        <v>0</v>
      </c>
      <c r="R1381" s="206"/>
      <c r="S1381" s="216"/>
      <c r="T1381" s="155"/>
      <c r="U1381" s="156"/>
      <c r="V1381" s="156"/>
      <c r="W1381" s="156"/>
      <c r="X1381" s="156"/>
      <c r="Y1381" s="156"/>
      <c r="Z1381" s="156"/>
      <c r="AA1381" s="156"/>
      <c r="AB1381" s="156"/>
    </row>
    <row r="1382" spans="1:28" s="30" customFormat="1" ht="15" customHeight="1">
      <c r="A1382" s="156" t="s">
        <v>3381</v>
      </c>
      <c r="B1382" s="38" t="s">
        <v>481</v>
      </c>
      <c r="C1382" s="38" t="s">
        <v>29</v>
      </c>
      <c r="D1382" s="38" t="s">
        <v>338</v>
      </c>
      <c r="E1382" s="39" t="s">
        <v>339</v>
      </c>
      <c r="F1382" s="39" t="s">
        <v>495</v>
      </c>
      <c r="G1382" s="40" t="s">
        <v>26</v>
      </c>
      <c r="H1382" s="41" t="s">
        <v>652</v>
      </c>
      <c r="I1382" s="41">
        <v>40</v>
      </c>
      <c r="J1382" s="193">
        <v>2.71</v>
      </c>
      <c r="K1382" s="185">
        <f>J1382*курс</f>
        <v>284.63130000000001</v>
      </c>
      <c r="L1382" s="136" t="s">
        <v>3219</v>
      </c>
      <c r="M1382" s="159" t="s">
        <v>3385</v>
      </c>
      <c r="N1382" s="65"/>
      <c r="O1382" s="40" t="str">
        <f t="shared" si="158"/>
        <v>-</v>
      </c>
      <c r="P1382" s="42">
        <f t="shared" si="159"/>
        <v>0</v>
      </c>
      <c r="Q1382" s="43">
        <f t="shared" si="160"/>
        <v>0</v>
      </c>
      <c r="R1382" s="206"/>
      <c r="S1382" s="216"/>
      <c r="T1382" s="155"/>
      <c r="U1382" s="156"/>
      <c r="V1382" s="156"/>
      <c r="W1382" s="156"/>
      <c r="X1382" s="156"/>
      <c r="Y1382" s="156"/>
      <c r="Z1382" s="156"/>
      <c r="AA1382" s="156"/>
      <c r="AB1382" s="156"/>
    </row>
    <row r="1383" spans="1:28" s="30" customFormat="1" ht="15" customHeight="1">
      <c r="A1383" s="156" t="s">
        <v>3381</v>
      </c>
      <c r="B1383" s="38" t="s">
        <v>1885</v>
      </c>
      <c r="C1383" s="38" t="s">
        <v>25</v>
      </c>
      <c r="D1383" s="38" t="s">
        <v>338</v>
      </c>
      <c r="E1383" s="39" t="s">
        <v>339</v>
      </c>
      <c r="F1383" s="122" t="s">
        <v>2769</v>
      </c>
      <c r="G1383" s="40" t="s">
        <v>26</v>
      </c>
      <c r="H1383" s="41" t="s">
        <v>27</v>
      </c>
      <c r="I1383" s="41">
        <v>24</v>
      </c>
      <c r="J1383" s="42">
        <f>K1383/курс</f>
        <v>1.6090640769304008</v>
      </c>
      <c r="K1383" s="184">
        <v>169</v>
      </c>
      <c r="L1383" s="136" t="s">
        <v>3219</v>
      </c>
      <c r="M1383" s="121" t="s">
        <v>3221</v>
      </c>
      <c r="N1383" s="65"/>
      <c r="O1383" s="40" t="str">
        <f t="shared" si="158"/>
        <v>-</v>
      </c>
      <c r="P1383" s="42">
        <f t="shared" si="159"/>
        <v>0</v>
      </c>
      <c r="Q1383" s="43">
        <f t="shared" si="160"/>
        <v>0</v>
      </c>
      <c r="R1383" s="206"/>
      <c r="S1383" s="216"/>
      <c r="T1383" s="156"/>
      <c r="U1383" s="156"/>
      <c r="V1383" s="156"/>
      <c r="W1383" s="156"/>
      <c r="X1383" s="156"/>
      <c r="Y1383" s="156"/>
      <c r="Z1383" s="156"/>
      <c r="AA1383" s="156"/>
      <c r="AB1383" s="156"/>
    </row>
    <row r="1384" spans="1:28" s="30" customFormat="1" ht="15" customHeight="1">
      <c r="A1384" s="156" t="s">
        <v>3381</v>
      </c>
      <c r="B1384" s="38" t="s">
        <v>1886</v>
      </c>
      <c r="C1384" s="38" t="s">
        <v>25</v>
      </c>
      <c r="D1384" s="38" t="s">
        <v>338</v>
      </c>
      <c r="E1384" s="39" t="s">
        <v>339</v>
      </c>
      <c r="F1384" s="122" t="s">
        <v>495</v>
      </c>
      <c r="G1384" s="40" t="s">
        <v>26</v>
      </c>
      <c r="H1384" s="41" t="s">
        <v>27</v>
      </c>
      <c r="I1384" s="41">
        <v>24</v>
      </c>
      <c r="J1384" s="42">
        <f>K1384/курс</f>
        <v>1.818528039607731</v>
      </c>
      <c r="K1384" s="184">
        <v>191</v>
      </c>
      <c r="L1384" s="136" t="s">
        <v>3219</v>
      </c>
      <c r="M1384" s="121" t="s">
        <v>3221</v>
      </c>
      <c r="N1384" s="65"/>
      <c r="O1384" s="40" t="str">
        <f t="shared" si="158"/>
        <v>-</v>
      </c>
      <c r="P1384" s="42">
        <f t="shared" si="159"/>
        <v>0</v>
      </c>
      <c r="Q1384" s="43">
        <f t="shared" si="160"/>
        <v>0</v>
      </c>
      <c r="R1384" s="206"/>
      <c r="S1384" s="216"/>
      <c r="T1384" s="156"/>
      <c r="U1384" s="156"/>
      <c r="V1384" s="156"/>
      <c r="W1384" s="156"/>
      <c r="X1384" s="156"/>
      <c r="Y1384" s="156"/>
      <c r="Z1384" s="156"/>
      <c r="AA1384" s="156"/>
      <c r="AB1384" s="156"/>
    </row>
    <row r="1385" spans="1:28" s="30" customFormat="1" ht="15" customHeight="1">
      <c r="A1385" s="156" t="s">
        <v>3381</v>
      </c>
      <c r="B1385" s="38" t="s">
        <v>1888</v>
      </c>
      <c r="C1385" s="38" t="s">
        <v>25</v>
      </c>
      <c r="D1385" s="38" t="s">
        <v>338</v>
      </c>
      <c r="E1385" s="39" t="s">
        <v>339</v>
      </c>
      <c r="F1385" s="122" t="s">
        <v>2770</v>
      </c>
      <c r="G1385" s="40" t="s">
        <v>26</v>
      </c>
      <c r="H1385" s="41" t="s">
        <v>27</v>
      </c>
      <c r="I1385" s="41">
        <v>24</v>
      </c>
      <c r="J1385" s="42">
        <f>K1385/курс</f>
        <v>1.6090640769304008</v>
      </c>
      <c r="K1385" s="184">
        <v>169</v>
      </c>
      <c r="L1385" s="136" t="s">
        <v>3219</v>
      </c>
      <c r="M1385" s="121" t="s">
        <v>3221</v>
      </c>
      <c r="N1385" s="65"/>
      <c r="O1385" s="40" t="str">
        <f t="shared" si="158"/>
        <v>-</v>
      </c>
      <c r="P1385" s="42">
        <f t="shared" si="159"/>
        <v>0</v>
      </c>
      <c r="Q1385" s="43">
        <f t="shared" si="160"/>
        <v>0</v>
      </c>
      <c r="R1385" s="206"/>
      <c r="S1385" s="216"/>
      <c r="T1385" s="155"/>
      <c r="U1385" s="156"/>
      <c r="V1385" s="156"/>
      <c r="W1385" s="156"/>
      <c r="X1385" s="156"/>
      <c r="Y1385" s="156"/>
      <c r="Z1385" s="156"/>
      <c r="AA1385" s="156"/>
      <c r="AB1385" s="156"/>
    </row>
    <row r="1386" spans="1:28" s="30" customFormat="1" ht="15" hidden="1" customHeight="1">
      <c r="A1386" s="156" t="s">
        <v>3381</v>
      </c>
      <c r="B1386" s="160" t="s">
        <v>341</v>
      </c>
      <c r="C1386" s="160" t="s">
        <v>29</v>
      </c>
      <c r="D1386" s="160" t="s">
        <v>338</v>
      </c>
      <c r="E1386" s="161" t="s">
        <v>339</v>
      </c>
      <c r="F1386" s="161" t="s">
        <v>342</v>
      </c>
      <c r="G1386" s="162" t="s">
        <v>26</v>
      </c>
      <c r="H1386" s="163" t="s">
        <v>652</v>
      </c>
      <c r="I1386" s="163">
        <v>40</v>
      </c>
      <c r="J1386" s="194">
        <v>3.9699999999999998</v>
      </c>
      <c r="K1386" s="191">
        <f>J1386*курс</f>
        <v>416.96909999999997</v>
      </c>
      <c r="L1386" s="164" t="s">
        <v>3238</v>
      </c>
      <c r="M1386" s="164" t="s">
        <v>3238</v>
      </c>
      <c r="N1386" s="165"/>
      <c r="O1386" s="162" t="str">
        <f t="shared" si="158"/>
        <v>-</v>
      </c>
      <c r="P1386" s="166">
        <f t="shared" si="159"/>
        <v>0</v>
      </c>
      <c r="Q1386" s="167">
        <f t="shared" si="160"/>
        <v>0</v>
      </c>
      <c r="R1386" s="155"/>
      <c r="S1386" s="182"/>
      <c r="T1386" s="155"/>
      <c r="U1386" s="156"/>
      <c r="V1386" s="156"/>
      <c r="W1386" s="156"/>
      <c r="X1386" s="156"/>
      <c r="Y1386" s="156"/>
    </row>
    <row r="1387" spans="1:28" s="30" customFormat="1" ht="15" hidden="1" customHeight="1">
      <c r="A1387" s="156" t="s">
        <v>3381</v>
      </c>
      <c r="B1387" s="160" t="s">
        <v>340</v>
      </c>
      <c r="C1387" s="160" t="s">
        <v>29</v>
      </c>
      <c r="D1387" s="160" t="s">
        <v>338</v>
      </c>
      <c r="E1387" s="161" t="s">
        <v>339</v>
      </c>
      <c r="F1387" s="161" t="s">
        <v>3285</v>
      </c>
      <c r="G1387" s="162" t="s">
        <v>26</v>
      </c>
      <c r="H1387" s="163" t="s">
        <v>652</v>
      </c>
      <c r="I1387" s="163">
        <v>40</v>
      </c>
      <c r="J1387" s="194">
        <v>2.46</v>
      </c>
      <c r="K1387" s="191">
        <f>J1387*курс</f>
        <v>258.37380000000002</v>
      </c>
      <c r="L1387" s="164" t="s">
        <v>3238</v>
      </c>
      <c r="M1387" s="164" t="s">
        <v>3238</v>
      </c>
      <c r="N1387" s="165"/>
      <c r="O1387" s="162" t="str">
        <f t="shared" si="158"/>
        <v>-</v>
      </c>
      <c r="P1387" s="166">
        <f t="shared" si="159"/>
        <v>0</v>
      </c>
      <c r="Q1387" s="167">
        <f t="shared" si="160"/>
        <v>0</v>
      </c>
      <c r="R1387" s="29"/>
      <c r="S1387" s="182"/>
      <c r="T1387" s="155"/>
      <c r="U1387" s="156"/>
      <c r="V1387" s="156"/>
      <c r="W1387" s="156"/>
      <c r="X1387" s="156"/>
      <c r="Y1387" s="156"/>
    </row>
    <row r="1388" spans="1:28" s="30" customFormat="1" ht="15" hidden="1" customHeight="1">
      <c r="A1388" s="156" t="s">
        <v>3381</v>
      </c>
      <c r="B1388" s="160" t="s">
        <v>1891</v>
      </c>
      <c r="C1388" s="160" t="s">
        <v>25</v>
      </c>
      <c r="D1388" s="160" t="s">
        <v>353</v>
      </c>
      <c r="E1388" s="161" t="s">
        <v>354</v>
      </c>
      <c r="F1388" s="161" t="s">
        <v>355</v>
      </c>
      <c r="G1388" s="162" t="s">
        <v>26</v>
      </c>
      <c r="H1388" s="163" t="s">
        <v>27</v>
      </c>
      <c r="I1388" s="163">
        <v>24</v>
      </c>
      <c r="J1388" s="166">
        <f>K1388/курс</f>
        <v>2.1041607159859086</v>
      </c>
      <c r="K1388" s="189">
        <v>221</v>
      </c>
      <c r="L1388" s="164" t="s">
        <v>3238</v>
      </c>
      <c r="M1388" s="164" t="s">
        <v>3238</v>
      </c>
      <c r="N1388" s="165"/>
      <c r="O1388" s="162" t="str">
        <f t="shared" si="158"/>
        <v>-</v>
      </c>
      <c r="P1388" s="166">
        <f t="shared" si="159"/>
        <v>0</v>
      </c>
      <c r="Q1388" s="167">
        <f t="shared" si="160"/>
        <v>0</v>
      </c>
      <c r="R1388" s="29"/>
      <c r="S1388" s="55"/>
      <c r="V1388" s="156"/>
    </row>
    <row r="1389" spans="1:28" s="30" customFormat="1" ht="15" hidden="1" customHeight="1">
      <c r="A1389" s="156" t="s">
        <v>3381</v>
      </c>
      <c r="B1389" s="160" t="s">
        <v>1893</v>
      </c>
      <c r="C1389" s="160" t="s">
        <v>25</v>
      </c>
      <c r="D1389" s="160" t="s">
        <v>353</v>
      </c>
      <c r="E1389" s="161" t="s">
        <v>354</v>
      </c>
      <c r="F1389" s="161" t="s">
        <v>2623</v>
      </c>
      <c r="G1389" s="162" t="s">
        <v>26</v>
      </c>
      <c r="H1389" s="163" t="s">
        <v>27</v>
      </c>
      <c r="I1389" s="163">
        <v>24</v>
      </c>
      <c r="J1389" s="166">
        <f>K1389/курс</f>
        <v>3.5323240978767969</v>
      </c>
      <c r="K1389" s="189">
        <v>371</v>
      </c>
      <c r="L1389" s="164" t="s">
        <v>3238</v>
      </c>
      <c r="M1389" s="164" t="s">
        <v>3238</v>
      </c>
      <c r="N1389" s="165"/>
      <c r="O1389" s="162" t="str">
        <f t="shared" si="158"/>
        <v>-</v>
      </c>
      <c r="P1389" s="166">
        <f t="shared" si="159"/>
        <v>0</v>
      </c>
      <c r="Q1389" s="167">
        <f t="shared" si="160"/>
        <v>0</v>
      </c>
      <c r="R1389" s="155"/>
      <c r="S1389" s="182"/>
      <c r="T1389" s="156"/>
      <c r="U1389" s="156"/>
      <c r="V1389" s="156"/>
      <c r="W1389" s="156"/>
      <c r="X1389" s="156"/>
      <c r="Y1389" s="156"/>
    </row>
    <row r="1390" spans="1:28" s="30" customFormat="1" ht="15" customHeight="1">
      <c r="A1390" s="156" t="s">
        <v>3381</v>
      </c>
      <c r="B1390" s="38" t="s">
        <v>1889</v>
      </c>
      <c r="C1390" s="38" t="s">
        <v>29</v>
      </c>
      <c r="D1390" s="38" t="s">
        <v>353</v>
      </c>
      <c r="E1390" s="39" t="s">
        <v>354</v>
      </c>
      <c r="F1390" s="39" t="s">
        <v>355</v>
      </c>
      <c r="G1390" s="40" t="s">
        <v>26</v>
      </c>
      <c r="H1390" s="41" t="s">
        <v>652</v>
      </c>
      <c r="I1390" s="41">
        <v>40</v>
      </c>
      <c r="J1390" s="193">
        <v>2.73</v>
      </c>
      <c r="K1390" s="185">
        <f t="shared" ref="K1390:K1399" si="165">J1390*курс</f>
        <v>286.7319</v>
      </c>
      <c r="L1390" s="136" t="s">
        <v>3219</v>
      </c>
      <c r="M1390" s="121" t="s">
        <v>3385</v>
      </c>
      <c r="N1390" s="65"/>
      <c r="O1390" s="40" t="str">
        <f t="shared" si="158"/>
        <v>-</v>
      </c>
      <c r="P1390" s="42">
        <f t="shared" si="159"/>
        <v>0</v>
      </c>
      <c r="Q1390" s="43">
        <f t="shared" si="160"/>
        <v>0</v>
      </c>
      <c r="R1390" s="206"/>
      <c r="S1390" s="216"/>
      <c r="T1390" s="155"/>
      <c r="U1390" s="156"/>
      <c r="V1390" s="156"/>
      <c r="W1390" s="156"/>
      <c r="X1390" s="156"/>
      <c r="Y1390" s="156"/>
      <c r="Z1390" s="156"/>
      <c r="AA1390" s="156"/>
      <c r="AB1390" s="156"/>
    </row>
    <row r="1391" spans="1:28" s="30" customFormat="1" ht="15" customHeight="1">
      <c r="A1391" s="156" t="s">
        <v>3381</v>
      </c>
      <c r="B1391" s="38" t="s">
        <v>1894</v>
      </c>
      <c r="C1391" s="38" t="s">
        <v>29</v>
      </c>
      <c r="D1391" s="38" t="s">
        <v>353</v>
      </c>
      <c r="E1391" s="39" t="s">
        <v>354</v>
      </c>
      <c r="F1391" s="39" t="s">
        <v>358</v>
      </c>
      <c r="G1391" s="40" t="s">
        <v>26</v>
      </c>
      <c r="H1391" s="41" t="s">
        <v>652</v>
      </c>
      <c r="I1391" s="41">
        <v>40</v>
      </c>
      <c r="J1391" s="193">
        <v>2.91</v>
      </c>
      <c r="K1391" s="185">
        <f t="shared" si="165"/>
        <v>305.63730000000004</v>
      </c>
      <c r="L1391" s="136" t="s">
        <v>3219</v>
      </c>
      <c r="M1391" s="121" t="s">
        <v>3385</v>
      </c>
      <c r="N1391" s="65"/>
      <c r="O1391" s="40" t="str">
        <f t="shared" si="158"/>
        <v>-</v>
      </c>
      <c r="P1391" s="42">
        <f t="shared" si="159"/>
        <v>0</v>
      </c>
      <c r="Q1391" s="43">
        <f t="shared" si="160"/>
        <v>0</v>
      </c>
      <c r="R1391" s="206"/>
      <c r="S1391" s="216"/>
      <c r="T1391" s="155"/>
      <c r="U1391" s="156"/>
      <c r="V1391" s="156"/>
      <c r="W1391" s="156"/>
      <c r="X1391" s="156"/>
      <c r="Y1391" s="156"/>
      <c r="Z1391" s="156"/>
      <c r="AA1391" s="156"/>
      <c r="AB1391" s="156"/>
    </row>
    <row r="1392" spans="1:28" s="30" customFormat="1" ht="15" customHeight="1">
      <c r="A1392" s="156" t="s">
        <v>3381</v>
      </c>
      <c r="B1392" s="38" t="s">
        <v>356</v>
      </c>
      <c r="C1392" s="38" t="s">
        <v>29</v>
      </c>
      <c r="D1392" s="38" t="s">
        <v>353</v>
      </c>
      <c r="E1392" s="39" t="s">
        <v>354</v>
      </c>
      <c r="F1392" s="39" t="s">
        <v>355</v>
      </c>
      <c r="G1392" s="40" t="s">
        <v>26</v>
      </c>
      <c r="H1392" s="41" t="s">
        <v>652</v>
      </c>
      <c r="I1392" s="41">
        <v>40</v>
      </c>
      <c r="J1392" s="193">
        <v>2.73</v>
      </c>
      <c r="K1392" s="185">
        <f t="shared" si="165"/>
        <v>286.7319</v>
      </c>
      <c r="L1392" s="136" t="s">
        <v>3219</v>
      </c>
      <c r="M1392" s="121" t="s">
        <v>3385</v>
      </c>
      <c r="N1392" s="65"/>
      <c r="O1392" s="40" t="str">
        <f t="shared" si="158"/>
        <v>-</v>
      </c>
      <c r="P1392" s="42">
        <f t="shared" si="159"/>
        <v>0</v>
      </c>
      <c r="Q1392" s="43">
        <f t="shared" si="160"/>
        <v>0</v>
      </c>
      <c r="R1392" s="206"/>
      <c r="S1392" s="216"/>
      <c r="T1392" s="155"/>
      <c r="U1392" s="156"/>
      <c r="V1392" s="156"/>
      <c r="W1392" s="156"/>
      <c r="X1392" s="156"/>
      <c r="Y1392" s="156"/>
      <c r="Z1392" s="156"/>
      <c r="AA1392" s="156"/>
      <c r="AB1392" s="156"/>
    </row>
    <row r="1393" spans="1:30" s="30" customFormat="1" ht="15" customHeight="1">
      <c r="A1393" s="156" t="s">
        <v>3381</v>
      </c>
      <c r="B1393" s="38" t="s">
        <v>1892</v>
      </c>
      <c r="C1393" s="38" t="s">
        <v>29</v>
      </c>
      <c r="D1393" s="38" t="s">
        <v>353</v>
      </c>
      <c r="E1393" s="39" t="s">
        <v>354</v>
      </c>
      <c r="F1393" s="122" t="s">
        <v>2623</v>
      </c>
      <c r="G1393" s="40" t="s">
        <v>26</v>
      </c>
      <c r="H1393" s="41" t="s">
        <v>652</v>
      </c>
      <c r="I1393" s="41">
        <v>40</v>
      </c>
      <c r="J1393" s="193">
        <v>2.5999999999999996</v>
      </c>
      <c r="K1393" s="185">
        <f t="shared" si="165"/>
        <v>273.07799999999997</v>
      </c>
      <c r="L1393" s="136" t="s">
        <v>3219</v>
      </c>
      <c r="M1393" s="121" t="s">
        <v>3385</v>
      </c>
      <c r="N1393" s="65"/>
      <c r="O1393" s="40" t="str">
        <f t="shared" si="158"/>
        <v>-</v>
      </c>
      <c r="P1393" s="42">
        <f t="shared" si="159"/>
        <v>0</v>
      </c>
      <c r="Q1393" s="43">
        <f t="shared" si="160"/>
        <v>0</v>
      </c>
      <c r="R1393" s="206"/>
      <c r="S1393" s="216"/>
      <c r="T1393" s="156"/>
      <c r="U1393" s="156"/>
      <c r="V1393" s="156"/>
      <c r="W1393" s="156"/>
      <c r="X1393" s="156"/>
      <c r="Y1393" s="156"/>
      <c r="Z1393" s="156"/>
      <c r="AA1393" s="156"/>
      <c r="AB1393" s="156"/>
    </row>
    <row r="1394" spans="1:30" s="30" customFormat="1" ht="15" customHeight="1">
      <c r="A1394" s="156" t="s">
        <v>3381</v>
      </c>
      <c r="B1394" s="38" t="s">
        <v>357</v>
      </c>
      <c r="C1394" s="38" t="s">
        <v>29</v>
      </c>
      <c r="D1394" s="38" t="s">
        <v>353</v>
      </c>
      <c r="E1394" s="39" t="s">
        <v>354</v>
      </c>
      <c r="F1394" s="39" t="s">
        <v>358</v>
      </c>
      <c r="G1394" s="40" t="s">
        <v>26</v>
      </c>
      <c r="H1394" s="41" t="s">
        <v>652</v>
      </c>
      <c r="I1394" s="41">
        <v>40</v>
      </c>
      <c r="J1394" s="193">
        <v>2.92</v>
      </c>
      <c r="K1394" s="185">
        <f t="shared" si="165"/>
        <v>306.68759999999997</v>
      </c>
      <c r="L1394" s="136" t="s">
        <v>3219</v>
      </c>
      <c r="M1394" s="121" t="s">
        <v>3385</v>
      </c>
      <c r="N1394" s="65"/>
      <c r="O1394" s="40" t="str">
        <f t="shared" ref="O1394:O1457" si="166">IF(N1394="","-",N1394/I1394)</f>
        <v>-</v>
      </c>
      <c r="P1394" s="42">
        <f t="shared" ref="P1394:P1457" si="167">J1394*N1394</f>
        <v>0</v>
      </c>
      <c r="Q1394" s="43">
        <f t="shared" ref="Q1394:Q1457" si="168">K1394*N1394</f>
        <v>0</v>
      </c>
      <c r="R1394" s="206"/>
      <c r="S1394" s="216"/>
      <c r="T1394" s="156"/>
      <c r="U1394" s="156"/>
      <c r="V1394" s="156"/>
      <c r="W1394" s="156"/>
      <c r="X1394" s="156"/>
      <c r="Y1394" s="156"/>
      <c r="Z1394" s="156"/>
      <c r="AA1394" s="156"/>
      <c r="AB1394" s="156"/>
    </row>
    <row r="1395" spans="1:30" s="30" customFormat="1" ht="15" hidden="1" customHeight="1">
      <c r="A1395" s="156" t="s">
        <v>3381</v>
      </c>
      <c r="B1395" s="160" t="s">
        <v>1895</v>
      </c>
      <c r="C1395" s="160" t="s">
        <v>29</v>
      </c>
      <c r="D1395" s="160" t="s">
        <v>353</v>
      </c>
      <c r="E1395" s="161" t="s">
        <v>354</v>
      </c>
      <c r="F1395" s="161" t="s">
        <v>358</v>
      </c>
      <c r="G1395" s="162" t="s">
        <v>26</v>
      </c>
      <c r="H1395" s="163" t="s">
        <v>652</v>
      </c>
      <c r="I1395" s="163">
        <v>40</v>
      </c>
      <c r="J1395" s="194">
        <v>3.15</v>
      </c>
      <c r="K1395" s="191">
        <f t="shared" si="165"/>
        <v>330.84449999999998</v>
      </c>
      <c r="L1395" s="164" t="s">
        <v>3238</v>
      </c>
      <c r="M1395" s="164" t="s">
        <v>3238</v>
      </c>
      <c r="N1395" s="165"/>
      <c r="O1395" s="162" t="str">
        <f t="shared" si="166"/>
        <v>-</v>
      </c>
      <c r="P1395" s="166">
        <f t="shared" si="167"/>
        <v>0</v>
      </c>
      <c r="Q1395" s="167">
        <f t="shared" si="168"/>
        <v>0</v>
      </c>
      <c r="R1395" s="155"/>
      <c r="S1395" s="182"/>
      <c r="T1395" s="156"/>
      <c r="U1395" s="156"/>
      <c r="V1395" s="156"/>
      <c r="W1395" s="156"/>
      <c r="X1395" s="156"/>
      <c r="Y1395" s="156"/>
    </row>
    <row r="1396" spans="1:30" s="30" customFormat="1" ht="15" customHeight="1">
      <c r="A1396" s="156" t="s">
        <v>3381</v>
      </c>
      <c r="B1396" s="38" t="s">
        <v>642</v>
      </c>
      <c r="C1396" s="38" t="s">
        <v>29</v>
      </c>
      <c r="D1396" s="38" t="s">
        <v>353</v>
      </c>
      <c r="E1396" s="39" t="s">
        <v>354</v>
      </c>
      <c r="F1396" s="39" t="s">
        <v>624</v>
      </c>
      <c r="G1396" s="40" t="s">
        <v>26</v>
      </c>
      <c r="H1396" s="41" t="s">
        <v>652</v>
      </c>
      <c r="I1396" s="41">
        <v>40</v>
      </c>
      <c r="J1396" s="193">
        <v>2.6999999999999997</v>
      </c>
      <c r="K1396" s="185">
        <f t="shared" si="165"/>
        <v>283.58099999999996</v>
      </c>
      <c r="L1396" s="136" t="s">
        <v>3219</v>
      </c>
      <c r="M1396" s="121" t="s">
        <v>3385</v>
      </c>
      <c r="N1396" s="65"/>
      <c r="O1396" s="40" t="str">
        <f t="shared" si="166"/>
        <v>-</v>
      </c>
      <c r="P1396" s="42">
        <f t="shared" si="167"/>
        <v>0</v>
      </c>
      <c r="Q1396" s="43">
        <f t="shared" si="168"/>
        <v>0</v>
      </c>
      <c r="R1396" s="206"/>
      <c r="S1396" s="216"/>
      <c r="T1396" s="156"/>
      <c r="U1396" s="156"/>
      <c r="V1396" s="156"/>
      <c r="W1396" s="156"/>
      <c r="X1396" s="156"/>
      <c r="Y1396" s="156"/>
      <c r="Z1396" s="156"/>
      <c r="AA1396" s="156"/>
      <c r="AB1396" s="156"/>
    </row>
    <row r="1397" spans="1:30" s="30" customFormat="1" ht="15" customHeight="1">
      <c r="A1397" s="156" t="s">
        <v>3381</v>
      </c>
      <c r="B1397" s="38" t="s">
        <v>1897</v>
      </c>
      <c r="C1397" s="38" t="s">
        <v>29</v>
      </c>
      <c r="D1397" s="38" t="s">
        <v>353</v>
      </c>
      <c r="E1397" s="39" t="s">
        <v>354</v>
      </c>
      <c r="F1397" s="122" t="s">
        <v>359</v>
      </c>
      <c r="G1397" s="40" t="s">
        <v>26</v>
      </c>
      <c r="H1397" s="41" t="s">
        <v>652</v>
      </c>
      <c r="I1397" s="41">
        <v>40</v>
      </c>
      <c r="J1397" s="193">
        <v>2.7199999999999998</v>
      </c>
      <c r="K1397" s="185">
        <f t="shared" si="165"/>
        <v>285.6816</v>
      </c>
      <c r="L1397" s="136" t="s">
        <v>3219</v>
      </c>
      <c r="M1397" s="121" t="s">
        <v>3385</v>
      </c>
      <c r="N1397" s="65"/>
      <c r="O1397" s="40" t="str">
        <f t="shared" si="166"/>
        <v>-</v>
      </c>
      <c r="P1397" s="42">
        <f t="shared" si="167"/>
        <v>0</v>
      </c>
      <c r="Q1397" s="43">
        <f t="shared" si="168"/>
        <v>0</v>
      </c>
      <c r="R1397" s="206"/>
      <c r="S1397" s="216"/>
      <c r="T1397" s="156"/>
      <c r="U1397" s="156"/>
      <c r="V1397" s="156"/>
      <c r="W1397" s="156"/>
      <c r="X1397" s="156"/>
      <c r="Y1397" s="156"/>
      <c r="Z1397" s="156"/>
      <c r="AA1397" s="156"/>
      <c r="AB1397" s="156"/>
    </row>
    <row r="1398" spans="1:30" s="30" customFormat="1" ht="15" customHeight="1">
      <c r="A1398" s="156" t="s">
        <v>3381</v>
      </c>
      <c r="B1398" s="38" t="s">
        <v>1898</v>
      </c>
      <c r="C1398" s="38" t="s">
        <v>29</v>
      </c>
      <c r="D1398" s="38" t="s">
        <v>353</v>
      </c>
      <c r="E1398" s="39" t="s">
        <v>354</v>
      </c>
      <c r="F1398" s="122" t="s">
        <v>360</v>
      </c>
      <c r="G1398" s="40" t="s">
        <v>26</v>
      </c>
      <c r="H1398" s="41" t="s">
        <v>652</v>
      </c>
      <c r="I1398" s="41">
        <v>40</v>
      </c>
      <c r="J1398" s="193">
        <v>3.2899999999999996</v>
      </c>
      <c r="K1398" s="185">
        <f t="shared" si="165"/>
        <v>345.54869999999994</v>
      </c>
      <c r="L1398" s="136" t="s">
        <v>3219</v>
      </c>
      <c r="M1398" s="121" t="s">
        <v>3385</v>
      </c>
      <c r="N1398" s="65"/>
      <c r="O1398" s="40" t="str">
        <f t="shared" si="166"/>
        <v>-</v>
      </c>
      <c r="P1398" s="42">
        <f t="shared" si="167"/>
        <v>0</v>
      </c>
      <c r="Q1398" s="43">
        <f t="shared" si="168"/>
        <v>0</v>
      </c>
      <c r="R1398" s="206"/>
      <c r="S1398" s="216"/>
      <c r="T1398" s="156"/>
      <c r="U1398" s="156"/>
      <c r="V1398" s="156"/>
      <c r="W1398" s="156"/>
      <c r="X1398" s="156"/>
      <c r="Y1398" s="156"/>
      <c r="Z1398" s="156"/>
      <c r="AA1398" s="156"/>
      <c r="AB1398" s="156"/>
    </row>
    <row r="1399" spans="1:30" s="30" customFormat="1" ht="15" customHeight="1">
      <c r="A1399" s="156" t="s">
        <v>3381</v>
      </c>
      <c r="B1399" s="38" t="s">
        <v>1899</v>
      </c>
      <c r="C1399" s="38" t="s">
        <v>29</v>
      </c>
      <c r="D1399" s="38" t="s">
        <v>353</v>
      </c>
      <c r="E1399" s="39" t="s">
        <v>354</v>
      </c>
      <c r="F1399" s="122" t="s">
        <v>2624</v>
      </c>
      <c r="G1399" s="40" t="s">
        <v>26</v>
      </c>
      <c r="H1399" s="41" t="s">
        <v>652</v>
      </c>
      <c r="I1399" s="41">
        <v>40</v>
      </c>
      <c r="J1399" s="193">
        <v>2.6599999999999997</v>
      </c>
      <c r="K1399" s="185">
        <f t="shared" si="165"/>
        <v>279.37979999999999</v>
      </c>
      <c r="L1399" s="136" t="s">
        <v>3219</v>
      </c>
      <c r="M1399" s="121" t="s">
        <v>3385</v>
      </c>
      <c r="N1399" s="65"/>
      <c r="O1399" s="40" t="str">
        <f t="shared" si="166"/>
        <v>-</v>
      </c>
      <c r="P1399" s="42">
        <f t="shared" si="167"/>
        <v>0</v>
      </c>
      <c r="Q1399" s="43">
        <f t="shared" si="168"/>
        <v>0</v>
      </c>
      <c r="R1399" s="206"/>
      <c r="S1399" s="216"/>
      <c r="T1399" s="155"/>
      <c r="U1399" s="156"/>
      <c r="V1399" s="156"/>
      <c r="W1399" s="156"/>
      <c r="X1399" s="156"/>
      <c r="Y1399" s="156"/>
      <c r="Z1399" s="156"/>
      <c r="AA1399" s="156"/>
      <c r="AB1399" s="156"/>
    </row>
    <row r="1400" spans="1:30" s="30" customFormat="1" ht="15" customHeight="1">
      <c r="A1400" s="156" t="s">
        <v>3381</v>
      </c>
      <c r="B1400" s="38" t="s">
        <v>1890</v>
      </c>
      <c r="C1400" s="38" t="s">
        <v>25</v>
      </c>
      <c r="D1400" s="38" t="s">
        <v>353</v>
      </c>
      <c r="E1400" s="39" t="s">
        <v>354</v>
      </c>
      <c r="F1400" s="122" t="s">
        <v>355</v>
      </c>
      <c r="G1400" s="40" t="s">
        <v>26</v>
      </c>
      <c r="H1400" s="41" t="s">
        <v>27</v>
      </c>
      <c r="I1400" s="41">
        <v>24</v>
      </c>
      <c r="J1400" s="42">
        <f>K1400/курс</f>
        <v>1.9899076454346376</v>
      </c>
      <c r="K1400" s="184">
        <v>209</v>
      </c>
      <c r="L1400" s="136" t="s">
        <v>3219</v>
      </c>
      <c r="M1400" s="121" t="s">
        <v>3221</v>
      </c>
      <c r="N1400" s="65"/>
      <c r="O1400" s="40" t="str">
        <f t="shared" si="166"/>
        <v>-</v>
      </c>
      <c r="P1400" s="42">
        <f t="shared" si="167"/>
        <v>0</v>
      </c>
      <c r="Q1400" s="43">
        <f t="shared" si="168"/>
        <v>0</v>
      </c>
      <c r="R1400" s="206"/>
      <c r="S1400" s="216"/>
      <c r="T1400" s="155"/>
      <c r="U1400" s="156"/>
      <c r="V1400" s="156"/>
      <c r="W1400" s="156"/>
      <c r="X1400" s="156"/>
      <c r="Y1400" s="156"/>
      <c r="Z1400" s="156"/>
      <c r="AA1400" s="156"/>
      <c r="AB1400" s="156"/>
    </row>
    <row r="1401" spans="1:30" s="30" customFormat="1" ht="15" hidden="1" customHeight="1">
      <c r="A1401" s="156" t="s">
        <v>3381</v>
      </c>
      <c r="B1401" s="160" t="s">
        <v>1896</v>
      </c>
      <c r="C1401" s="160" t="s">
        <v>25</v>
      </c>
      <c r="D1401" s="160" t="s">
        <v>353</v>
      </c>
      <c r="E1401" s="161" t="s">
        <v>354</v>
      </c>
      <c r="F1401" s="161" t="s">
        <v>358</v>
      </c>
      <c r="G1401" s="162" t="s">
        <v>26</v>
      </c>
      <c r="H1401" s="163" t="s">
        <v>27</v>
      </c>
      <c r="I1401" s="163">
        <v>24</v>
      </c>
      <c r="J1401" s="166">
        <f>K1401/курс</f>
        <v>2.2374559649623915</v>
      </c>
      <c r="K1401" s="189">
        <v>235</v>
      </c>
      <c r="L1401" s="164" t="s">
        <v>3238</v>
      </c>
      <c r="M1401" s="164" t="s">
        <v>3238</v>
      </c>
      <c r="N1401" s="165"/>
      <c r="O1401" s="162" t="str">
        <f t="shared" si="166"/>
        <v>-</v>
      </c>
      <c r="P1401" s="166">
        <f t="shared" si="167"/>
        <v>0</v>
      </c>
      <c r="Q1401" s="167">
        <f t="shared" si="168"/>
        <v>0</v>
      </c>
      <c r="R1401" s="29"/>
      <c r="S1401" s="182"/>
      <c r="T1401" s="156"/>
      <c r="U1401" s="156"/>
      <c r="V1401" s="156"/>
      <c r="W1401" s="156"/>
      <c r="X1401" s="156"/>
      <c r="Y1401" s="156"/>
    </row>
    <row r="1402" spans="1:30" s="30" customFormat="1" ht="15" hidden="1" customHeight="1">
      <c r="A1402" s="156" t="s">
        <v>3381</v>
      </c>
      <c r="B1402" s="160" t="s">
        <v>1900</v>
      </c>
      <c r="C1402" s="160" t="s">
        <v>29</v>
      </c>
      <c r="D1402" s="160" t="s">
        <v>361</v>
      </c>
      <c r="E1402" s="161" t="s">
        <v>362</v>
      </c>
      <c r="F1402" s="161"/>
      <c r="G1402" s="162" t="s">
        <v>26</v>
      </c>
      <c r="H1402" s="163" t="s">
        <v>652</v>
      </c>
      <c r="I1402" s="163">
        <v>40</v>
      </c>
      <c r="J1402" s="194">
        <v>3.4499999999999997</v>
      </c>
      <c r="K1402" s="191">
        <f>J1402*курс</f>
        <v>362.3535</v>
      </c>
      <c r="L1402" s="164" t="s">
        <v>3238</v>
      </c>
      <c r="M1402" s="164" t="s">
        <v>3238</v>
      </c>
      <c r="N1402" s="165"/>
      <c r="O1402" s="162" t="str">
        <f t="shared" si="166"/>
        <v>-</v>
      </c>
      <c r="P1402" s="166">
        <f t="shared" si="167"/>
        <v>0</v>
      </c>
      <c r="Q1402" s="167">
        <f t="shared" si="168"/>
        <v>0</v>
      </c>
      <c r="R1402" s="155"/>
      <c r="S1402" s="182"/>
      <c r="T1402" s="156"/>
      <c r="U1402" s="156"/>
      <c r="V1402" s="156"/>
      <c r="W1402" s="156"/>
      <c r="X1402" s="156"/>
      <c r="Y1402" s="156"/>
      <c r="Z1402" s="156"/>
      <c r="AA1402" s="156"/>
      <c r="AB1402" s="156"/>
      <c r="AC1402" s="156"/>
      <c r="AD1402" s="156"/>
    </row>
    <row r="1403" spans="1:30" s="30" customFormat="1" ht="15" customHeight="1">
      <c r="A1403" s="156" t="s">
        <v>3381</v>
      </c>
      <c r="B1403" s="38" t="s">
        <v>1901</v>
      </c>
      <c r="C1403" s="38" t="s">
        <v>29</v>
      </c>
      <c r="D1403" s="38" t="s">
        <v>2625</v>
      </c>
      <c r="E1403" s="39" t="s">
        <v>2626</v>
      </c>
      <c r="F1403" s="39"/>
      <c r="G1403" s="40" t="s">
        <v>26</v>
      </c>
      <c r="H1403" s="41" t="s">
        <v>652</v>
      </c>
      <c r="I1403" s="41">
        <v>40</v>
      </c>
      <c r="J1403" s="193">
        <v>2.88</v>
      </c>
      <c r="K1403" s="185">
        <f>J1403*курс</f>
        <v>302.4864</v>
      </c>
      <c r="L1403" s="136" t="s">
        <v>3219</v>
      </c>
      <c r="M1403" s="121" t="s">
        <v>3385</v>
      </c>
      <c r="N1403" s="65"/>
      <c r="O1403" s="40" t="str">
        <f t="shared" si="166"/>
        <v>-</v>
      </c>
      <c r="P1403" s="42">
        <f t="shared" si="167"/>
        <v>0</v>
      </c>
      <c r="Q1403" s="43">
        <f t="shared" si="168"/>
        <v>0</v>
      </c>
      <c r="R1403" s="206"/>
      <c r="S1403" s="216"/>
      <c r="T1403" s="155"/>
      <c r="U1403" s="156"/>
      <c r="V1403" s="156"/>
      <c r="W1403" s="156"/>
      <c r="X1403" s="156"/>
      <c r="Y1403" s="156"/>
      <c r="Z1403" s="156"/>
      <c r="AA1403" s="156"/>
      <c r="AB1403" s="156"/>
    </row>
    <row r="1404" spans="1:30" s="30" customFormat="1" ht="15" customHeight="1">
      <c r="A1404" s="156" t="s">
        <v>3381</v>
      </c>
      <c r="B1404" s="38" t="s">
        <v>1576</v>
      </c>
      <c r="C1404" s="38" t="s">
        <v>29</v>
      </c>
      <c r="D1404" s="38" t="s">
        <v>2438</v>
      </c>
      <c r="E1404" s="39" t="s">
        <v>2439</v>
      </c>
      <c r="F1404" s="132" t="s">
        <v>2774</v>
      </c>
      <c r="G1404" s="40" t="s">
        <v>2147</v>
      </c>
      <c r="H1404" s="41" t="s">
        <v>652</v>
      </c>
      <c r="I1404" s="41">
        <v>12</v>
      </c>
      <c r="J1404" s="193">
        <v>10.039999999999999</v>
      </c>
      <c r="K1404" s="185">
        <f>J1404*курс</f>
        <v>1054.5011999999999</v>
      </c>
      <c r="L1404" s="136" t="s">
        <v>3219</v>
      </c>
      <c r="M1404" s="121" t="s">
        <v>3385</v>
      </c>
      <c r="N1404" s="65"/>
      <c r="O1404" s="40" t="str">
        <f t="shared" si="166"/>
        <v>-</v>
      </c>
      <c r="P1404" s="42">
        <f t="shared" si="167"/>
        <v>0</v>
      </c>
      <c r="Q1404" s="43">
        <f t="shared" si="168"/>
        <v>0</v>
      </c>
      <c r="R1404" s="206"/>
      <c r="S1404" s="216"/>
      <c r="T1404" s="156"/>
      <c r="U1404" s="156"/>
      <c r="V1404" s="156"/>
      <c r="W1404" s="156"/>
      <c r="X1404" s="156"/>
      <c r="Y1404" s="156"/>
      <c r="Z1404" s="156"/>
      <c r="AA1404" s="156"/>
      <c r="AB1404" s="156"/>
    </row>
    <row r="1405" spans="1:30" s="30" customFormat="1" ht="15" customHeight="1">
      <c r="A1405" s="156" t="s">
        <v>3381</v>
      </c>
      <c r="B1405" s="38" t="s">
        <v>1902</v>
      </c>
      <c r="C1405" s="38" t="s">
        <v>25</v>
      </c>
      <c r="D1405" s="38" t="s">
        <v>2627</v>
      </c>
      <c r="E1405" s="39" t="s">
        <v>2628</v>
      </c>
      <c r="F1405" s="122" t="s">
        <v>3175</v>
      </c>
      <c r="G1405" s="40" t="s">
        <v>26</v>
      </c>
      <c r="H1405" s="41" t="s">
        <v>27</v>
      </c>
      <c r="I1405" s="41">
        <v>24</v>
      </c>
      <c r="J1405" s="42">
        <f>K1405/курс</f>
        <v>3.0372274588212891</v>
      </c>
      <c r="K1405" s="184">
        <v>319</v>
      </c>
      <c r="L1405" s="136" t="s">
        <v>3219</v>
      </c>
      <c r="M1405" s="121" t="s">
        <v>3221</v>
      </c>
      <c r="N1405" s="65"/>
      <c r="O1405" s="40" t="str">
        <f t="shared" si="166"/>
        <v>-</v>
      </c>
      <c r="P1405" s="42">
        <f t="shared" si="167"/>
        <v>0</v>
      </c>
      <c r="Q1405" s="43">
        <f t="shared" si="168"/>
        <v>0</v>
      </c>
      <c r="R1405" s="206"/>
      <c r="S1405" s="216"/>
      <c r="T1405" s="156"/>
      <c r="U1405" s="156"/>
      <c r="V1405" s="156"/>
      <c r="W1405" s="156"/>
      <c r="X1405" s="156"/>
      <c r="Y1405" s="156"/>
      <c r="Z1405" s="156"/>
      <c r="AA1405" s="156"/>
      <c r="AB1405" s="156"/>
    </row>
    <row r="1406" spans="1:30" s="30" customFormat="1" ht="15" customHeight="1">
      <c r="A1406" s="156" t="s">
        <v>3381</v>
      </c>
      <c r="B1406" s="38" t="s">
        <v>1903</v>
      </c>
      <c r="C1406" s="38" t="s">
        <v>29</v>
      </c>
      <c r="D1406" s="38" t="s">
        <v>2629</v>
      </c>
      <c r="E1406" s="39" t="s">
        <v>2630</v>
      </c>
      <c r="F1406" s="39" t="s">
        <v>3401</v>
      </c>
      <c r="G1406" s="40" t="s">
        <v>2147</v>
      </c>
      <c r="H1406" s="41" t="s">
        <v>652</v>
      </c>
      <c r="I1406" s="41">
        <v>12</v>
      </c>
      <c r="J1406" s="193">
        <v>11.61</v>
      </c>
      <c r="K1406" s="185">
        <f t="shared" ref="K1406:K1417" si="169">J1406*курс</f>
        <v>1219.3983000000001</v>
      </c>
      <c r="L1406" s="136" t="s">
        <v>3219</v>
      </c>
      <c r="M1406" s="121" t="s">
        <v>3385</v>
      </c>
      <c r="N1406" s="65"/>
      <c r="O1406" s="40" t="str">
        <f t="shared" si="166"/>
        <v>-</v>
      </c>
      <c r="P1406" s="42">
        <f t="shared" si="167"/>
        <v>0</v>
      </c>
      <c r="Q1406" s="43">
        <f t="shared" si="168"/>
        <v>0</v>
      </c>
      <c r="R1406" s="206"/>
      <c r="S1406" s="216"/>
      <c r="T1406" s="156"/>
      <c r="U1406" s="156"/>
      <c r="V1406" s="156"/>
      <c r="W1406" s="156"/>
      <c r="X1406" s="156"/>
      <c r="Y1406" s="156"/>
      <c r="Z1406" s="156"/>
      <c r="AA1406" s="156"/>
      <c r="AB1406" s="156"/>
    </row>
    <row r="1407" spans="1:30" s="30" customFormat="1" ht="15" hidden="1" customHeight="1">
      <c r="A1407" s="156" t="s">
        <v>3381</v>
      </c>
      <c r="B1407" s="160" t="s">
        <v>1906</v>
      </c>
      <c r="C1407" s="160" t="s">
        <v>29</v>
      </c>
      <c r="D1407" s="160" t="s">
        <v>2631</v>
      </c>
      <c r="E1407" s="161" t="s">
        <v>2632</v>
      </c>
      <c r="F1407" s="161" t="s">
        <v>3282</v>
      </c>
      <c r="G1407" s="162" t="s">
        <v>2147</v>
      </c>
      <c r="H1407" s="163" t="s">
        <v>652</v>
      </c>
      <c r="I1407" s="163">
        <v>12</v>
      </c>
      <c r="J1407" s="194">
        <v>12.01</v>
      </c>
      <c r="K1407" s="191">
        <f t="shared" si="169"/>
        <v>1261.4103</v>
      </c>
      <c r="L1407" s="164" t="s">
        <v>3238</v>
      </c>
      <c r="M1407" s="164" t="s">
        <v>3238</v>
      </c>
      <c r="N1407" s="165"/>
      <c r="O1407" s="162" t="str">
        <f t="shared" si="166"/>
        <v>-</v>
      </c>
      <c r="P1407" s="166">
        <f t="shared" si="167"/>
        <v>0</v>
      </c>
      <c r="Q1407" s="167">
        <f t="shared" si="168"/>
        <v>0</v>
      </c>
      <c r="R1407" s="29"/>
      <c r="S1407" s="182"/>
      <c r="T1407" s="155"/>
      <c r="U1407" s="156"/>
      <c r="V1407" s="156"/>
      <c r="W1407" s="156"/>
      <c r="X1407" s="156"/>
      <c r="Y1407" s="156"/>
      <c r="Z1407" s="156"/>
      <c r="AA1407" s="156"/>
      <c r="AB1407" s="156"/>
      <c r="AC1407" s="156"/>
      <c r="AD1407" s="156"/>
    </row>
    <row r="1408" spans="1:30" s="30" customFormat="1" ht="15" hidden="1" customHeight="1">
      <c r="A1408" s="156" t="s">
        <v>3381</v>
      </c>
      <c r="B1408" s="160" t="s">
        <v>1910</v>
      </c>
      <c r="C1408" s="160" t="s">
        <v>29</v>
      </c>
      <c r="D1408" s="160" t="s">
        <v>2631</v>
      </c>
      <c r="E1408" s="161" t="s">
        <v>2632</v>
      </c>
      <c r="F1408" s="161" t="s">
        <v>3283</v>
      </c>
      <c r="G1408" s="162" t="s">
        <v>2147</v>
      </c>
      <c r="H1408" s="163" t="s">
        <v>652</v>
      </c>
      <c r="I1408" s="163">
        <v>12</v>
      </c>
      <c r="J1408" s="194">
        <v>12.01</v>
      </c>
      <c r="K1408" s="191">
        <f t="shared" si="169"/>
        <v>1261.4103</v>
      </c>
      <c r="L1408" s="164" t="s">
        <v>3238</v>
      </c>
      <c r="M1408" s="164" t="s">
        <v>3238</v>
      </c>
      <c r="N1408" s="165"/>
      <c r="O1408" s="162" t="str">
        <f t="shared" si="166"/>
        <v>-</v>
      </c>
      <c r="P1408" s="166">
        <f t="shared" si="167"/>
        <v>0</v>
      </c>
      <c r="Q1408" s="167">
        <f t="shared" si="168"/>
        <v>0</v>
      </c>
      <c r="R1408" s="29"/>
      <c r="S1408" s="182"/>
      <c r="T1408" s="155"/>
      <c r="U1408" s="156"/>
      <c r="V1408" s="156"/>
      <c r="W1408" s="156"/>
      <c r="X1408" s="156"/>
      <c r="Y1408" s="156"/>
      <c r="Z1408" s="156"/>
      <c r="AA1408" s="156"/>
      <c r="AB1408" s="156"/>
      <c r="AC1408" s="156"/>
      <c r="AD1408" s="156"/>
    </row>
    <row r="1409" spans="1:249" s="30" customFormat="1" ht="15" customHeight="1">
      <c r="A1409" s="156" t="s">
        <v>3381</v>
      </c>
      <c r="B1409" s="38" t="s">
        <v>1904</v>
      </c>
      <c r="C1409" s="38" t="s">
        <v>29</v>
      </c>
      <c r="D1409" s="38" t="s">
        <v>2631</v>
      </c>
      <c r="E1409" s="39" t="s">
        <v>2632</v>
      </c>
      <c r="F1409" s="39"/>
      <c r="G1409" s="40" t="s">
        <v>26</v>
      </c>
      <c r="H1409" s="41" t="s">
        <v>652</v>
      </c>
      <c r="I1409" s="41">
        <v>40</v>
      </c>
      <c r="J1409" s="193">
        <v>2.77</v>
      </c>
      <c r="K1409" s="185">
        <f t="shared" si="169"/>
        <v>290.93310000000002</v>
      </c>
      <c r="L1409" s="136" t="s">
        <v>3219</v>
      </c>
      <c r="M1409" s="121" t="s">
        <v>3385</v>
      </c>
      <c r="N1409" s="65"/>
      <c r="O1409" s="40" t="str">
        <f t="shared" si="166"/>
        <v>-</v>
      </c>
      <c r="P1409" s="42">
        <f t="shared" si="167"/>
        <v>0</v>
      </c>
      <c r="Q1409" s="43">
        <f t="shared" si="168"/>
        <v>0</v>
      </c>
      <c r="R1409" s="206"/>
      <c r="S1409" s="216"/>
      <c r="T1409" s="155"/>
      <c r="U1409" s="156"/>
      <c r="V1409" s="156"/>
      <c r="W1409" s="156"/>
      <c r="X1409" s="156"/>
      <c r="Y1409" s="156"/>
      <c r="Z1409" s="156"/>
      <c r="AA1409" s="156"/>
      <c r="AB1409" s="156"/>
      <c r="AC1409" s="156"/>
      <c r="AD1409" s="156"/>
    </row>
    <row r="1410" spans="1:249" s="30" customFormat="1" ht="15" customHeight="1">
      <c r="A1410" s="156" t="s">
        <v>3381</v>
      </c>
      <c r="B1410" s="38" t="s">
        <v>1907</v>
      </c>
      <c r="C1410" s="38" t="s">
        <v>29</v>
      </c>
      <c r="D1410" s="38" t="s">
        <v>2631</v>
      </c>
      <c r="E1410" s="39" t="s">
        <v>2632</v>
      </c>
      <c r="F1410" s="122" t="s">
        <v>3176</v>
      </c>
      <c r="G1410" s="40" t="s">
        <v>3228</v>
      </c>
      <c r="H1410" s="41" t="s">
        <v>652</v>
      </c>
      <c r="I1410" s="41">
        <v>12</v>
      </c>
      <c r="J1410" s="193">
        <v>12.01</v>
      </c>
      <c r="K1410" s="185">
        <f t="shared" si="169"/>
        <v>1261.4103</v>
      </c>
      <c r="L1410" s="136" t="s">
        <v>3219</v>
      </c>
      <c r="M1410" s="159" t="s">
        <v>3385</v>
      </c>
      <c r="N1410" s="65"/>
      <c r="O1410" s="40" t="str">
        <f t="shared" si="166"/>
        <v>-</v>
      </c>
      <c r="P1410" s="42">
        <f t="shared" si="167"/>
        <v>0</v>
      </c>
      <c r="Q1410" s="43">
        <f t="shared" si="168"/>
        <v>0</v>
      </c>
      <c r="R1410" s="206"/>
      <c r="S1410" s="216"/>
      <c r="T1410" s="155"/>
      <c r="U1410" s="156"/>
      <c r="V1410" s="156"/>
      <c r="W1410" s="156"/>
      <c r="X1410" s="156"/>
      <c r="Y1410" s="156"/>
      <c r="Z1410" s="156"/>
      <c r="AA1410" s="156"/>
      <c r="AB1410" s="156"/>
    </row>
    <row r="1411" spans="1:249" s="30" customFormat="1" ht="15" customHeight="1">
      <c r="A1411" s="156" t="s">
        <v>3381</v>
      </c>
      <c r="B1411" s="38" t="s">
        <v>1908</v>
      </c>
      <c r="C1411" s="38" t="s">
        <v>29</v>
      </c>
      <c r="D1411" s="38" t="s">
        <v>2631</v>
      </c>
      <c r="E1411" s="39" t="s">
        <v>2632</v>
      </c>
      <c r="F1411" s="39" t="s">
        <v>3402</v>
      </c>
      <c r="G1411" s="40" t="s">
        <v>3228</v>
      </c>
      <c r="H1411" s="41" t="s">
        <v>652</v>
      </c>
      <c r="I1411" s="41">
        <v>12</v>
      </c>
      <c r="J1411" s="193">
        <v>12.01</v>
      </c>
      <c r="K1411" s="185">
        <f t="shared" si="169"/>
        <v>1261.4103</v>
      </c>
      <c r="L1411" s="136" t="s">
        <v>3219</v>
      </c>
      <c r="M1411" s="159" t="s">
        <v>3385</v>
      </c>
      <c r="N1411" s="65"/>
      <c r="O1411" s="40" t="str">
        <f t="shared" si="166"/>
        <v>-</v>
      </c>
      <c r="P1411" s="42">
        <f t="shared" si="167"/>
        <v>0</v>
      </c>
      <c r="Q1411" s="43">
        <f t="shared" si="168"/>
        <v>0</v>
      </c>
      <c r="R1411" s="206"/>
      <c r="S1411" s="216"/>
      <c r="T1411" s="155"/>
      <c r="U1411" s="156"/>
      <c r="V1411" s="156"/>
      <c r="W1411" s="156"/>
      <c r="X1411" s="156"/>
      <c r="Y1411" s="156"/>
      <c r="Z1411" s="156"/>
      <c r="AA1411" s="156"/>
      <c r="AB1411" s="156"/>
    </row>
    <row r="1412" spans="1:249" s="30" customFormat="1" ht="15" customHeight="1">
      <c r="A1412" s="156" t="s">
        <v>3381</v>
      </c>
      <c r="B1412" s="38" t="s">
        <v>1909</v>
      </c>
      <c r="C1412" s="38" t="s">
        <v>29</v>
      </c>
      <c r="D1412" s="38" t="s">
        <v>2631</v>
      </c>
      <c r="E1412" s="39" t="s">
        <v>2632</v>
      </c>
      <c r="F1412" s="122" t="s">
        <v>3177</v>
      </c>
      <c r="G1412" s="40" t="s">
        <v>3228</v>
      </c>
      <c r="H1412" s="41" t="s">
        <v>652</v>
      </c>
      <c r="I1412" s="41">
        <v>12</v>
      </c>
      <c r="J1412" s="193">
        <v>12.01</v>
      </c>
      <c r="K1412" s="185">
        <f t="shared" si="169"/>
        <v>1261.4103</v>
      </c>
      <c r="L1412" s="136" t="s">
        <v>3219</v>
      </c>
      <c r="M1412" s="121" t="s">
        <v>3385</v>
      </c>
      <c r="N1412" s="65"/>
      <c r="O1412" s="40" t="str">
        <f t="shared" si="166"/>
        <v>-</v>
      </c>
      <c r="P1412" s="42">
        <f t="shared" si="167"/>
        <v>0</v>
      </c>
      <c r="Q1412" s="43">
        <f t="shared" si="168"/>
        <v>0</v>
      </c>
      <c r="R1412" s="206"/>
      <c r="S1412" s="216"/>
      <c r="T1412" s="155"/>
      <c r="U1412" s="156"/>
      <c r="V1412" s="156"/>
      <c r="W1412" s="156"/>
      <c r="X1412" s="156"/>
      <c r="Y1412" s="156"/>
      <c r="Z1412" s="156"/>
      <c r="AA1412" s="156"/>
      <c r="AB1412" s="156"/>
    </row>
    <row r="1413" spans="1:249" s="30" customFormat="1" ht="15" customHeight="1">
      <c r="A1413" s="156" t="s">
        <v>3381</v>
      </c>
      <c r="B1413" s="38" t="s">
        <v>1905</v>
      </c>
      <c r="C1413" s="38" t="s">
        <v>29</v>
      </c>
      <c r="D1413" s="38" t="s">
        <v>2631</v>
      </c>
      <c r="E1413" s="39" t="s">
        <v>2632</v>
      </c>
      <c r="F1413" s="39"/>
      <c r="G1413" s="40" t="s">
        <v>26</v>
      </c>
      <c r="H1413" s="41" t="s">
        <v>652</v>
      </c>
      <c r="I1413" s="41">
        <v>40</v>
      </c>
      <c r="J1413" s="193">
        <v>2.78</v>
      </c>
      <c r="K1413" s="185">
        <f t="shared" si="169"/>
        <v>291.98339999999996</v>
      </c>
      <c r="L1413" s="136" t="s">
        <v>3219</v>
      </c>
      <c r="M1413" s="121" t="s">
        <v>3385</v>
      </c>
      <c r="N1413" s="65"/>
      <c r="O1413" s="40" t="str">
        <f t="shared" si="166"/>
        <v>-</v>
      </c>
      <c r="P1413" s="42">
        <f t="shared" si="167"/>
        <v>0</v>
      </c>
      <c r="Q1413" s="43">
        <f t="shared" si="168"/>
        <v>0</v>
      </c>
      <c r="R1413" s="206"/>
      <c r="S1413" s="216"/>
      <c r="T1413" s="155"/>
      <c r="U1413" s="156"/>
      <c r="V1413" s="156"/>
      <c r="W1413" s="156"/>
      <c r="X1413" s="156"/>
      <c r="Y1413" s="156"/>
      <c r="Z1413" s="156"/>
      <c r="AA1413" s="156"/>
      <c r="AB1413" s="156"/>
    </row>
    <row r="1414" spans="1:249" s="30" customFormat="1" ht="15" customHeight="1">
      <c r="A1414" s="156" t="s">
        <v>3381</v>
      </c>
      <c r="B1414" s="38" t="s">
        <v>1912</v>
      </c>
      <c r="C1414" s="38" t="s">
        <v>29</v>
      </c>
      <c r="D1414" s="38" t="s">
        <v>2633</v>
      </c>
      <c r="E1414" s="39" t="s">
        <v>2634</v>
      </c>
      <c r="F1414" s="39" t="s">
        <v>2635</v>
      </c>
      <c r="G1414" s="40" t="s">
        <v>2147</v>
      </c>
      <c r="H1414" s="41" t="s">
        <v>652</v>
      </c>
      <c r="I1414" s="41">
        <v>12</v>
      </c>
      <c r="J1414" s="193">
        <v>11.79</v>
      </c>
      <c r="K1414" s="185">
        <f t="shared" si="169"/>
        <v>1238.3036999999999</v>
      </c>
      <c r="L1414" s="136" t="s">
        <v>3219</v>
      </c>
      <c r="M1414" s="121" t="s">
        <v>3385</v>
      </c>
      <c r="N1414" s="65"/>
      <c r="O1414" s="40" t="str">
        <f t="shared" si="166"/>
        <v>-</v>
      </c>
      <c r="P1414" s="42">
        <f t="shared" si="167"/>
        <v>0</v>
      </c>
      <c r="Q1414" s="43">
        <f t="shared" si="168"/>
        <v>0</v>
      </c>
      <c r="R1414" s="206"/>
      <c r="S1414" s="216"/>
      <c r="T1414" s="155"/>
      <c r="U1414" s="156"/>
      <c r="V1414" s="156"/>
      <c r="W1414" s="156"/>
      <c r="X1414" s="156"/>
      <c r="Y1414" s="156"/>
      <c r="Z1414" s="156"/>
      <c r="AA1414" s="156"/>
      <c r="AB1414" s="156"/>
    </row>
    <row r="1415" spans="1:249" s="30" customFormat="1" ht="15" hidden="1" customHeight="1">
      <c r="A1415" s="156" t="s">
        <v>3381</v>
      </c>
      <c r="B1415" s="160" t="s">
        <v>1913</v>
      </c>
      <c r="C1415" s="160" t="s">
        <v>29</v>
      </c>
      <c r="D1415" s="160" t="s">
        <v>2633</v>
      </c>
      <c r="E1415" s="161" t="s">
        <v>2634</v>
      </c>
      <c r="F1415" s="161" t="s">
        <v>3284</v>
      </c>
      <c r="G1415" s="162" t="s">
        <v>3228</v>
      </c>
      <c r="H1415" s="163" t="s">
        <v>652</v>
      </c>
      <c r="I1415" s="163">
        <v>12</v>
      </c>
      <c r="J1415" s="194">
        <v>11.79</v>
      </c>
      <c r="K1415" s="191">
        <f t="shared" si="169"/>
        <v>1238.3036999999999</v>
      </c>
      <c r="L1415" s="164" t="s">
        <v>3238</v>
      </c>
      <c r="M1415" s="164" t="s">
        <v>3238</v>
      </c>
      <c r="N1415" s="165"/>
      <c r="O1415" s="162" t="str">
        <f t="shared" si="166"/>
        <v>-</v>
      </c>
      <c r="P1415" s="166">
        <f t="shared" si="167"/>
        <v>0</v>
      </c>
      <c r="Q1415" s="167">
        <f t="shared" si="168"/>
        <v>0</v>
      </c>
      <c r="R1415" s="29"/>
      <c r="S1415" s="182"/>
      <c r="T1415" s="155"/>
      <c r="U1415" s="156"/>
      <c r="V1415" s="156"/>
      <c r="W1415" s="156"/>
      <c r="X1415" s="156"/>
      <c r="Y1415" s="156"/>
    </row>
    <row r="1416" spans="1:249" s="30" customFormat="1" ht="15" customHeight="1">
      <c r="A1416" s="156" t="s">
        <v>3381</v>
      </c>
      <c r="B1416" s="38" t="s">
        <v>1915</v>
      </c>
      <c r="C1416" s="38" t="s">
        <v>29</v>
      </c>
      <c r="D1416" s="38" t="s">
        <v>2636</v>
      </c>
      <c r="E1416" s="39" t="s">
        <v>2634</v>
      </c>
      <c r="F1416" s="39" t="s">
        <v>2637</v>
      </c>
      <c r="G1416" s="40" t="s">
        <v>2147</v>
      </c>
      <c r="H1416" s="41" t="s">
        <v>652</v>
      </c>
      <c r="I1416" s="41">
        <v>12</v>
      </c>
      <c r="J1416" s="193">
        <v>11.61</v>
      </c>
      <c r="K1416" s="185">
        <f t="shared" si="169"/>
        <v>1219.3983000000001</v>
      </c>
      <c r="L1416" s="136" t="s">
        <v>3219</v>
      </c>
      <c r="M1416" s="121" t="s">
        <v>3385</v>
      </c>
      <c r="N1416" s="65"/>
      <c r="O1416" s="40" t="str">
        <f t="shared" si="166"/>
        <v>-</v>
      </c>
      <c r="P1416" s="42">
        <f t="shared" si="167"/>
        <v>0</v>
      </c>
      <c r="Q1416" s="43">
        <f t="shared" si="168"/>
        <v>0</v>
      </c>
      <c r="R1416" s="206"/>
      <c r="S1416" s="216"/>
      <c r="T1416" s="155"/>
      <c r="U1416" s="156"/>
      <c r="V1416" s="156"/>
      <c r="W1416" s="156"/>
      <c r="X1416" s="156"/>
      <c r="Y1416" s="156"/>
      <c r="Z1416" s="156"/>
      <c r="AA1416" s="156"/>
      <c r="AB1416" s="156"/>
    </row>
    <row r="1417" spans="1:249" s="30" customFormat="1" ht="15" customHeight="1">
      <c r="A1417" s="156" t="s">
        <v>3381</v>
      </c>
      <c r="B1417" s="38" t="s">
        <v>1914</v>
      </c>
      <c r="C1417" s="38" t="s">
        <v>29</v>
      </c>
      <c r="D1417" s="38" t="s">
        <v>2636</v>
      </c>
      <c r="E1417" s="39" t="s">
        <v>2634</v>
      </c>
      <c r="F1417" s="39" t="s">
        <v>2637</v>
      </c>
      <c r="G1417" s="40" t="s">
        <v>2638</v>
      </c>
      <c r="H1417" s="41" t="s">
        <v>652</v>
      </c>
      <c r="I1417" s="41">
        <v>6</v>
      </c>
      <c r="J1417" s="193">
        <v>14.45</v>
      </c>
      <c r="K1417" s="185">
        <f t="shared" si="169"/>
        <v>1517.6834999999999</v>
      </c>
      <c r="L1417" s="136" t="s">
        <v>3219</v>
      </c>
      <c r="M1417" s="121" t="s">
        <v>3385</v>
      </c>
      <c r="N1417" s="65"/>
      <c r="O1417" s="40" t="str">
        <f t="shared" si="166"/>
        <v>-</v>
      </c>
      <c r="P1417" s="42">
        <f t="shared" si="167"/>
        <v>0</v>
      </c>
      <c r="Q1417" s="43">
        <f t="shared" si="168"/>
        <v>0</v>
      </c>
      <c r="R1417" s="206"/>
      <c r="S1417" s="216"/>
      <c r="T1417" s="155"/>
      <c r="U1417" s="156"/>
      <c r="V1417" s="156"/>
      <c r="W1417" s="156"/>
      <c r="X1417" s="156"/>
      <c r="Y1417" s="156"/>
      <c r="Z1417" s="156"/>
      <c r="AA1417" s="156"/>
      <c r="AB1417" s="156"/>
    </row>
    <row r="1418" spans="1:249" s="30" customFormat="1" ht="15" customHeight="1">
      <c r="A1418" s="156" t="s">
        <v>3381</v>
      </c>
      <c r="B1418" s="38" t="s">
        <v>1911</v>
      </c>
      <c r="C1418" s="38" t="s">
        <v>25</v>
      </c>
      <c r="D1418" s="38" t="s">
        <v>2633</v>
      </c>
      <c r="E1418" s="39" t="s">
        <v>2634</v>
      </c>
      <c r="F1418" s="122" t="s">
        <v>2635</v>
      </c>
      <c r="G1418" s="40" t="s">
        <v>2147</v>
      </c>
      <c r="H1418" s="41" t="s">
        <v>652</v>
      </c>
      <c r="I1418" s="41">
        <v>12</v>
      </c>
      <c r="J1418" s="42">
        <f>K1418/курс</f>
        <v>9.5115681233933156</v>
      </c>
      <c r="K1418" s="184">
        <v>999</v>
      </c>
      <c r="L1418" s="136" t="s">
        <v>3368</v>
      </c>
      <c r="M1418" s="121" t="s">
        <v>3221</v>
      </c>
      <c r="N1418" s="65"/>
      <c r="O1418" s="40" t="str">
        <f t="shared" si="166"/>
        <v>-</v>
      </c>
      <c r="P1418" s="42">
        <f t="shared" si="167"/>
        <v>0</v>
      </c>
      <c r="Q1418" s="43">
        <f t="shared" si="168"/>
        <v>0</v>
      </c>
      <c r="R1418" s="206"/>
      <c r="S1418" s="216"/>
      <c r="T1418" s="156"/>
      <c r="U1418" s="156"/>
      <c r="V1418" s="156"/>
      <c r="W1418" s="156"/>
      <c r="X1418" s="156"/>
      <c r="Y1418" s="156"/>
      <c r="Z1418" s="156"/>
      <c r="AA1418" s="156"/>
      <c r="AB1418" s="156"/>
    </row>
    <row r="1419" spans="1:249" s="30" customFormat="1" ht="15" customHeight="1">
      <c r="A1419" s="156" t="s">
        <v>3381</v>
      </c>
      <c r="B1419" s="38" t="s">
        <v>1916</v>
      </c>
      <c r="C1419" s="38" t="s">
        <v>29</v>
      </c>
      <c r="D1419" s="38" t="s">
        <v>2639</v>
      </c>
      <c r="E1419" s="39" t="s">
        <v>2640</v>
      </c>
      <c r="F1419" s="198" t="s">
        <v>3403</v>
      </c>
      <c r="G1419" s="40" t="s">
        <v>26</v>
      </c>
      <c r="H1419" s="41" t="s">
        <v>652</v>
      </c>
      <c r="I1419" s="41">
        <v>40</v>
      </c>
      <c r="J1419" s="193">
        <v>3.0799999999999996</v>
      </c>
      <c r="K1419" s="185">
        <f>J1419*курс</f>
        <v>323.49239999999998</v>
      </c>
      <c r="L1419" s="136" t="s">
        <v>3219</v>
      </c>
      <c r="M1419" s="121" t="s">
        <v>3385</v>
      </c>
      <c r="N1419" s="65"/>
      <c r="O1419" s="40" t="str">
        <f t="shared" si="166"/>
        <v>-</v>
      </c>
      <c r="P1419" s="42">
        <f t="shared" si="167"/>
        <v>0</v>
      </c>
      <c r="Q1419" s="43">
        <f t="shared" si="168"/>
        <v>0</v>
      </c>
      <c r="R1419" s="206"/>
      <c r="S1419" s="216"/>
      <c r="T1419" s="156"/>
      <c r="U1419" s="156"/>
      <c r="V1419" s="156"/>
      <c r="W1419" s="156"/>
      <c r="X1419" s="156"/>
      <c r="Y1419" s="156"/>
      <c r="Z1419" s="156"/>
      <c r="AA1419" s="156"/>
      <c r="AB1419" s="156"/>
    </row>
    <row r="1420" spans="1:249" s="30" customFormat="1" ht="15" customHeight="1">
      <c r="A1420" s="156" t="s">
        <v>3381</v>
      </c>
      <c r="B1420" s="38" t="s">
        <v>1928</v>
      </c>
      <c r="C1420" s="38" t="s">
        <v>25</v>
      </c>
      <c r="D1420" s="38" t="s">
        <v>497</v>
      </c>
      <c r="E1420" s="39" t="s">
        <v>364</v>
      </c>
      <c r="F1420" s="39" t="s">
        <v>3309</v>
      </c>
      <c r="G1420" s="40" t="s">
        <v>26</v>
      </c>
      <c r="H1420" s="41" t="s">
        <v>27</v>
      </c>
      <c r="I1420" s="41">
        <v>24</v>
      </c>
      <c r="J1420" s="42">
        <f>K1420/курс</f>
        <v>3.0372274588212891</v>
      </c>
      <c r="K1420" s="184">
        <v>319</v>
      </c>
      <c r="L1420" s="136" t="s">
        <v>3219</v>
      </c>
      <c r="M1420" s="121" t="s">
        <v>3221</v>
      </c>
      <c r="N1420" s="165"/>
      <c r="O1420" s="162" t="str">
        <f t="shared" si="166"/>
        <v>-</v>
      </c>
      <c r="P1420" s="166">
        <f t="shared" si="167"/>
        <v>0</v>
      </c>
      <c r="Q1420" s="167">
        <f t="shared" si="168"/>
        <v>0</v>
      </c>
      <c r="R1420" s="206"/>
      <c r="S1420" s="216"/>
      <c r="T1420" s="155"/>
      <c r="U1420" s="156"/>
      <c r="V1420" s="155"/>
      <c r="W1420" s="155"/>
      <c r="X1420" s="155"/>
      <c r="Y1420" s="155"/>
      <c r="Z1420" s="155"/>
      <c r="AA1420" s="155"/>
      <c r="AB1420" s="155"/>
      <c r="AC1420" s="29"/>
      <c r="AD1420" s="29"/>
      <c r="AE1420" s="29"/>
      <c r="AF1420" s="29"/>
      <c r="AG1420" s="29"/>
      <c r="AH1420" s="29"/>
      <c r="AI1420" s="29"/>
      <c r="AJ1420" s="29"/>
      <c r="AK1420" s="29"/>
      <c r="AL1420" s="29"/>
      <c r="AM1420" s="29"/>
      <c r="AN1420" s="29"/>
      <c r="AO1420" s="29"/>
      <c r="AP1420" s="29"/>
      <c r="AQ1420" s="29"/>
      <c r="AR1420" s="29"/>
      <c r="AS1420" s="29"/>
      <c r="AT1420" s="29"/>
      <c r="AU1420" s="29"/>
      <c r="AV1420" s="29"/>
      <c r="AW1420" s="29"/>
      <c r="AX1420" s="29"/>
      <c r="AY1420" s="29"/>
      <c r="AZ1420" s="29"/>
      <c r="BA1420" s="29"/>
      <c r="BB1420" s="29"/>
      <c r="BC1420" s="29"/>
      <c r="BD1420" s="29"/>
      <c r="BE1420" s="29"/>
      <c r="BF1420" s="29"/>
      <c r="BG1420" s="29"/>
      <c r="BH1420" s="29"/>
      <c r="BI1420" s="29"/>
      <c r="BJ1420" s="29"/>
      <c r="BK1420" s="29"/>
      <c r="BL1420" s="29"/>
      <c r="BM1420" s="29"/>
      <c r="BN1420" s="29"/>
      <c r="BO1420" s="29"/>
      <c r="BP1420" s="29"/>
      <c r="BQ1420" s="29"/>
      <c r="BR1420" s="29"/>
      <c r="BS1420" s="29"/>
      <c r="BT1420" s="29"/>
      <c r="BU1420" s="29"/>
      <c r="BV1420" s="29"/>
      <c r="BW1420" s="29"/>
      <c r="BX1420" s="29"/>
      <c r="BY1420" s="29"/>
      <c r="BZ1420" s="29"/>
      <c r="CA1420" s="29"/>
      <c r="CB1420" s="29"/>
      <c r="CC1420" s="29"/>
      <c r="CD1420" s="29"/>
      <c r="CE1420" s="29"/>
      <c r="CF1420" s="29"/>
      <c r="CG1420" s="29"/>
      <c r="CH1420" s="29"/>
      <c r="CI1420" s="29"/>
      <c r="CJ1420" s="29"/>
      <c r="CK1420" s="29"/>
      <c r="CL1420" s="29"/>
      <c r="CM1420" s="29"/>
      <c r="CN1420" s="29"/>
      <c r="CO1420" s="29"/>
      <c r="CP1420" s="29"/>
      <c r="CQ1420" s="29"/>
      <c r="CR1420" s="29"/>
      <c r="CS1420" s="29"/>
      <c r="CT1420" s="29"/>
      <c r="CU1420" s="29"/>
      <c r="CV1420" s="29"/>
      <c r="CW1420" s="29"/>
      <c r="CX1420" s="29"/>
      <c r="CY1420" s="29"/>
      <c r="CZ1420" s="29"/>
      <c r="DA1420" s="29"/>
      <c r="DB1420" s="29"/>
      <c r="DC1420" s="29"/>
      <c r="DD1420" s="29"/>
      <c r="DE1420" s="29"/>
      <c r="DF1420" s="29"/>
      <c r="DG1420" s="29"/>
      <c r="DH1420" s="29"/>
      <c r="DI1420" s="29"/>
      <c r="DJ1420" s="29"/>
      <c r="DK1420" s="29"/>
      <c r="DL1420" s="29"/>
      <c r="DM1420" s="29"/>
      <c r="DN1420" s="29"/>
      <c r="DO1420" s="29"/>
      <c r="DP1420" s="29"/>
      <c r="DQ1420" s="29"/>
      <c r="DR1420" s="29"/>
      <c r="DS1420" s="29"/>
      <c r="DT1420" s="29"/>
      <c r="DU1420" s="29"/>
      <c r="DV1420" s="29"/>
      <c r="DW1420" s="29"/>
      <c r="DX1420" s="29"/>
      <c r="DY1420" s="29"/>
      <c r="DZ1420" s="29"/>
      <c r="EA1420" s="29"/>
      <c r="EB1420" s="29"/>
      <c r="EC1420" s="29"/>
      <c r="ED1420" s="29"/>
      <c r="EE1420" s="29"/>
      <c r="EF1420" s="29"/>
      <c r="EG1420" s="29"/>
      <c r="EH1420" s="29"/>
      <c r="EI1420" s="29"/>
      <c r="EJ1420" s="29"/>
      <c r="EK1420" s="29"/>
      <c r="EL1420" s="29"/>
      <c r="EM1420" s="29"/>
      <c r="EN1420" s="29"/>
      <c r="EO1420" s="29"/>
      <c r="EP1420" s="29"/>
      <c r="EQ1420" s="29"/>
      <c r="ER1420" s="29"/>
      <c r="ES1420" s="29"/>
      <c r="ET1420" s="29"/>
      <c r="EU1420" s="29"/>
      <c r="EV1420" s="29"/>
      <c r="EW1420" s="29"/>
      <c r="EX1420" s="29"/>
      <c r="EY1420" s="29"/>
      <c r="EZ1420" s="29"/>
      <c r="FA1420" s="29"/>
      <c r="FB1420" s="29"/>
      <c r="FC1420" s="29"/>
      <c r="FD1420" s="29"/>
      <c r="FE1420" s="29"/>
      <c r="FF1420" s="29"/>
      <c r="FG1420" s="29"/>
      <c r="FH1420" s="29"/>
      <c r="FI1420" s="29"/>
      <c r="FJ1420" s="29"/>
      <c r="FK1420" s="29"/>
      <c r="FL1420" s="29"/>
      <c r="FM1420" s="29"/>
      <c r="FN1420" s="29"/>
      <c r="FO1420" s="29"/>
      <c r="FP1420" s="29"/>
      <c r="FQ1420" s="29"/>
      <c r="FR1420" s="29"/>
      <c r="FS1420" s="29"/>
      <c r="FT1420" s="29"/>
      <c r="FU1420" s="29"/>
      <c r="FV1420" s="29"/>
      <c r="FW1420" s="29"/>
      <c r="FX1420" s="29"/>
      <c r="FY1420" s="29"/>
      <c r="FZ1420" s="29"/>
      <c r="GA1420" s="29"/>
      <c r="GB1420" s="29"/>
      <c r="GC1420" s="29"/>
      <c r="GD1420" s="29"/>
      <c r="GE1420" s="29"/>
      <c r="GF1420" s="29"/>
      <c r="GG1420" s="29"/>
      <c r="GH1420" s="29"/>
      <c r="GI1420" s="29"/>
      <c r="GJ1420" s="29"/>
      <c r="GK1420" s="29"/>
      <c r="GL1420" s="29"/>
      <c r="GM1420" s="29"/>
      <c r="GN1420" s="29"/>
      <c r="GO1420" s="29"/>
      <c r="GP1420" s="29"/>
      <c r="GQ1420" s="29"/>
      <c r="GR1420" s="29"/>
      <c r="GS1420" s="29"/>
      <c r="GT1420" s="29"/>
      <c r="GU1420" s="29"/>
      <c r="GV1420" s="29"/>
      <c r="GW1420" s="29"/>
      <c r="GX1420" s="29"/>
      <c r="GY1420" s="29"/>
      <c r="GZ1420" s="29"/>
      <c r="HA1420" s="29"/>
      <c r="HB1420" s="29"/>
      <c r="HC1420" s="29"/>
      <c r="HD1420" s="29"/>
      <c r="HE1420" s="29"/>
      <c r="HF1420" s="29"/>
      <c r="HG1420" s="29"/>
      <c r="HH1420" s="29"/>
      <c r="HI1420" s="29"/>
      <c r="HJ1420" s="29"/>
      <c r="HK1420" s="29"/>
      <c r="HL1420" s="29"/>
      <c r="HM1420" s="29"/>
      <c r="HN1420" s="29"/>
      <c r="HO1420" s="29"/>
      <c r="HP1420" s="29"/>
      <c r="HQ1420" s="29"/>
      <c r="HR1420" s="29"/>
      <c r="HS1420" s="29"/>
      <c r="HT1420" s="29"/>
      <c r="HU1420" s="29"/>
      <c r="HV1420" s="29"/>
      <c r="HW1420" s="29"/>
      <c r="HX1420" s="29"/>
      <c r="HY1420" s="29"/>
      <c r="HZ1420" s="29"/>
      <c r="IA1420" s="29"/>
      <c r="IB1420" s="29"/>
      <c r="IC1420" s="29"/>
      <c r="ID1420" s="29"/>
      <c r="IE1420" s="29"/>
      <c r="IF1420" s="29"/>
      <c r="IG1420" s="29"/>
      <c r="IH1420" s="29"/>
      <c r="II1420" s="29"/>
      <c r="IJ1420" s="29"/>
      <c r="IK1420" s="29"/>
      <c r="IL1420" s="29"/>
      <c r="IM1420" s="29"/>
      <c r="IN1420" s="29"/>
      <c r="IO1420" s="29"/>
    </row>
    <row r="1421" spans="1:249" s="30" customFormat="1" ht="15" customHeight="1">
      <c r="A1421" s="156" t="s">
        <v>3381</v>
      </c>
      <c r="B1421" s="38" t="s">
        <v>1918</v>
      </c>
      <c r="C1421" s="38" t="s">
        <v>29</v>
      </c>
      <c r="D1421" s="38" t="s">
        <v>497</v>
      </c>
      <c r="E1421" s="39" t="s">
        <v>364</v>
      </c>
      <c r="F1421" s="39" t="s">
        <v>3404</v>
      </c>
      <c r="G1421" s="40" t="s">
        <v>2147</v>
      </c>
      <c r="H1421" s="41" t="s">
        <v>652</v>
      </c>
      <c r="I1421" s="41">
        <v>12</v>
      </c>
      <c r="J1421" s="193">
        <v>11.61</v>
      </c>
      <c r="K1421" s="185">
        <f t="shared" ref="K1421:K1433" si="170">J1421*курс</f>
        <v>1219.3983000000001</v>
      </c>
      <c r="L1421" s="136" t="s">
        <v>3219</v>
      </c>
      <c r="M1421" s="121" t="s">
        <v>3385</v>
      </c>
      <c r="N1421" s="65"/>
      <c r="O1421" s="40" t="str">
        <f t="shared" si="166"/>
        <v>-</v>
      </c>
      <c r="P1421" s="42">
        <f t="shared" si="167"/>
        <v>0</v>
      </c>
      <c r="Q1421" s="43">
        <f t="shared" si="168"/>
        <v>0</v>
      </c>
      <c r="R1421" s="206"/>
      <c r="S1421" s="216"/>
      <c r="T1421" s="156"/>
      <c r="U1421" s="156"/>
      <c r="V1421" s="156"/>
      <c r="W1421" s="156"/>
      <c r="X1421" s="156"/>
      <c r="Y1421" s="156"/>
      <c r="Z1421" s="156"/>
      <c r="AA1421" s="156"/>
      <c r="AB1421" s="156"/>
    </row>
    <row r="1422" spans="1:249" s="30" customFormat="1" ht="15" customHeight="1">
      <c r="A1422" s="156" t="s">
        <v>3381</v>
      </c>
      <c r="B1422" s="38" t="s">
        <v>1919</v>
      </c>
      <c r="C1422" s="38" t="s">
        <v>29</v>
      </c>
      <c r="D1422" s="38" t="s">
        <v>497</v>
      </c>
      <c r="E1422" s="39" t="s">
        <v>364</v>
      </c>
      <c r="F1422" s="39" t="s">
        <v>3405</v>
      </c>
      <c r="G1422" s="40" t="s">
        <v>2147</v>
      </c>
      <c r="H1422" s="41" t="s">
        <v>652</v>
      </c>
      <c r="I1422" s="41">
        <v>12</v>
      </c>
      <c r="J1422" s="193">
        <v>11.61</v>
      </c>
      <c r="K1422" s="185">
        <f t="shared" si="170"/>
        <v>1219.3983000000001</v>
      </c>
      <c r="L1422" s="136" t="s">
        <v>3219</v>
      </c>
      <c r="M1422" s="121" t="s">
        <v>3385</v>
      </c>
      <c r="N1422" s="65"/>
      <c r="O1422" s="40" t="str">
        <f t="shared" si="166"/>
        <v>-</v>
      </c>
      <c r="P1422" s="42">
        <f t="shared" si="167"/>
        <v>0</v>
      </c>
      <c r="Q1422" s="43">
        <f t="shared" si="168"/>
        <v>0</v>
      </c>
      <c r="R1422" s="206"/>
      <c r="S1422" s="216"/>
      <c r="T1422" s="156"/>
      <c r="U1422" s="156"/>
      <c r="V1422" s="156"/>
      <c r="W1422" s="156"/>
      <c r="X1422" s="156"/>
      <c r="Y1422" s="156"/>
      <c r="Z1422" s="156"/>
      <c r="AA1422" s="156"/>
      <c r="AB1422" s="156"/>
      <c r="AC1422" s="156"/>
      <c r="AD1422" s="156"/>
    </row>
    <row r="1423" spans="1:249" s="30" customFormat="1" ht="15" customHeight="1">
      <c r="A1423" s="156" t="s">
        <v>3381</v>
      </c>
      <c r="B1423" s="38" t="s">
        <v>1920</v>
      </c>
      <c r="C1423" s="38" t="s">
        <v>29</v>
      </c>
      <c r="D1423" s="38" t="s">
        <v>497</v>
      </c>
      <c r="E1423" s="39" t="s">
        <v>364</v>
      </c>
      <c r="F1423" s="39" t="s">
        <v>3406</v>
      </c>
      <c r="G1423" s="40" t="s">
        <v>2147</v>
      </c>
      <c r="H1423" s="41" t="s">
        <v>652</v>
      </c>
      <c r="I1423" s="41">
        <v>12</v>
      </c>
      <c r="J1423" s="193">
        <v>11.61</v>
      </c>
      <c r="K1423" s="185">
        <f t="shared" si="170"/>
        <v>1219.3983000000001</v>
      </c>
      <c r="L1423" s="136" t="s">
        <v>3219</v>
      </c>
      <c r="M1423" s="121" t="s">
        <v>3385</v>
      </c>
      <c r="N1423" s="65"/>
      <c r="O1423" s="40" t="str">
        <f t="shared" si="166"/>
        <v>-</v>
      </c>
      <c r="P1423" s="42">
        <f t="shared" si="167"/>
        <v>0</v>
      </c>
      <c r="Q1423" s="43">
        <f t="shared" si="168"/>
        <v>0</v>
      </c>
      <c r="R1423" s="206"/>
      <c r="S1423" s="216"/>
      <c r="T1423" s="156"/>
      <c r="U1423" s="156"/>
      <c r="V1423" s="156"/>
      <c r="W1423" s="156"/>
      <c r="X1423" s="156"/>
      <c r="Y1423" s="156"/>
      <c r="Z1423" s="156"/>
      <c r="AA1423" s="156"/>
      <c r="AB1423" s="156"/>
      <c r="AC1423" s="156"/>
      <c r="AD1423" s="156"/>
    </row>
    <row r="1424" spans="1:249" s="30" customFormat="1" ht="15" customHeight="1">
      <c r="A1424" s="156" t="s">
        <v>3381</v>
      </c>
      <c r="B1424" s="38" t="s">
        <v>1929</v>
      </c>
      <c r="C1424" s="38" t="s">
        <v>29</v>
      </c>
      <c r="D1424" s="38" t="s">
        <v>497</v>
      </c>
      <c r="E1424" s="39" t="s">
        <v>364</v>
      </c>
      <c r="F1424" s="39" t="s">
        <v>3407</v>
      </c>
      <c r="G1424" s="40" t="s">
        <v>2147</v>
      </c>
      <c r="H1424" s="41" t="s">
        <v>652</v>
      </c>
      <c r="I1424" s="41">
        <v>12</v>
      </c>
      <c r="J1424" s="193">
        <v>12.01</v>
      </c>
      <c r="K1424" s="185">
        <f t="shared" si="170"/>
        <v>1261.4103</v>
      </c>
      <c r="L1424" s="136" t="s">
        <v>3219</v>
      </c>
      <c r="M1424" s="121" t="s">
        <v>3385</v>
      </c>
      <c r="N1424" s="65"/>
      <c r="O1424" s="40" t="str">
        <f t="shared" si="166"/>
        <v>-</v>
      </c>
      <c r="P1424" s="42">
        <f t="shared" si="167"/>
        <v>0</v>
      </c>
      <c r="Q1424" s="43">
        <f t="shared" si="168"/>
        <v>0</v>
      </c>
      <c r="R1424" s="206"/>
      <c r="S1424" s="216"/>
      <c r="T1424" s="156"/>
      <c r="U1424" s="156"/>
      <c r="V1424" s="156"/>
      <c r="W1424" s="156"/>
      <c r="X1424" s="156"/>
      <c r="Y1424" s="156"/>
      <c r="Z1424" s="156"/>
      <c r="AA1424" s="156"/>
      <c r="AB1424" s="156"/>
    </row>
    <row r="1425" spans="1:30" s="30" customFormat="1" ht="15" customHeight="1">
      <c r="A1425" s="156" t="s">
        <v>3381</v>
      </c>
      <c r="B1425" s="38" t="s">
        <v>1921</v>
      </c>
      <c r="C1425" s="38" t="s">
        <v>29</v>
      </c>
      <c r="D1425" s="38" t="s">
        <v>497</v>
      </c>
      <c r="E1425" s="39" t="s">
        <v>364</v>
      </c>
      <c r="F1425" s="122" t="s">
        <v>2641</v>
      </c>
      <c r="G1425" s="40" t="s">
        <v>2147</v>
      </c>
      <c r="H1425" s="41" t="s">
        <v>652</v>
      </c>
      <c r="I1425" s="41">
        <v>12</v>
      </c>
      <c r="J1425" s="193">
        <v>6.02</v>
      </c>
      <c r="K1425" s="185">
        <f t="shared" si="170"/>
        <v>632.28059999999994</v>
      </c>
      <c r="L1425" s="136" t="s">
        <v>3219</v>
      </c>
      <c r="M1425" s="121" t="s">
        <v>3385</v>
      </c>
      <c r="N1425" s="65"/>
      <c r="O1425" s="40" t="str">
        <f t="shared" si="166"/>
        <v>-</v>
      </c>
      <c r="P1425" s="42">
        <f t="shared" si="167"/>
        <v>0</v>
      </c>
      <c r="Q1425" s="43">
        <f t="shared" si="168"/>
        <v>0</v>
      </c>
      <c r="R1425" s="206"/>
      <c r="S1425" s="216"/>
      <c r="T1425" s="156"/>
      <c r="U1425" s="156"/>
      <c r="V1425" s="156"/>
      <c r="W1425" s="156"/>
      <c r="X1425" s="156"/>
      <c r="Y1425" s="156"/>
      <c r="Z1425" s="156"/>
      <c r="AA1425" s="156"/>
      <c r="AB1425" s="156"/>
    </row>
    <row r="1426" spans="1:30" s="30" customFormat="1" ht="15" customHeight="1">
      <c r="A1426" s="156" t="s">
        <v>3381</v>
      </c>
      <c r="B1426" s="38" t="s">
        <v>1922</v>
      </c>
      <c r="C1426" s="38" t="s">
        <v>29</v>
      </c>
      <c r="D1426" s="38" t="s">
        <v>497</v>
      </c>
      <c r="E1426" s="39" t="s">
        <v>364</v>
      </c>
      <c r="F1426" s="39" t="s">
        <v>2641</v>
      </c>
      <c r="G1426" s="40" t="s">
        <v>2147</v>
      </c>
      <c r="H1426" s="41" t="s">
        <v>652</v>
      </c>
      <c r="I1426" s="41">
        <v>12</v>
      </c>
      <c r="J1426" s="193">
        <v>6.02</v>
      </c>
      <c r="K1426" s="185">
        <f t="shared" si="170"/>
        <v>632.28059999999994</v>
      </c>
      <c r="L1426" s="136" t="s">
        <v>3219</v>
      </c>
      <c r="M1426" s="121" t="s">
        <v>3385</v>
      </c>
      <c r="N1426" s="65"/>
      <c r="O1426" s="40" t="str">
        <f t="shared" si="166"/>
        <v>-</v>
      </c>
      <c r="P1426" s="42">
        <f t="shared" si="167"/>
        <v>0</v>
      </c>
      <c r="Q1426" s="43">
        <f t="shared" si="168"/>
        <v>0</v>
      </c>
      <c r="R1426" s="206"/>
      <c r="S1426" s="216"/>
      <c r="T1426" s="156"/>
      <c r="U1426" s="156"/>
      <c r="V1426" s="156"/>
      <c r="W1426" s="156"/>
      <c r="X1426" s="156"/>
      <c r="Y1426" s="156"/>
      <c r="Z1426" s="156"/>
      <c r="AA1426" s="156"/>
      <c r="AB1426" s="156"/>
    </row>
    <row r="1427" spans="1:30" s="30" customFormat="1" ht="15" customHeight="1">
      <c r="A1427" s="156" t="s">
        <v>3381</v>
      </c>
      <c r="B1427" s="38" t="s">
        <v>1923</v>
      </c>
      <c r="C1427" s="38" t="s">
        <v>29</v>
      </c>
      <c r="D1427" s="38" t="s">
        <v>497</v>
      </c>
      <c r="E1427" s="39" t="s">
        <v>364</v>
      </c>
      <c r="F1427" s="122" t="s">
        <v>2641</v>
      </c>
      <c r="G1427" s="40" t="s">
        <v>26</v>
      </c>
      <c r="H1427" s="41" t="s">
        <v>652</v>
      </c>
      <c r="I1427" s="41">
        <v>40</v>
      </c>
      <c r="J1427" s="193">
        <v>2.84</v>
      </c>
      <c r="K1427" s="185">
        <f t="shared" si="170"/>
        <v>298.28519999999997</v>
      </c>
      <c r="L1427" s="136" t="s">
        <v>3219</v>
      </c>
      <c r="M1427" s="121" t="s">
        <v>3385</v>
      </c>
      <c r="N1427" s="65"/>
      <c r="O1427" s="40" t="str">
        <f t="shared" si="166"/>
        <v>-</v>
      </c>
      <c r="P1427" s="42">
        <f t="shared" si="167"/>
        <v>0</v>
      </c>
      <c r="Q1427" s="43">
        <f t="shared" si="168"/>
        <v>0</v>
      </c>
      <c r="R1427" s="206"/>
      <c r="S1427" s="216"/>
      <c r="T1427" s="156"/>
      <c r="U1427" s="156"/>
      <c r="V1427" s="156"/>
      <c r="W1427" s="156"/>
      <c r="X1427" s="156"/>
      <c r="Y1427" s="156"/>
      <c r="Z1427" s="156"/>
      <c r="AA1427" s="156"/>
      <c r="AB1427" s="156"/>
    </row>
    <row r="1428" spans="1:30" s="30" customFormat="1" ht="15" customHeight="1">
      <c r="A1428" s="156" t="s">
        <v>3381</v>
      </c>
      <c r="B1428" s="38" t="s">
        <v>1924</v>
      </c>
      <c r="C1428" s="38" t="s">
        <v>29</v>
      </c>
      <c r="D1428" s="38" t="s">
        <v>497</v>
      </c>
      <c r="E1428" s="39" t="s">
        <v>364</v>
      </c>
      <c r="F1428" s="39" t="s">
        <v>2641</v>
      </c>
      <c r="G1428" s="40" t="s">
        <v>26</v>
      </c>
      <c r="H1428" s="41" t="s">
        <v>652</v>
      </c>
      <c r="I1428" s="41">
        <v>40</v>
      </c>
      <c r="J1428" s="193">
        <v>2.84</v>
      </c>
      <c r="K1428" s="185">
        <f t="shared" si="170"/>
        <v>298.28519999999997</v>
      </c>
      <c r="L1428" s="136" t="s">
        <v>3219</v>
      </c>
      <c r="M1428" s="121" t="s">
        <v>3385</v>
      </c>
      <c r="N1428" s="65"/>
      <c r="O1428" s="40" t="str">
        <f t="shared" si="166"/>
        <v>-</v>
      </c>
      <c r="P1428" s="42">
        <f t="shared" si="167"/>
        <v>0</v>
      </c>
      <c r="Q1428" s="43">
        <f t="shared" si="168"/>
        <v>0</v>
      </c>
      <c r="R1428" s="206"/>
      <c r="S1428" s="216"/>
      <c r="T1428" s="155"/>
      <c r="U1428" s="156"/>
      <c r="V1428" s="156"/>
      <c r="W1428" s="156"/>
      <c r="X1428" s="156"/>
      <c r="Y1428" s="156"/>
      <c r="Z1428" s="156"/>
      <c r="AA1428" s="156"/>
      <c r="AB1428" s="156"/>
      <c r="AC1428" s="156"/>
      <c r="AD1428" s="156"/>
    </row>
    <row r="1429" spans="1:30" s="30" customFormat="1" ht="15" customHeight="1">
      <c r="A1429" s="156" t="s">
        <v>3381</v>
      </c>
      <c r="B1429" s="38" t="s">
        <v>1925</v>
      </c>
      <c r="C1429" s="38" t="s">
        <v>29</v>
      </c>
      <c r="D1429" s="38" t="s">
        <v>497</v>
      </c>
      <c r="E1429" s="39" t="s">
        <v>364</v>
      </c>
      <c r="F1429" s="122" t="s">
        <v>365</v>
      </c>
      <c r="G1429" s="40" t="s">
        <v>718</v>
      </c>
      <c r="H1429" s="41" t="s">
        <v>652</v>
      </c>
      <c r="I1429" s="41">
        <v>6</v>
      </c>
      <c r="J1429" s="193">
        <v>8.16</v>
      </c>
      <c r="K1429" s="185">
        <f t="shared" si="170"/>
        <v>857.04480000000001</v>
      </c>
      <c r="L1429" s="136" t="s">
        <v>3219</v>
      </c>
      <c r="M1429" s="159" t="s">
        <v>3385</v>
      </c>
      <c r="N1429" s="65"/>
      <c r="O1429" s="40" t="str">
        <f t="shared" si="166"/>
        <v>-</v>
      </c>
      <c r="P1429" s="42">
        <f t="shared" si="167"/>
        <v>0</v>
      </c>
      <c r="Q1429" s="43">
        <f t="shared" si="168"/>
        <v>0</v>
      </c>
      <c r="R1429" s="206"/>
      <c r="S1429" s="216"/>
      <c r="T1429" s="156"/>
      <c r="U1429" s="156"/>
      <c r="V1429" s="156"/>
      <c r="W1429" s="156"/>
      <c r="X1429" s="156"/>
      <c r="Y1429" s="156"/>
      <c r="Z1429" s="156"/>
      <c r="AA1429" s="156"/>
      <c r="AB1429" s="156"/>
      <c r="AC1429" s="156"/>
      <c r="AD1429" s="156"/>
    </row>
    <row r="1430" spans="1:30" s="30" customFormat="1" ht="15" customHeight="1">
      <c r="A1430" s="156" t="s">
        <v>3381</v>
      </c>
      <c r="B1430" s="38" t="s">
        <v>1926</v>
      </c>
      <c r="C1430" s="38" t="s">
        <v>29</v>
      </c>
      <c r="D1430" s="38" t="s">
        <v>497</v>
      </c>
      <c r="E1430" s="39" t="s">
        <v>364</v>
      </c>
      <c r="F1430" s="122" t="s">
        <v>365</v>
      </c>
      <c r="G1430" s="40" t="s">
        <v>2147</v>
      </c>
      <c r="H1430" s="41" t="s">
        <v>652</v>
      </c>
      <c r="I1430" s="41">
        <v>12</v>
      </c>
      <c r="J1430" s="193">
        <v>5.87</v>
      </c>
      <c r="K1430" s="185">
        <f t="shared" si="170"/>
        <v>616.52610000000004</v>
      </c>
      <c r="L1430" s="136" t="s">
        <v>3219</v>
      </c>
      <c r="M1430" s="121" t="s">
        <v>3385</v>
      </c>
      <c r="N1430" s="65"/>
      <c r="O1430" s="40" t="str">
        <f t="shared" si="166"/>
        <v>-</v>
      </c>
      <c r="P1430" s="42">
        <f t="shared" si="167"/>
        <v>0</v>
      </c>
      <c r="Q1430" s="43">
        <f t="shared" si="168"/>
        <v>0</v>
      </c>
      <c r="R1430" s="206"/>
      <c r="S1430" s="216"/>
      <c r="T1430" s="156"/>
      <c r="U1430" s="156"/>
      <c r="V1430" s="156"/>
      <c r="W1430" s="156"/>
      <c r="X1430" s="156"/>
      <c r="Y1430" s="156"/>
      <c r="Z1430" s="156"/>
      <c r="AA1430" s="156"/>
      <c r="AB1430" s="156"/>
    </row>
    <row r="1431" spans="1:30" s="30" customFormat="1" ht="15" customHeight="1">
      <c r="A1431" s="156" t="s">
        <v>3381</v>
      </c>
      <c r="B1431" s="38" t="s">
        <v>723</v>
      </c>
      <c r="C1431" s="38" t="s">
        <v>29</v>
      </c>
      <c r="D1431" s="38" t="s">
        <v>497</v>
      </c>
      <c r="E1431" s="39" t="s">
        <v>364</v>
      </c>
      <c r="F1431" s="122" t="s">
        <v>365</v>
      </c>
      <c r="G1431" s="40" t="s">
        <v>26</v>
      </c>
      <c r="H1431" s="41" t="s">
        <v>652</v>
      </c>
      <c r="I1431" s="41">
        <v>40</v>
      </c>
      <c r="J1431" s="193">
        <v>2.81</v>
      </c>
      <c r="K1431" s="185">
        <f t="shared" si="170"/>
        <v>295.1343</v>
      </c>
      <c r="L1431" s="136" t="s">
        <v>3219</v>
      </c>
      <c r="M1431" s="121" t="s">
        <v>3221</v>
      </c>
      <c r="N1431" s="65"/>
      <c r="O1431" s="40" t="str">
        <f t="shared" si="166"/>
        <v>-</v>
      </c>
      <c r="P1431" s="42">
        <f t="shared" si="167"/>
        <v>0</v>
      </c>
      <c r="Q1431" s="43">
        <f t="shared" si="168"/>
        <v>0</v>
      </c>
      <c r="R1431" s="206"/>
      <c r="S1431" s="216"/>
      <c r="T1431" s="156"/>
      <c r="U1431" s="156"/>
      <c r="V1431" s="156"/>
      <c r="W1431" s="156"/>
      <c r="X1431" s="156"/>
      <c r="Y1431" s="156"/>
      <c r="Z1431" s="156"/>
      <c r="AA1431" s="156"/>
      <c r="AB1431" s="156"/>
    </row>
    <row r="1432" spans="1:30" s="30" customFormat="1" ht="15" customHeight="1">
      <c r="A1432" s="156" t="s">
        <v>3381</v>
      </c>
      <c r="B1432" s="38" t="s">
        <v>363</v>
      </c>
      <c r="C1432" s="38" t="s">
        <v>29</v>
      </c>
      <c r="D1432" s="38" t="s">
        <v>497</v>
      </c>
      <c r="E1432" s="39" t="s">
        <v>364</v>
      </c>
      <c r="F1432" s="39" t="s">
        <v>365</v>
      </c>
      <c r="G1432" s="40" t="s">
        <v>26</v>
      </c>
      <c r="H1432" s="41" t="s">
        <v>652</v>
      </c>
      <c r="I1432" s="41">
        <v>40</v>
      </c>
      <c r="J1432" s="193">
        <v>2.81</v>
      </c>
      <c r="K1432" s="185">
        <f t="shared" si="170"/>
        <v>295.1343</v>
      </c>
      <c r="L1432" s="136" t="s">
        <v>3219</v>
      </c>
      <c r="M1432" s="121" t="s">
        <v>3385</v>
      </c>
      <c r="N1432" s="65"/>
      <c r="O1432" s="40" t="str">
        <f t="shared" si="166"/>
        <v>-</v>
      </c>
      <c r="P1432" s="42">
        <f t="shared" si="167"/>
        <v>0</v>
      </c>
      <c r="Q1432" s="43">
        <f t="shared" si="168"/>
        <v>0</v>
      </c>
      <c r="R1432" s="206"/>
      <c r="S1432" s="216"/>
      <c r="T1432" s="156"/>
      <c r="U1432" s="156"/>
      <c r="V1432" s="156"/>
      <c r="W1432" s="156"/>
      <c r="X1432" s="156"/>
      <c r="Y1432" s="156"/>
      <c r="Z1432" s="156"/>
      <c r="AA1432" s="156"/>
      <c r="AB1432" s="156"/>
    </row>
    <row r="1433" spans="1:30" s="30" customFormat="1" ht="15" customHeight="1">
      <c r="A1433" s="156" t="s">
        <v>3381</v>
      </c>
      <c r="B1433" s="38" t="s">
        <v>1927</v>
      </c>
      <c r="C1433" s="38" t="s">
        <v>29</v>
      </c>
      <c r="D1433" s="38" t="s">
        <v>497</v>
      </c>
      <c r="E1433" s="39" t="s">
        <v>364</v>
      </c>
      <c r="F1433" s="39" t="s">
        <v>365</v>
      </c>
      <c r="G1433" s="40" t="s">
        <v>26</v>
      </c>
      <c r="H1433" s="41" t="s">
        <v>652</v>
      </c>
      <c r="I1433" s="41">
        <v>40</v>
      </c>
      <c r="J1433" s="193">
        <v>2.81</v>
      </c>
      <c r="K1433" s="185">
        <f t="shared" si="170"/>
        <v>295.1343</v>
      </c>
      <c r="L1433" s="136" t="s">
        <v>3219</v>
      </c>
      <c r="M1433" s="121" t="s">
        <v>3385</v>
      </c>
      <c r="N1433" s="65"/>
      <c r="O1433" s="40" t="str">
        <f t="shared" si="166"/>
        <v>-</v>
      </c>
      <c r="P1433" s="42">
        <f t="shared" si="167"/>
        <v>0</v>
      </c>
      <c r="Q1433" s="43">
        <f t="shared" si="168"/>
        <v>0</v>
      </c>
      <c r="R1433" s="206"/>
      <c r="S1433" s="216"/>
      <c r="T1433" s="156"/>
      <c r="U1433" s="156"/>
      <c r="V1433" s="156"/>
      <c r="W1433" s="156"/>
      <c r="X1433" s="156"/>
      <c r="Y1433" s="156"/>
      <c r="Z1433" s="156"/>
      <c r="AA1433" s="156"/>
      <c r="AB1433" s="156"/>
    </row>
    <row r="1434" spans="1:30" s="30" customFormat="1" ht="15" hidden="1" customHeight="1">
      <c r="A1434" s="156" t="s">
        <v>3381</v>
      </c>
      <c r="B1434" s="160" t="s">
        <v>1917</v>
      </c>
      <c r="C1434" s="160" t="s">
        <v>25</v>
      </c>
      <c r="D1434" s="160" t="s">
        <v>497</v>
      </c>
      <c r="E1434" s="161" t="s">
        <v>364</v>
      </c>
      <c r="F1434" s="161" t="s">
        <v>3366</v>
      </c>
      <c r="G1434" s="162" t="s">
        <v>284</v>
      </c>
      <c r="H1434" s="163" t="s">
        <v>652</v>
      </c>
      <c r="I1434" s="163">
        <v>25</v>
      </c>
      <c r="J1434" s="166">
        <f>K1434/курс</f>
        <v>8.9403027706369613</v>
      </c>
      <c r="K1434" s="189">
        <v>939</v>
      </c>
      <c r="L1434" s="164" t="s">
        <v>3238</v>
      </c>
      <c r="M1434" s="164" t="s">
        <v>3238</v>
      </c>
      <c r="N1434" s="165"/>
      <c r="O1434" s="162" t="str">
        <f t="shared" si="166"/>
        <v>-</v>
      </c>
      <c r="P1434" s="166">
        <f t="shared" si="167"/>
        <v>0</v>
      </c>
      <c r="Q1434" s="167">
        <f t="shared" si="168"/>
        <v>0</v>
      </c>
      <c r="R1434" s="155"/>
      <c r="S1434" s="182"/>
      <c r="T1434" s="156"/>
      <c r="U1434" s="156"/>
      <c r="V1434" s="156"/>
      <c r="W1434" s="156"/>
      <c r="X1434" s="156"/>
      <c r="Y1434" s="156"/>
    </row>
    <row r="1435" spans="1:30" s="30" customFormat="1" ht="15" customHeight="1">
      <c r="A1435" s="156" t="s">
        <v>3381</v>
      </c>
      <c r="B1435" s="38" t="s">
        <v>366</v>
      </c>
      <c r="C1435" s="38" t="s">
        <v>29</v>
      </c>
      <c r="D1435" s="38" t="s">
        <v>367</v>
      </c>
      <c r="E1435" s="39" t="s">
        <v>368</v>
      </c>
      <c r="F1435" s="39"/>
      <c r="G1435" s="40" t="s">
        <v>26</v>
      </c>
      <c r="H1435" s="41" t="s">
        <v>652</v>
      </c>
      <c r="I1435" s="41">
        <v>40</v>
      </c>
      <c r="J1435" s="193">
        <v>2.76</v>
      </c>
      <c r="K1435" s="185">
        <f>J1435*курс</f>
        <v>289.88279999999997</v>
      </c>
      <c r="L1435" s="136" t="s">
        <v>3219</v>
      </c>
      <c r="M1435" s="121" t="s">
        <v>3385</v>
      </c>
      <c r="N1435" s="65"/>
      <c r="O1435" s="40" t="str">
        <f t="shared" si="166"/>
        <v>-</v>
      </c>
      <c r="P1435" s="42">
        <f t="shared" si="167"/>
        <v>0</v>
      </c>
      <c r="Q1435" s="43">
        <f t="shared" si="168"/>
        <v>0</v>
      </c>
      <c r="R1435" s="206"/>
      <c r="S1435" s="216"/>
      <c r="T1435" s="156"/>
      <c r="U1435" s="156"/>
      <c r="V1435" s="156"/>
      <c r="W1435" s="156"/>
      <c r="X1435" s="156"/>
      <c r="Y1435" s="156"/>
      <c r="Z1435" s="156"/>
      <c r="AA1435" s="156"/>
      <c r="AB1435" s="156"/>
      <c r="AC1435" s="156"/>
      <c r="AD1435" s="156"/>
    </row>
    <row r="1436" spans="1:30" s="30" customFormat="1" ht="15" customHeight="1">
      <c r="A1436" s="156" t="s">
        <v>3381</v>
      </c>
      <c r="B1436" s="38" t="s">
        <v>1930</v>
      </c>
      <c r="C1436" s="38" t="s">
        <v>25</v>
      </c>
      <c r="D1436" s="38" t="s">
        <v>367</v>
      </c>
      <c r="E1436" s="39" t="s">
        <v>368</v>
      </c>
      <c r="F1436" s="39"/>
      <c r="G1436" s="40" t="s">
        <v>26</v>
      </c>
      <c r="H1436" s="41" t="s">
        <v>652</v>
      </c>
      <c r="I1436" s="41">
        <v>40</v>
      </c>
      <c r="J1436" s="42">
        <f>K1436/курс</f>
        <v>2.6754260687422642</v>
      </c>
      <c r="K1436" s="184">
        <v>281</v>
      </c>
      <c r="L1436" s="136" t="s">
        <v>3368</v>
      </c>
      <c r="M1436" s="121" t="s">
        <v>3221</v>
      </c>
      <c r="N1436" s="65"/>
      <c r="O1436" s="40" t="str">
        <f t="shared" si="166"/>
        <v>-</v>
      </c>
      <c r="P1436" s="42">
        <f t="shared" si="167"/>
        <v>0</v>
      </c>
      <c r="Q1436" s="43">
        <f t="shared" si="168"/>
        <v>0</v>
      </c>
      <c r="R1436" s="206"/>
      <c r="S1436" s="216"/>
      <c r="T1436" s="156"/>
      <c r="U1436" s="156"/>
      <c r="V1436" s="156"/>
      <c r="W1436" s="156"/>
      <c r="X1436" s="156"/>
      <c r="Y1436" s="156"/>
      <c r="Z1436" s="156"/>
      <c r="AA1436" s="156"/>
      <c r="AB1436" s="156"/>
      <c r="AC1436" s="156"/>
      <c r="AD1436" s="156"/>
    </row>
    <row r="1437" spans="1:30" s="30" customFormat="1" ht="15" customHeight="1">
      <c r="A1437" s="156" t="s">
        <v>3381</v>
      </c>
      <c r="B1437" s="38" t="s">
        <v>369</v>
      </c>
      <c r="C1437" s="38" t="s">
        <v>29</v>
      </c>
      <c r="D1437" s="38" t="s">
        <v>370</v>
      </c>
      <c r="E1437" s="39" t="s">
        <v>625</v>
      </c>
      <c r="F1437" s="39"/>
      <c r="G1437" s="40" t="s">
        <v>26</v>
      </c>
      <c r="H1437" s="41" t="s">
        <v>652</v>
      </c>
      <c r="I1437" s="41">
        <v>40</v>
      </c>
      <c r="J1437" s="193">
        <v>3.0199999999999996</v>
      </c>
      <c r="K1437" s="185">
        <f>J1437*курс</f>
        <v>317.19059999999996</v>
      </c>
      <c r="L1437" s="136" t="s">
        <v>3219</v>
      </c>
      <c r="M1437" s="159" t="s">
        <v>3385</v>
      </c>
      <c r="N1437" s="65"/>
      <c r="O1437" s="40" t="str">
        <f t="shared" si="166"/>
        <v>-</v>
      </c>
      <c r="P1437" s="42">
        <f t="shared" si="167"/>
        <v>0</v>
      </c>
      <c r="Q1437" s="43">
        <f t="shared" si="168"/>
        <v>0</v>
      </c>
      <c r="R1437" s="206"/>
      <c r="S1437" s="216"/>
      <c r="T1437" s="156"/>
      <c r="U1437" s="156"/>
      <c r="V1437" s="156"/>
      <c r="W1437" s="156"/>
      <c r="X1437" s="156"/>
      <c r="Y1437" s="156"/>
      <c r="Z1437" s="156"/>
      <c r="AA1437" s="156"/>
      <c r="AB1437" s="156"/>
      <c r="AC1437" s="156"/>
      <c r="AD1437" s="156"/>
    </row>
    <row r="1438" spans="1:30" s="30" customFormat="1" ht="15" customHeight="1">
      <c r="A1438" s="156" t="s">
        <v>3381</v>
      </c>
      <c r="B1438" s="38" t="s">
        <v>1931</v>
      </c>
      <c r="C1438" s="38" t="s">
        <v>25</v>
      </c>
      <c r="D1438" s="38" t="s">
        <v>370</v>
      </c>
      <c r="E1438" s="39" t="s">
        <v>625</v>
      </c>
      <c r="F1438" s="39"/>
      <c r="G1438" s="40" t="s">
        <v>26</v>
      </c>
      <c r="H1438" s="41" t="s">
        <v>652</v>
      </c>
      <c r="I1438" s="41">
        <v>40</v>
      </c>
      <c r="J1438" s="42">
        <f>K1438/курс</f>
        <v>2.5992573550414169</v>
      </c>
      <c r="K1438" s="184">
        <v>273</v>
      </c>
      <c r="L1438" s="136" t="s">
        <v>3368</v>
      </c>
      <c r="M1438" s="121" t="s">
        <v>3221</v>
      </c>
      <c r="N1438" s="65"/>
      <c r="O1438" s="40" t="str">
        <f t="shared" si="166"/>
        <v>-</v>
      </c>
      <c r="P1438" s="42">
        <f t="shared" si="167"/>
        <v>0</v>
      </c>
      <c r="Q1438" s="43">
        <f t="shared" si="168"/>
        <v>0</v>
      </c>
      <c r="R1438" s="206"/>
      <c r="S1438" s="216"/>
      <c r="T1438" s="156"/>
      <c r="U1438" s="156"/>
      <c r="V1438" s="156"/>
      <c r="W1438" s="156"/>
      <c r="X1438" s="156"/>
      <c r="Y1438" s="156"/>
      <c r="Z1438" s="156"/>
      <c r="AA1438" s="156"/>
      <c r="AB1438" s="156"/>
    </row>
    <row r="1439" spans="1:30" s="30" customFormat="1" ht="15" customHeight="1">
      <c r="A1439" s="156" t="s">
        <v>3381</v>
      </c>
      <c r="B1439" s="38" t="s">
        <v>1932</v>
      </c>
      <c r="C1439" s="38" t="s">
        <v>29</v>
      </c>
      <c r="D1439" s="38" t="s">
        <v>2642</v>
      </c>
      <c r="E1439" s="39" t="s">
        <v>2643</v>
      </c>
      <c r="F1439" s="122" t="s">
        <v>3178</v>
      </c>
      <c r="G1439" s="40" t="s">
        <v>2638</v>
      </c>
      <c r="H1439" s="41" t="s">
        <v>652</v>
      </c>
      <c r="I1439" s="41">
        <v>6</v>
      </c>
      <c r="J1439" s="193">
        <v>8.16</v>
      </c>
      <c r="K1439" s="185">
        <f t="shared" ref="K1439:K1477" si="171">J1439*курс</f>
        <v>857.04480000000001</v>
      </c>
      <c r="L1439" s="136" t="s">
        <v>3219</v>
      </c>
      <c r="M1439" s="121" t="s">
        <v>3385</v>
      </c>
      <c r="N1439" s="65"/>
      <c r="O1439" s="40" t="str">
        <f t="shared" si="166"/>
        <v>-</v>
      </c>
      <c r="P1439" s="42">
        <f t="shared" si="167"/>
        <v>0</v>
      </c>
      <c r="Q1439" s="43">
        <f t="shared" si="168"/>
        <v>0</v>
      </c>
      <c r="R1439" s="206"/>
      <c r="S1439" s="216"/>
      <c r="T1439" s="156"/>
      <c r="U1439" s="156"/>
      <c r="V1439" s="156"/>
      <c r="W1439" s="156"/>
      <c r="X1439" s="156"/>
      <c r="Y1439" s="156"/>
      <c r="Z1439" s="156"/>
      <c r="AA1439" s="156"/>
      <c r="AB1439" s="156"/>
      <c r="AC1439" s="156"/>
      <c r="AD1439" s="156"/>
    </row>
    <row r="1440" spans="1:30" s="30" customFormat="1" ht="15" customHeight="1">
      <c r="A1440" s="156" t="s">
        <v>3381</v>
      </c>
      <c r="B1440" s="38" t="s">
        <v>1937</v>
      </c>
      <c r="C1440" s="38" t="s">
        <v>29</v>
      </c>
      <c r="D1440" s="38" t="s">
        <v>2644</v>
      </c>
      <c r="E1440" s="39" t="s">
        <v>2645</v>
      </c>
      <c r="F1440" s="39" t="s">
        <v>3408</v>
      </c>
      <c r="G1440" s="40" t="s">
        <v>2147</v>
      </c>
      <c r="H1440" s="41" t="s">
        <v>652</v>
      </c>
      <c r="I1440" s="41">
        <v>12</v>
      </c>
      <c r="J1440" s="193">
        <v>11.61</v>
      </c>
      <c r="K1440" s="185">
        <f t="shared" si="171"/>
        <v>1219.3983000000001</v>
      </c>
      <c r="L1440" s="136" t="s">
        <v>3219</v>
      </c>
      <c r="M1440" s="121" t="s">
        <v>3385</v>
      </c>
      <c r="N1440" s="65"/>
      <c r="O1440" s="40" t="str">
        <f t="shared" si="166"/>
        <v>-</v>
      </c>
      <c r="P1440" s="42">
        <f t="shared" si="167"/>
        <v>0</v>
      </c>
      <c r="Q1440" s="43">
        <f t="shared" si="168"/>
        <v>0</v>
      </c>
      <c r="R1440" s="206"/>
      <c r="S1440" s="216"/>
      <c r="T1440" s="156"/>
      <c r="U1440" s="156"/>
      <c r="V1440" s="156"/>
      <c r="W1440" s="156"/>
      <c r="X1440" s="156"/>
      <c r="Y1440" s="156"/>
      <c r="Z1440" s="156"/>
      <c r="AA1440" s="156"/>
      <c r="AB1440" s="156"/>
      <c r="AC1440" s="156"/>
      <c r="AD1440" s="156"/>
    </row>
    <row r="1441" spans="1:30" s="30" customFormat="1" ht="15" customHeight="1">
      <c r="A1441" s="156" t="s">
        <v>3381</v>
      </c>
      <c r="B1441" s="38" t="s">
        <v>1935</v>
      </c>
      <c r="C1441" s="38" t="s">
        <v>29</v>
      </c>
      <c r="D1441" s="38" t="s">
        <v>2644</v>
      </c>
      <c r="E1441" s="39" t="s">
        <v>2645</v>
      </c>
      <c r="F1441" s="122" t="s">
        <v>3179</v>
      </c>
      <c r="G1441" s="40" t="s">
        <v>3228</v>
      </c>
      <c r="H1441" s="41" t="s">
        <v>652</v>
      </c>
      <c r="I1441" s="41">
        <v>12</v>
      </c>
      <c r="J1441" s="193">
        <v>11.61</v>
      </c>
      <c r="K1441" s="185">
        <f t="shared" si="171"/>
        <v>1219.3983000000001</v>
      </c>
      <c r="L1441" s="136" t="s">
        <v>3219</v>
      </c>
      <c r="M1441" s="121" t="s">
        <v>3385</v>
      </c>
      <c r="N1441" s="65"/>
      <c r="O1441" s="40" t="str">
        <f t="shared" si="166"/>
        <v>-</v>
      </c>
      <c r="P1441" s="42">
        <f t="shared" si="167"/>
        <v>0</v>
      </c>
      <c r="Q1441" s="43">
        <f t="shared" si="168"/>
        <v>0</v>
      </c>
      <c r="R1441" s="206"/>
      <c r="S1441" s="216"/>
      <c r="T1441" s="156"/>
      <c r="U1441" s="156"/>
      <c r="V1441" s="156"/>
      <c r="W1441" s="156"/>
      <c r="X1441" s="156"/>
      <c r="Y1441" s="156"/>
      <c r="Z1441" s="156"/>
      <c r="AA1441" s="156"/>
      <c r="AB1441" s="156"/>
    </row>
    <row r="1442" spans="1:30" s="30" customFormat="1" ht="15" customHeight="1">
      <c r="A1442" s="156" t="s">
        <v>3381</v>
      </c>
      <c r="B1442" s="38" t="s">
        <v>1936</v>
      </c>
      <c r="C1442" s="38" t="s">
        <v>29</v>
      </c>
      <c r="D1442" s="38" t="s">
        <v>2644</v>
      </c>
      <c r="E1442" s="39" t="s">
        <v>2645</v>
      </c>
      <c r="F1442" s="39" t="s">
        <v>3409</v>
      </c>
      <c r="G1442" s="40" t="s">
        <v>3228</v>
      </c>
      <c r="H1442" s="41" t="s">
        <v>652</v>
      </c>
      <c r="I1442" s="41">
        <v>12</v>
      </c>
      <c r="J1442" s="193">
        <v>11.61</v>
      </c>
      <c r="K1442" s="185">
        <f t="shared" si="171"/>
        <v>1219.3983000000001</v>
      </c>
      <c r="L1442" s="136" t="s">
        <v>3219</v>
      </c>
      <c r="M1442" s="121" t="s">
        <v>3385</v>
      </c>
      <c r="N1442" s="65"/>
      <c r="O1442" s="40" t="str">
        <f t="shared" si="166"/>
        <v>-</v>
      </c>
      <c r="P1442" s="42">
        <f t="shared" si="167"/>
        <v>0</v>
      </c>
      <c r="Q1442" s="43">
        <f t="shared" si="168"/>
        <v>0</v>
      </c>
      <c r="R1442" s="206"/>
      <c r="S1442" s="216"/>
      <c r="T1442" s="156"/>
      <c r="U1442" s="156"/>
      <c r="V1442" s="156"/>
      <c r="W1442" s="156"/>
      <c r="X1442" s="156"/>
      <c r="Y1442" s="156"/>
      <c r="Z1442" s="156"/>
      <c r="AA1442" s="156"/>
      <c r="AB1442" s="156"/>
    </row>
    <row r="1443" spans="1:30" s="30" customFormat="1" ht="15" customHeight="1">
      <c r="A1443" s="156" t="s">
        <v>3381</v>
      </c>
      <c r="B1443" s="38" t="s">
        <v>1933</v>
      </c>
      <c r="C1443" s="38" t="s">
        <v>29</v>
      </c>
      <c r="D1443" s="38" t="s">
        <v>2644</v>
      </c>
      <c r="E1443" s="39" t="s">
        <v>2645</v>
      </c>
      <c r="F1443" s="39"/>
      <c r="G1443" s="40" t="s">
        <v>26</v>
      </c>
      <c r="H1443" s="41" t="s">
        <v>652</v>
      </c>
      <c r="I1443" s="41">
        <v>40</v>
      </c>
      <c r="J1443" s="193">
        <v>2.95</v>
      </c>
      <c r="K1443" s="185">
        <f t="shared" si="171"/>
        <v>309.83850000000001</v>
      </c>
      <c r="L1443" s="136" t="s">
        <v>3219</v>
      </c>
      <c r="M1443" s="121" t="s">
        <v>3221</v>
      </c>
      <c r="N1443" s="65"/>
      <c r="O1443" s="40" t="str">
        <f t="shared" si="166"/>
        <v>-</v>
      </c>
      <c r="P1443" s="42">
        <f t="shared" si="167"/>
        <v>0</v>
      </c>
      <c r="Q1443" s="43">
        <f t="shared" si="168"/>
        <v>0</v>
      </c>
      <c r="R1443" s="206"/>
      <c r="S1443" s="216"/>
      <c r="T1443" s="156"/>
      <c r="U1443" s="156"/>
      <c r="V1443" s="156"/>
      <c r="W1443" s="156"/>
      <c r="X1443" s="156"/>
      <c r="Y1443" s="156"/>
      <c r="Z1443" s="156"/>
      <c r="AA1443" s="156"/>
      <c r="AB1443" s="156"/>
    </row>
    <row r="1444" spans="1:30" s="30" customFormat="1" ht="15" customHeight="1">
      <c r="A1444" s="156" t="s">
        <v>3381</v>
      </c>
      <c r="B1444" s="38" t="s">
        <v>1934</v>
      </c>
      <c r="C1444" s="38" t="s">
        <v>29</v>
      </c>
      <c r="D1444" s="38" t="s">
        <v>2644</v>
      </c>
      <c r="E1444" s="39" t="s">
        <v>2645</v>
      </c>
      <c r="F1444" s="39"/>
      <c r="G1444" s="40" t="s">
        <v>26</v>
      </c>
      <c r="H1444" s="41" t="s">
        <v>652</v>
      </c>
      <c r="I1444" s="41">
        <v>40</v>
      </c>
      <c r="J1444" s="193">
        <v>2.96</v>
      </c>
      <c r="K1444" s="185">
        <f t="shared" si="171"/>
        <v>310.8888</v>
      </c>
      <c r="L1444" s="136" t="s">
        <v>3219</v>
      </c>
      <c r="M1444" s="121" t="s">
        <v>3385</v>
      </c>
      <c r="N1444" s="65"/>
      <c r="O1444" s="40" t="str">
        <f t="shared" si="166"/>
        <v>-</v>
      </c>
      <c r="P1444" s="42">
        <f t="shared" si="167"/>
        <v>0</v>
      </c>
      <c r="Q1444" s="43">
        <f t="shared" si="168"/>
        <v>0</v>
      </c>
      <c r="R1444" s="206"/>
      <c r="S1444" s="216"/>
      <c r="T1444" s="156"/>
      <c r="U1444" s="156"/>
      <c r="V1444" s="156"/>
      <c r="W1444" s="156"/>
      <c r="X1444" s="156"/>
      <c r="Y1444" s="156"/>
      <c r="Z1444" s="156"/>
      <c r="AA1444" s="156"/>
      <c r="AB1444" s="156"/>
    </row>
    <row r="1445" spans="1:30" s="30" customFormat="1" ht="15" customHeight="1">
      <c r="A1445" s="156" t="s">
        <v>3381</v>
      </c>
      <c r="B1445" s="38" t="s">
        <v>1938</v>
      </c>
      <c r="C1445" s="38" t="s">
        <v>29</v>
      </c>
      <c r="D1445" s="38" t="s">
        <v>2646</v>
      </c>
      <c r="E1445" s="39" t="s">
        <v>2647</v>
      </c>
      <c r="F1445" s="122" t="s">
        <v>3180</v>
      </c>
      <c r="G1445" s="40" t="s">
        <v>3228</v>
      </c>
      <c r="H1445" s="41" t="s">
        <v>652</v>
      </c>
      <c r="I1445" s="41">
        <v>12</v>
      </c>
      <c r="J1445" s="193">
        <v>11.61</v>
      </c>
      <c r="K1445" s="185">
        <f t="shared" si="171"/>
        <v>1219.3983000000001</v>
      </c>
      <c r="L1445" s="136" t="s">
        <v>3219</v>
      </c>
      <c r="M1445" s="121" t="s">
        <v>3385</v>
      </c>
      <c r="N1445" s="65"/>
      <c r="O1445" s="40" t="str">
        <f t="shared" si="166"/>
        <v>-</v>
      </c>
      <c r="P1445" s="42">
        <f t="shared" si="167"/>
        <v>0</v>
      </c>
      <c r="Q1445" s="43">
        <f t="shared" si="168"/>
        <v>0</v>
      </c>
      <c r="R1445" s="206"/>
      <c r="S1445" s="216"/>
      <c r="T1445" s="156"/>
      <c r="U1445" s="156"/>
      <c r="V1445" s="156"/>
      <c r="W1445" s="156"/>
      <c r="X1445" s="156"/>
      <c r="Y1445" s="156"/>
      <c r="Z1445" s="156"/>
      <c r="AA1445" s="156"/>
      <c r="AB1445" s="156"/>
    </row>
    <row r="1446" spans="1:30" s="30" customFormat="1" ht="15" customHeight="1">
      <c r="A1446" s="156" t="s">
        <v>3381</v>
      </c>
      <c r="B1446" s="38" t="s">
        <v>1939</v>
      </c>
      <c r="C1446" s="38" t="s">
        <v>29</v>
      </c>
      <c r="D1446" s="38" t="s">
        <v>372</v>
      </c>
      <c r="E1446" s="39" t="s">
        <v>2648</v>
      </c>
      <c r="F1446" s="39" t="s">
        <v>3410</v>
      </c>
      <c r="G1446" s="40" t="s">
        <v>2147</v>
      </c>
      <c r="H1446" s="41" t="s">
        <v>652</v>
      </c>
      <c r="I1446" s="41">
        <v>12</v>
      </c>
      <c r="J1446" s="193">
        <v>12.01</v>
      </c>
      <c r="K1446" s="185">
        <f t="shared" si="171"/>
        <v>1261.4103</v>
      </c>
      <c r="L1446" s="136" t="s">
        <v>3219</v>
      </c>
      <c r="M1446" s="121" t="s">
        <v>3385</v>
      </c>
      <c r="N1446" s="65"/>
      <c r="O1446" s="40" t="str">
        <f t="shared" si="166"/>
        <v>-</v>
      </c>
      <c r="P1446" s="42">
        <f t="shared" si="167"/>
        <v>0</v>
      </c>
      <c r="Q1446" s="43">
        <f t="shared" si="168"/>
        <v>0</v>
      </c>
      <c r="R1446" s="206"/>
      <c r="S1446" s="216"/>
      <c r="T1446" s="156"/>
      <c r="U1446" s="156"/>
      <c r="V1446" s="156"/>
      <c r="W1446" s="156"/>
      <c r="X1446" s="156"/>
      <c r="Y1446" s="156"/>
      <c r="Z1446" s="156"/>
      <c r="AA1446" s="156"/>
      <c r="AB1446" s="156"/>
    </row>
    <row r="1447" spans="1:30" s="30" customFormat="1" ht="15" customHeight="1">
      <c r="A1447" s="156" t="s">
        <v>3381</v>
      </c>
      <c r="B1447" s="38" t="s">
        <v>1944</v>
      </c>
      <c r="C1447" s="38" t="s">
        <v>29</v>
      </c>
      <c r="D1447" s="38" t="s">
        <v>372</v>
      </c>
      <c r="E1447" s="39" t="s">
        <v>2648</v>
      </c>
      <c r="F1447" s="39" t="s">
        <v>3411</v>
      </c>
      <c r="G1447" s="40" t="s">
        <v>2147</v>
      </c>
      <c r="H1447" s="41" t="s">
        <v>652</v>
      </c>
      <c r="I1447" s="41">
        <v>12</v>
      </c>
      <c r="J1447" s="193">
        <v>11.61</v>
      </c>
      <c r="K1447" s="185">
        <f t="shared" si="171"/>
        <v>1219.3983000000001</v>
      </c>
      <c r="L1447" s="136" t="s">
        <v>3219</v>
      </c>
      <c r="M1447" s="121" t="s">
        <v>3385</v>
      </c>
      <c r="N1447" s="65"/>
      <c r="O1447" s="40" t="str">
        <f t="shared" si="166"/>
        <v>-</v>
      </c>
      <c r="P1447" s="42">
        <f t="shared" si="167"/>
        <v>0</v>
      </c>
      <c r="Q1447" s="43">
        <f t="shared" si="168"/>
        <v>0</v>
      </c>
      <c r="R1447" s="206"/>
      <c r="S1447" s="216"/>
      <c r="T1447" s="156"/>
      <c r="U1447" s="156"/>
      <c r="V1447" s="156"/>
      <c r="W1447" s="156"/>
      <c r="X1447" s="156"/>
      <c r="Y1447" s="156"/>
      <c r="Z1447" s="156"/>
      <c r="AA1447" s="156"/>
      <c r="AB1447" s="156"/>
    </row>
    <row r="1448" spans="1:30" s="30" customFormat="1" ht="15" customHeight="1">
      <c r="A1448" s="156" t="s">
        <v>3381</v>
      </c>
      <c r="B1448" s="38" t="s">
        <v>1940</v>
      </c>
      <c r="C1448" s="38" t="s">
        <v>29</v>
      </c>
      <c r="D1448" s="38" t="s">
        <v>372</v>
      </c>
      <c r="E1448" s="39" t="s">
        <v>2648</v>
      </c>
      <c r="F1448" s="122" t="s">
        <v>3181</v>
      </c>
      <c r="G1448" s="40" t="s">
        <v>3228</v>
      </c>
      <c r="H1448" s="41" t="s">
        <v>652</v>
      </c>
      <c r="I1448" s="41">
        <v>12</v>
      </c>
      <c r="J1448" s="193">
        <v>11.61</v>
      </c>
      <c r="K1448" s="185">
        <f t="shared" si="171"/>
        <v>1219.3983000000001</v>
      </c>
      <c r="L1448" s="136" t="s">
        <v>3219</v>
      </c>
      <c r="M1448" s="121" t="s">
        <v>3385</v>
      </c>
      <c r="N1448" s="65"/>
      <c r="O1448" s="40" t="str">
        <f t="shared" si="166"/>
        <v>-</v>
      </c>
      <c r="P1448" s="42">
        <f t="shared" si="167"/>
        <v>0</v>
      </c>
      <c r="Q1448" s="43">
        <f t="shared" si="168"/>
        <v>0</v>
      </c>
      <c r="R1448" s="206"/>
      <c r="S1448" s="216"/>
      <c r="T1448" s="155"/>
      <c r="U1448" s="156"/>
      <c r="V1448" s="156"/>
      <c r="W1448" s="156"/>
      <c r="X1448" s="156"/>
      <c r="Y1448" s="156"/>
      <c r="Z1448" s="156"/>
      <c r="AA1448" s="156"/>
      <c r="AB1448" s="156"/>
    </row>
    <row r="1449" spans="1:30" s="30" customFormat="1" ht="15" customHeight="1">
      <c r="A1449" s="156" t="s">
        <v>3381</v>
      </c>
      <c r="B1449" s="38" t="s">
        <v>1941</v>
      </c>
      <c r="C1449" s="38" t="s">
        <v>29</v>
      </c>
      <c r="D1449" s="38" t="s">
        <v>372</v>
      </c>
      <c r="E1449" s="39" t="s">
        <v>2648</v>
      </c>
      <c r="F1449" s="122" t="s">
        <v>3182</v>
      </c>
      <c r="G1449" s="40" t="s">
        <v>3228</v>
      </c>
      <c r="H1449" s="41" t="s">
        <v>652</v>
      </c>
      <c r="I1449" s="41">
        <v>12</v>
      </c>
      <c r="J1449" s="193">
        <v>11.61</v>
      </c>
      <c r="K1449" s="185">
        <f t="shared" si="171"/>
        <v>1219.3983000000001</v>
      </c>
      <c r="L1449" s="136" t="s">
        <v>3219</v>
      </c>
      <c r="M1449" s="121" t="s">
        <v>3385</v>
      </c>
      <c r="N1449" s="65"/>
      <c r="O1449" s="40" t="str">
        <f t="shared" si="166"/>
        <v>-</v>
      </c>
      <c r="P1449" s="42">
        <f t="shared" si="167"/>
        <v>0</v>
      </c>
      <c r="Q1449" s="43">
        <f t="shared" si="168"/>
        <v>0</v>
      </c>
      <c r="R1449" s="206"/>
      <c r="S1449" s="216"/>
      <c r="T1449" s="155"/>
      <c r="U1449" s="156"/>
      <c r="V1449" s="156"/>
      <c r="W1449" s="156"/>
      <c r="X1449" s="156"/>
      <c r="Y1449" s="156"/>
      <c r="Z1449" s="156"/>
      <c r="AA1449" s="156"/>
      <c r="AB1449" s="156"/>
    </row>
    <row r="1450" spans="1:30" s="30" customFormat="1" ht="15" customHeight="1">
      <c r="A1450" s="156" t="s">
        <v>3381</v>
      </c>
      <c r="B1450" s="38" t="s">
        <v>1942</v>
      </c>
      <c r="C1450" s="38" t="s">
        <v>29</v>
      </c>
      <c r="D1450" s="38" t="s">
        <v>372</v>
      </c>
      <c r="E1450" s="39" t="s">
        <v>2648</v>
      </c>
      <c r="F1450" s="122" t="s">
        <v>3183</v>
      </c>
      <c r="G1450" s="40" t="s">
        <v>3228</v>
      </c>
      <c r="H1450" s="41" t="s">
        <v>652</v>
      </c>
      <c r="I1450" s="41">
        <v>12</v>
      </c>
      <c r="J1450" s="193">
        <v>11.61</v>
      </c>
      <c r="K1450" s="185">
        <f t="shared" si="171"/>
        <v>1219.3983000000001</v>
      </c>
      <c r="L1450" s="136" t="s">
        <v>3219</v>
      </c>
      <c r="M1450" s="159" t="s">
        <v>3385</v>
      </c>
      <c r="N1450" s="65"/>
      <c r="O1450" s="40" t="str">
        <f t="shared" si="166"/>
        <v>-</v>
      </c>
      <c r="P1450" s="42">
        <f t="shared" si="167"/>
        <v>0</v>
      </c>
      <c r="Q1450" s="43">
        <f t="shared" si="168"/>
        <v>0</v>
      </c>
      <c r="R1450" s="206"/>
      <c r="S1450" s="216"/>
      <c r="T1450" s="155"/>
      <c r="U1450" s="156"/>
      <c r="V1450" s="156"/>
      <c r="W1450" s="156"/>
      <c r="X1450" s="156"/>
      <c r="Y1450" s="156"/>
      <c r="Z1450" s="156"/>
      <c r="AA1450" s="156"/>
      <c r="AB1450" s="156"/>
    </row>
    <row r="1451" spans="1:30" s="30" customFormat="1" ht="15" customHeight="1">
      <c r="A1451" s="156" t="s">
        <v>3381</v>
      </c>
      <c r="B1451" s="38" t="s">
        <v>1943</v>
      </c>
      <c r="C1451" s="38" t="s">
        <v>29</v>
      </c>
      <c r="D1451" s="38" t="s">
        <v>372</v>
      </c>
      <c r="E1451" s="39" t="s">
        <v>2648</v>
      </c>
      <c r="F1451" s="122" t="s">
        <v>3184</v>
      </c>
      <c r="G1451" s="40" t="s">
        <v>3228</v>
      </c>
      <c r="H1451" s="41" t="s">
        <v>652</v>
      </c>
      <c r="I1451" s="41">
        <v>12</v>
      </c>
      <c r="J1451" s="193">
        <v>11.61</v>
      </c>
      <c r="K1451" s="185">
        <f t="shared" si="171"/>
        <v>1219.3983000000001</v>
      </c>
      <c r="L1451" s="136" t="s">
        <v>3219</v>
      </c>
      <c r="M1451" s="121" t="s">
        <v>3385</v>
      </c>
      <c r="N1451" s="65"/>
      <c r="O1451" s="40" t="str">
        <f t="shared" si="166"/>
        <v>-</v>
      </c>
      <c r="P1451" s="42">
        <f t="shared" si="167"/>
        <v>0</v>
      </c>
      <c r="Q1451" s="43">
        <f t="shared" si="168"/>
        <v>0</v>
      </c>
      <c r="R1451" s="206"/>
      <c r="S1451" s="216"/>
      <c r="T1451" s="155"/>
      <c r="U1451" s="156"/>
      <c r="V1451" s="156"/>
      <c r="W1451" s="156"/>
      <c r="X1451" s="156"/>
      <c r="Y1451" s="156"/>
      <c r="Z1451" s="156"/>
      <c r="AA1451" s="156"/>
      <c r="AB1451" s="156"/>
      <c r="AC1451" s="156"/>
      <c r="AD1451" s="156"/>
    </row>
    <row r="1452" spans="1:30" s="30" customFormat="1" ht="15" customHeight="1">
      <c r="A1452" s="156" t="s">
        <v>3381</v>
      </c>
      <c r="B1452" s="38" t="s">
        <v>1945</v>
      </c>
      <c r="C1452" s="38" t="s">
        <v>29</v>
      </c>
      <c r="D1452" s="38" t="s">
        <v>372</v>
      </c>
      <c r="E1452" s="39" t="s">
        <v>2648</v>
      </c>
      <c r="F1452" s="122" t="s">
        <v>3185</v>
      </c>
      <c r="G1452" s="40" t="s">
        <v>3228</v>
      </c>
      <c r="H1452" s="41" t="s">
        <v>652</v>
      </c>
      <c r="I1452" s="41">
        <v>12</v>
      </c>
      <c r="J1452" s="193">
        <v>11.61</v>
      </c>
      <c r="K1452" s="185">
        <f t="shared" si="171"/>
        <v>1219.3983000000001</v>
      </c>
      <c r="L1452" s="136" t="s">
        <v>3219</v>
      </c>
      <c r="M1452" s="121" t="s">
        <v>3385</v>
      </c>
      <c r="N1452" s="65"/>
      <c r="O1452" s="40" t="str">
        <f t="shared" si="166"/>
        <v>-</v>
      </c>
      <c r="P1452" s="42">
        <f t="shared" si="167"/>
        <v>0</v>
      </c>
      <c r="Q1452" s="43">
        <f t="shared" si="168"/>
        <v>0</v>
      </c>
      <c r="R1452" s="206"/>
      <c r="S1452" s="216"/>
      <c r="T1452" s="155"/>
      <c r="U1452" s="156"/>
      <c r="V1452" s="156"/>
      <c r="W1452" s="156"/>
      <c r="X1452" s="156"/>
      <c r="Y1452" s="156"/>
      <c r="Z1452" s="156"/>
      <c r="AA1452" s="156"/>
      <c r="AB1452" s="156"/>
    </row>
    <row r="1453" spans="1:30" s="30" customFormat="1" ht="15" hidden="1" customHeight="1">
      <c r="A1453" s="156" t="s">
        <v>3381</v>
      </c>
      <c r="B1453" s="160" t="s">
        <v>371</v>
      </c>
      <c r="C1453" s="160" t="s">
        <v>29</v>
      </c>
      <c r="D1453" s="160" t="s">
        <v>372</v>
      </c>
      <c r="E1453" s="161" t="s">
        <v>2648</v>
      </c>
      <c r="F1453" s="161" t="s">
        <v>373</v>
      </c>
      <c r="G1453" s="162" t="s">
        <v>26</v>
      </c>
      <c r="H1453" s="163" t="s">
        <v>652</v>
      </c>
      <c r="I1453" s="163">
        <v>40</v>
      </c>
      <c r="J1453" s="194">
        <v>2.9699999999999998</v>
      </c>
      <c r="K1453" s="191">
        <f t="shared" si="171"/>
        <v>311.9391</v>
      </c>
      <c r="L1453" s="164" t="s">
        <v>3238</v>
      </c>
      <c r="M1453" s="164" t="s">
        <v>3238</v>
      </c>
      <c r="N1453" s="165"/>
      <c r="O1453" s="162" t="str">
        <f t="shared" si="166"/>
        <v>-</v>
      </c>
      <c r="P1453" s="166">
        <f t="shared" si="167"/>
        <v>0</v>
      </c>
      <c r="Q1453" s="167">
        <f t="shared" si="168"/>
        <v>0</v>
      </c>
      <c r="R1453" s="155"/>
      <c r="S1453" s="182"/>
      <c r="T1453" s="156"/>
      <c r="U1453" s="156"/>
      <c r="V1453" s="156"/>
      <c r="W1453" s="156"/>
      <c r="X1453" s="156"/>
      <c r="Y1453" s="156"/>
    </row>
    <row r="1454" spans="1:30" s="30" customFormat="1" ht="15" customHeight="1">
      <c r="A1454" s="156" t="s">
        <v>3381</v>
      </c>
      <c r="B1454" s="38" t="s">
        <v>1946</v>
      </c>
      <c r="C1454" s="38" t="s">
        <v>29</v>
      </c>
      <c r="D1454" s="38" t="s">
        <v>2649</v>
      </c>
      <c r="E1454" s="39" t="s">
        <v>2650</v>
      </c>
      <c r="F1454" s="122" t="s">
        <v>3186</v>
      </c>
      <c r="G1454" s="40" t="s">
        <v>3228</v>
      </c>
      <c r="H1454" s="41" t="s">
        <v>652</v>
      </c>
      <c r="I1454" s="41">
        <v>12</v>
      </c>
      <c r="J1454" s="193">
        <v>12.01</v>
      </c>
      <c r="K1454" s="185">
        <f t="shared" si="171"/>
        <v>1261.4103</v>
      </c>
      <c r="L1454" s="136" t="s">
        <v>3219</v>
      </c>
      <c r="M1454" s="121" t="s">
        <v>3385</v>
      </c>
      <c r="N1454" s="65"/>
      <c r="O1454" s="40" t="str">
        <f t="shared" si="166"/>
        <v>-</v>
      </c>
      <c r="P1454" s="42">
        <f t="shared" si="167"/>
        <v>0</v>
      </c>
      <c r="Q1454" s="43">
        <f t="shared" si="168"/>
        <v>0</v>
      </c>
      <c r="R1454" s="206"/>
      <c r="S1454" s="216"/>
      <c r="T1454" s="156"/>
      <c r="U1454" s="156"/>
      <c r="V1454" s="156"/>
      <c r="W1454" s="156"/>
      <c r="X1454" s="156"/>
      <c r="Y1454" s="156"/>
      <c r="Z1454" s="156"/>
      <c r="AA1454" s="156"/>
      <c r="AB1454" s="156"/>
    </row>
    <row r="1455" spans="1:30" s="30" customFormat="1" ht="15" hidden="1" customHeight="1">
      <c r="A1455" s="156" t="s">
        <v>3381</v>
      </c>
      <c r="B1455" s="160" t="s">
        <v>1947</v>
      </c>
      <c r="C1455" s="160" t="s">
        <v>29</v>
      </c>
      <c r="D1455" s="160" t="s">
        <v>2651</v>
      </c>
      <c r="E1455" s="161" t="s">
        <v>2652</v>
      </c>
      <c r="F1455" s="161"/>
      <c r="G1455" s="162" t="s">
        <v>26</v>
      </c>
      <c r="H1455" s="163" t="s">
        <v>652</v>
      </c>
      <c r="I1455" s="163">
        <v>40</v>
      </c>
      <c r="J1455" s="194">
        <v>9.48</v>
      </c>
      <c r="K1455" s="191">
        <f t="shared" si="171"/>
        <v>995.6844000000001</v>
      </c>
      <c r="L1455" s="164" t="s">
        <v>3238</v>
      </c>
      <c r="M1455" s="164" t="s">
        <v>3238</v>
      </c>
      <c r="N1455" s="165"/>
      <c r="O1455" s="162" t="str">
        <f t="shared" si="166"/>
        <v>-</v>
      </c>
      <c r="P1455" s="166">
        <f t="shared" si="167"/>
        <v>0</v>
      </c>
      <c r="Q1455" s="167">
        <f t="shared" si="168"/>
        <v>0</v>
      </c>
      <c r="R1455" s="29"/>
      <c r="S1455" s="182"/>
      <c r="T1455" s="156"/>
      <c r="U1455" s="156"/>
      <c r="V1455" s="156"/>
      <c r="W1455" s="156"/>
      <c r="X1455" s="156"/>
      <c r="Y1455" s="156"/>
    </row>
    <row r="1456" spans="1:30" s="30" customFormat="1" ht="15" customHeight="1">
      <c r="A1456" s="156" t="s">
        <v>3381</v>
      </c>
      <c r="B1456" s="38" t="s">
        <v>1949</v>
      </c>
      <c r="C1456" s="38" t="s">
        <v>29</v>
      </c>
      <c r="D1456" s="38" t="s">
        <v>2651</v>
      </c>
      <c r="E1456" s="39" t="s">
        <v>2652</v>
      </c>
      <c r="F1456" s="122" t="s">
        <v>3187</v>
      </c>
      <c r="G1456" s="40" t="s">
        <v>3228</v>
      </c>
      <c r="H1456" s="41" t="s">
        <v>652</v>
      </c>
      <c r="I1456" s="41">
        <v>12</v>
      </c>
      <c r="J1456" s="193">
        <v>14.76</v>
      </c>
      <c r="K1456" s="185">
        <f t="shared" si="171"/>
        <v>1550.2428</v>
      </c>
      <c r="L1456" s="136" t="s">
        <v>3219</v>
      </c>
      <c r="M1456" s="121" t="s">
        <v>3385</v>
      </c>
      <c r="N1456" s="65"/>
      <c r="O1456" s="40" t="str">
        <f t="shared" si="166"/>
        <v>-</v>
      </c>
      <c r="P1456" s="42">
        <f t="shared" si="167"/>
        <v>0</v>
      </c>
      <c r="Q1456" s="43">
        <f t="shared" si="168"/>
        <v>0</v>
      </c>
      <c r="R1456" s="206"/>
      <c r="S1456" s="216"/>
      <c r="T1456" s="156"/>
      <c r="U1456" s="156"/>
      <c r="V1456" s="156"/>
      <c r="W1456" s="156"/>
      <c r="X1456" s="156"/>
      <c r="Y1456" s="156"/>
      <c r="Z1456" s="156"/>
      <c r="AA1456" s="156"/>
      <c r="AB1456" s="156"/>
    </row>
    <row r="1457" spans="1:30" s="30" customFormat="1" ht="15" customHeight="1">
      <c r="A1457" s="156" t="s">
        <v>3381</v>
      </c>
      <c r="B1457" s="38" t="s">
        <v>1948</v>
      </c>
      <c r="C1457" s="38" t="s">
        <v>29</v>
      </c>
      <c r="D1457" s="38" t="s">
        <v>2651</v>
      </c>
      <c r="E1457" s="39" t="s">
        <v>2652</v>
      </c>
      <c r="F1457" s="39"/>
      <c r="G1457" s="40" t="s">
        <v>26</v>
      </c>
      <c r="H1457" s="41" t="s">
        <v>652</v>
      </c>
      <c r="I1457" s="41">
        <v>40</v>
      </c>
      <c r="J1457" s="193">
        <v>9.49</v>
      </c>
      <c r="K1457" s="185">
        <f t="shared" si="171"/>
        <v>996.73470000000009</v>
      </c>
      <c r="L1457" s="136" t="s">
        <v>3219</v>
      </c>
      <c r="M1457" s="121" t="s">
        <v>3385</v>
      </c>
      <c r="N1457" s="65"/>
      <c r="O1457" s="40" t="str">
        <f t="shared" si="166"/>
        <v>-</v>
      </c>
      <c r="P1457" s="42">
        <f t="shared" si="167"/>
        <v>0</v>
      </c>
      <c r="Q1457" s="43">
        <f t="shared" si="168"/>
        <v>0</v>
      </c>
      <c r="R1457" s="206"/>
      <c r="S1457" s="216"/>
      <c r="T1457" s="156"/>
      <c r="U1457" s="156"/>
      <c r="V1457" s="156"/>
      <c r="W1457" s="156"/>
      <c r="X1457" s="156"/>
      <c r="Y1457" s="156"/>
      <c r="Z1457" s="156"/>
      <c r="AA1457" s="156"/>
      <c r="AB1457" s="156"/>
    </row>
    <row r="1458" spans="1:30" s="30" customFormat="1" ht="15" customHeight="1">
      <c r="A1458" s="156" t="s">
        <v>3381</v>
      </c>
      <c r="B1458" s="38" t="s">
        <v>1950</v>
      </c>
      <c r="C1458" s="38" t="s">
        <v>29</v>
      </c>
      <c r="D1458" s="38" t="s">
        <v>2653</v>
      </c>
      <c r="E1458" s="39" t="s">
        <v>2654</v>
      </c>
      <c r="F1458" s="122" t="s">
        <v>3188</v>
      </c>
      <c r="G1458" s="40" t="s">
        <v>26</v>
      </c>
      <c r="H1458" s="41" t="s">
        <v>652</v>
      </c>
      <c r="I1458" s="41">
        <v>40</v>
      </c>
      <c r="J1458" s="193">
        <v>2.92</v>
      </c>
      <c r="K1458" s="185">
        <f t="shared" si="171"/>
        <v>306.68759999999997</v>
      </c>
      <c r="L1458" s="136" t="s">
        <v>3219</v>
      </c>
      <c r="M1458" s="121" t="s">
        <v>3385</v>
      </c>
      <c r="N1458" s="65"/>
      <c r="O1458" s="40" t="str">
        <f t="shared" ref="O1458:O1478" si="172">IF(N1458="","-",N1458/I1458)</f>
        <v>-</v>
      </c>
      <c r="P1458" s="42">
        <f t="shared" ref="P1458:P1478" si="173">J1458*N1458</f>
        <v>0</v>
      </c>
      <c r="Q1458" s="43">
        <f t="shared" ref="Q1458:Q1478" si="174">K1458*N1458</f>
        <v>0</v>
      </c>
      <c r="R1458" s="206"/>
      <c r="S1458" s="216"/>
      <c r="T1458" s="156"/>
      <c r="U1458" s="156"/>
      <c r="V1458" s="156"/>
      <c r="W1458" s="156"/>
      <c r="X1458" s="156"/>
      <c r="Y1458" s="156"/>
      <c r="Z1458" s="156"/>
      <c r="AA1458" s="156"/>
      <c r="AB1458" s="156"/>
    </row>
    <row r="1459" spans="1:30" s="30" customFormat="1" ht="15" customHeight="1">
      <c r="A1459" s="156" t="s">
        <v>3381</v>
      </c>
      <c r="B1459" s="38" t="s">
        <v>1951</v>
      </c>
      <c r="C1459" s="38" t="s">
        <v>29</v>
      </c>
      <c r="D1459" s="38" t="s">
        <v>2655</v>
      </c>
      <c r="E1459" s="39" t="s">
        <v>2656</v>
      </c>
      <c r="F1459" s="122" t="s">
        <v>3189</v>
      </c>
      <c r="G1459" s="40" t="s">
        <v>26</v>
      </c>
      <c r="H1459" s="41" t="s">
        <v>652</v>
      </c>
      <c r="I1459" s="41">
        <v>40</v>
      </c>
      <c r="J1459" s="193">
        <v>2.71</v>
      </c>
      <c r="K1459" s="185">
        <f t="shared" si="171"/>
        <v>284.63130000000001</v>
      </c>
      <c r="L1459" s="136" t="s">
        <v>3219</v>
      </c>
      <c r="M1459" s="121" t="s">
        <v>3385</v>
      </c>
      <c r="N1459" s="65"/>
      <c r="O1459" s="40" t="str">
        <f t="shared" si="172"/>
        <v>-</v>
      </c>
      <c r="P1459" s="42">
        <f t="shared" si="173"/>
        <v>0</v>
      </c>
      <c r="Q1459" s="43">
        <f t="shared" si="174"/>
        <v>0</v>
      </c>
      <c r="R1459" s="206"/>
      <c r="S1459" s="216"/>
      <c r="T1459" s="156"/>
      <c r="U1459" s="156"/>
      <c r="V1459" s="156"/>
      <c r="W1459" s="156"/>
      <c r="X1459" s="156"/>
      <c r="Y1459" s="156"/>
      <c r="Z1459" s="156"/>
      <c r="AA1459" s="156"/>
      <c r="AB1459" s="156"/>
    </row>
    <row r="1460" spans="1:30" s="30" customFormat="1" ht="15" customHeight="1">
      <c r="A1460" s="156" t="s">
        <v>3381</v>
      </c>
      <c r="B1460" s="38" t="s">
        <v>1952</v>
      </c>
      <c r="C1460" s="38" t="s">
        <v>29</v>
      </c>
      <c r="D1460" s="38" t="s">
        <v>2655</v>
      </c>
      <c r="E1460" s="39" t="s">
        <v>2656</v>
      </c>
      <c r="F1460" s="122" t="s">
        <v>3190</v>
      </c>
      <c r="G1460" s="40" t="s">
        <v>26</v>
      </c>
      <c r="H1460" s="41" t="s">
        <v>652</v>
      </c>
      <c r="I1460" s="41">
        <v>40</v>
      </c>
      <c r="J1460" s="193">
        <v>2.71</v>
      </c>
      <c r="K1460" s="185">
        <f t="shared" si="171"/>
        <v>284.63130000000001</v>
      </c>
      <c r="L1460" s="136" t="s">
        <v>3219</v>
      </c>
      <c r="M1460" s="121" t="s">
        <v>3385</v>
      </c>
      <c r="N1460" s="65"/>
      <c r="O1460" s="40" t="str">
        <f t="shared" si="172"/>
        <v>-</v>
      </c>
      <c r="P1460" s="42">
        <f t="shared" si="173"/>
        <v>0</v>
      </c>
      <c r="Q1460" s="43">
        <f t="shared" si="174"/>
        <v>0</v>
      </c>
      <c r="R1460" s="206"/>
      <c r="S1460" s="216"/>
      <c r="T1460" s="156"/>
      <c r="U1460" s="156"/>
      <c r="V1460" s="156"/>
      <c r="W1460" s="156"/>
      <c r="X1460" s="156"/>
      <c r="Y1460" s="156"/>
      <c r="Z1460" s="156"/>
      <c r="AA1460" s="156"/>
      <c r="AB1460" s="156"/>
    </row>
    <row r="1461" spans="1:30" s="30" customFormat="1" ht="15" customHeight="1">
      <c r="A1461" s="156" t="s">
        <v>3381</v>
      </c>
      <c r="B1461" s="38" t="s">
        <v>1953</v>
      </c>
      <c r="C1461" s="38" t="s">
        <v>29</v>
      </c>
      <c r="D1461" s="38" t="s">
        <v>2655</v>
      </c>
      <c r="E1461" s="39" t="s">
        <v>2656</v>
      </c>
      <c r="F1461" s="122" t="s">
        <v>3191</v>
      </c>
      <c r="G1461" s="40" t="s">
        <v>26</v>
      </c>
      <c r="H1461" s="41" t="s">
        <v>652</v>
      </c>
      <c r="I1461" s="41">
        <v>40</v>
      </c>
      <c r="J1461" s="193">
        <v>2.92</v>
      </c>
      <c r="K1461" s="185">
        <f t="shared" si="171"/>
        <v>306.68759999999997</v>
      </c>
      <c r="L1461" s="136" t="s">
        <v>3219</v>
      </c>
      <c r="M1461" s="121" t="s">
        <v>3385</v>
      </c>
      <c r="N1461" s="65"/>
      <c r="O1461" s="40" t="str">
        <f t="shared" si="172"/>
        <v>-</v>
      </c>
      <c r="P1461" s="42">
        <f t="shared" si="173"/>
        <v>0</v>
      </c>
      <c r="Q1461" s="43">
        <f t="shared" si="174"/>
        <v>0</v>
      </c>
      <c r="R1461" s="206"/>
      <c r="S1461" s="216"/>
      <c r="T1461" s="156"/>
      <c r="U1461" s="156"/>
      <c r="V1461" s="156"/>
      <c r="W1461" s="156"/>
      <c r="X1461" s="156"/>
      <c r="Y1461" s="156"/>
      <c r="Z1461" s="156"/>
      <c r="AA1461" s="156"/>
      <c r="AB1461" s="156"/>
    </row>
    <row r="1462" spans="1:30" s="30" customFormat="1" ht="15" customHeight="1">
      <c r="A1462" s="156" t="s">
        <v>3381</v>
      </c>
      <c r="B1462" s="38" t="s">
        <v>1954</v>
      </c>
      <c r="C1462" s="38" t="s">
        <v>29</v>
      </c>
      <c r="D1462" s="38" t="s">
        <v>2655</v>
      </c>
      <c r="E1462" s="39" t="s">
        <v>2656</v>
      </c>
      <c r="F1462" s="122" t="s">
        <v>2657</v>
      </c>
      <c r="G1462" s="40" t="s">
        <v>26</v>
      </c>
      <c r="H1462" s="41" t="s">
        <v>652</v>
      </c>
      <c r="I1462" s="41">
        <v>40</v>
      </c>
      <c r="J1462" s="193">
        <v>2.7199999999999998</v>
      </c>
      <c r="K1462" s="185">
        <f t="shared" si="171"/>
        <v>285.6816</v>
      </c>
      <c r="L1462" s="136" t="s">
        <v>3219</v>
      </c>
      <c r="M1462" s="121" t="s">
        <v>3385</v>
      </c>
      <c r="N1462" s="65"/>
      <c r="O1462" s="40" t="str">
        <f t="shared" si="172"/>
        <v>-</v>
      </c>
      <c r="P1462" s="42">
        <f t="shared" si="173"/>
        <v>0</v>
      </c>
      <c r="Q1462" s="43">
        <f t="shared" si="174"/>
        <v>0</v>
      </c>
      <c r="R1462" s="206"/>
      <c r="S1462" s="216"/>
      <c r="T1462" s="156"/>
      <c r="U1462" s="156"/>
      <c r="V1462" s="156"/>
      <c r="W1462" s="156"/>
      <c r="X1462" s="156"/>
      <c r="Y1462" s="156"/>
      <c r="Z1462" s="156"/>
      <c r="AA1462" s="156"/>
      <c r="AB1462" s="156"/>
    </row>
    <row r="1463" spans="1:30" s="30" customFormat="1" ht="15" customHeight="1">
      <c r="A1463" s="156" t="s">
        <v>3381</v>
      </c>
      <c r="B1463" s="38" t="s">
        <v>1955</v>
      </c>
      <c r="C1463" s="38" t="s">
        <v>29</v>
      </c>
      <c r="D1463" s="38" t="s">
        <v>2655</v>
      </c>
      <c r="E1463" s="39" t="s">
        <v>2656</v>
      </c>
      <c r="F1463" s="122" t="s">
        <v>2658</v>
      </c>
      <c r="G1463" s="40" t="s">
        <v>26</v>
      </c>
      <c r="H1463" s="41" t="s">
        <v>652</v>
      </c>
      <c r="I1463" s="41">
        <v>40</v>
      </c>
      <c r="J1463" s="193">
        <v>2.9699999999999998</v>
      </c>
      <c r="K1463" s="185">
        <f t="shared" si="171"/>
        <v>311.9391</v>
      </c>
      <c r="L1463" s="136" t="s">
        <v>3219</v>
      </c>
      <c r="M1463" s="121" t="s">
        <v>3385</v>
      </c>
      <c r="N1463" s="65"/>
      <c r="O1463" s="40" t="str">
        <f t="shared" si="172"/>
        <v>-</v>
      </c>
      <c r="P1463" s="42">
        <f t="shared" si="173"/>
        <v>0</v>
      </c>
      <c r="Q1463" s="43">
        <f t="shared" si="174"/>
        <v>0</v>
      </c>
      <c r="R1463" s="206"/>
      <c r="S1463" s="216"/>
      <c r="T1463" s="156"/>
      <c r="U1463" s="156"/>
      <c r="V1463" s="156"/>
      <c r="W1463" s="156"/>
      <c r="X1463" s="156"/>
      <c r="Y1463" s="156"/>
      <c r="Z1463" s="156"/>
      <c r="AA1463" s="156"/>
      <c r="AB1463" s="156"/>
    </row>
    <row r="1464" spans="1:30" s="30" customFormat="1" ht="15" customHeight="1">
      <c r="A1464" s="156" t="s">
        <v>3381</v>
      </c>
      <c r="B1464" s="38" t="s">
        <v>1956</v>
      </c>
      <c r="C1464" s="38" t="s">
        <v>29</v>
      </c>
      <c r="D1464" s="38" t="s">
        <v>2655</v>
      </c>
      <c r="E1464" s="39" t="s">
        <v>2656</v>
      </c>
      <c r="F1464" s="122" t="s">
        <v>3192</v>
      </c>
      <c r="G1464" s="40" t="s">
        <v>26</v>
      </c>
      <c r="H1464" s="41" t="s">
        <v>652</v>
      </c>
      <c r="I1464" s="41">
        <v>40</v>
      </c>
      <c r="J1464" s="193">
        <v>3.4899999999999998</v>
      </c>
      <c r="K1464" s="185">
        <f t="shared" si="171"/>
        <v>366.55469999999997</v>
      </c>
      <c r="L1464" s="136" t="s">
        <v>3219</v>
      </c>
      <c r="M1464" s="121" t="s">
        <v>3385</v>
      </c>
      <c r="N1464" s="65"/>
      <c r="O1464" s="40" t="str">
        <f t="shared" si="172"/>
        <v>-</v>
      </c>
      <c r="P1464" s="42">
        <f t="shared" si="173"/>
        <v>0</v>
      </c>
      <c r="Q1464" s="43">
        <f t="shared" si="174"/>
        <v>0</v>
      </c>
      <c r="R1464" s="206"/>
      <c r="S1464" s="216"/>
      <c r="T1464" s="156"/>
      <c r="U1464" s="156"/>
      <c r="V1464" s="156"/>
      <c r="W1464" s="156"/>
      <c r="X1464" s="156"/>
      <c r="Y1464" s="156"/>
      <c r="Z1464" s="156"/>
      <c r="AA1464" s="156"/>
      <c r="AB1464" s="156"/>
    </row>
    <row r="1465" spans="1:30" s="30" customFormat="1" ht="15" customHeight="1">
      <c r="A1465" s="156" t="s">
        <v>3381</v>
      </c>
      <c r="B1465" s="38" t="s">
        <v>1957</v>
      </c>
      <c r="C1465" s="38" t="s">
        <v>29</v>
      </c>
      <c r="D1465" s="38" t="s">
        <v>2655</v>
      </c>
      <c r="E1465" s="39" t="s">
        <v>2656</v>
      </c>
      <c r="F1465" s="122" t="s">
        <v>3193</v>
      </c>
      <c r="G1465" s="40" t="s">
        <v>26</v>
      </c>
      <c r="H1465" s="41" t="s">
        <v>652</v>
      </c>
      <c r="I1465" s="41">
        <v>40</v>
      </c>
      <c r="J1465" s="193">
        <v>3.4899999999999998</v>
      </c>
      <c r="K1465" s="185">
        <f t="shared" si="171"/>
        <v>366.55469999999997</v>
      </c>
      <c r="L1465" s="136" t="s">
        <v>3219</v>
      </c>
      <c r="M1465" s="121" t="s">
        <v>3385</v>
      </c>
      <c r="N1465" s="65"/>
      <c r="O1465" s="40" t="str">
        <f t="shared" si="172"/>
        <v>-</v>
      </c>
      <c r="P1465" s="42">
        <f t="shared" si="173"/>
        <v>0</v>
      </c>
      <c r="Q1465" s="43">
        <f t="shared" si="174"/>
        <v>0</v>
      </c>
      <c r="R1465" s="206"/>
      <c r="S1465" s="216"/>
      <c r="T1465" s="156"/>
      <c r="U1465" s="156"/>
      <c r="V1465" s="156"/>
      <c r="W1465" s="156"/>
      <c r="X1465" s="156"/>
      <c r="Y1465" s="156"/>
      <c r="Z1465" s="156"/>
      <c r="AA1465" s="156"/>
      <c r="AB1465" s="156"/>
    </row>
    <row r="1466" spans="1:30" s="30" customFormat="1" ht="15" customHeight="1">
      <c r="A1466" s="156" t="s">
        <v>3381</v>
      </c>
      <c r="B1466" s="38" t="s">
        <v>1961</v>
      </c>
      <c r="C1466" s="38" t="s">
        <v>29</v>
      </c>
      <c r="D1466" s="38" t="s">
        <v>2659</v>
      </c>
      <c r="E1466" s="39" t="s">
        <v>2660</v>
      </c>
      <c r="F1466" s="122" t="s">
        <v>2661</v>
      </c>
      <c r="G1466" s="40" t="s">
        <v>26</v>
      </c>
      <c r="H1466" s="41" t="s">
        <v>652</v>
      </c>
      <c r="I1466" s="41">
        <v>40</v>
      </c>
      <c r="J1466" s="193">
        <v>2.84</v>
      </c>
      <c r="K1466" s="185">
        <f t="shared" si="171"/>
        <v>298.28519999999997</v>
      </c>
      <c r="L1466" s="136" t="s">
        <v>3219</v>
      </c>
      <c r="M1466" s="121" t="s">
        <v>3385</v>
      </c>
      <c r="N1466" s="65"/>
      <c r="O1466" s="40" t="str">
        <f t="shared" si="172"/>
        <v>-</v>
      </c>
      <c r="P1466" s="42">
        <f t="shared" si="173"/>
        <v>0</v>
      </c>
      <c r="Q1466" s="43">
        <f t="shared" si="174"/>
        <v>0</v>
      </c>
      <c r="R1466" s="206"/>
      <c r="S1466" s="216"/>
      <c r="T1466" s="156"/>
      <c r="U1466" s="156"/>
      <c r="V1466" s="156"/>
      <c r="W1466" s="156"/>
      <c r="X1466" s="156"/>
      <c r="Y1466" s="156"/>
      <c r="Z1466" s="156"/>
      <c r="AA1466" s="156"/>
      <c r="AB1466" s="156"/>
    </row>
    <row r="1467" spans="1:30" s="30" customFormat="1" ht="15" customHeight="1">
      <c r="A1467" s="156" t="s">
        <v>3381</v>
      </c>
      <c r="B1467" s="38" t="s">
        <v>1962</v>
      </c>
      <c r="C1467" s="38" t="s">
        <v>29</v>
      </c>
      <c r="D1467" s="38" t="s">
        <v>2659</v>
      </c>
      <c r="E1467" s="39" t="s">
        <v>2660</v>
      </c>
      <c r="F1467" s="122" t="s">
        <v>3194</v>
      </c>
      <c r="G1467" s="40" t="s">
        <v>26</v>
      </c>
      <c r="H1467" s="41" t="s">
        <v>652</v>
      </c>
      <c r="I1467" s="41">
        <v>40</v>
      </c>
      <c r="J1467" s="193">
        <v>2.88</v>
      </c>
      <c r="K1467" s="185">
        <f t="shared" si="171"/>
        <v>302.4864</v>
      </c>
      <c r="L1467" s="136" t="s">
        <v>3219</v>
      </c>
      <c r="M1467" s="121" t="s">
        <v>3385</v>
      </c>
      <c r="N1467" s="65"/>
      <c r="O1467" s="40" t="str">
        <f t="shared" si="172"/>
        <v>-</v>
      </c>
      <c r="P1467" s="42">
        <f t="shared" si="173"/>
        <v>0</v>
      </c>
      <c r="Q1467" s="43">
        <f t="shared" si="174"/>
        <v>0</v>
      </c>
      <c r="R1467" s="206"/>
      <c r="S1467" s="216"/>
      <c r="T1467" s="156"/>
      <c r="U1467" s="156"/>
      <c r="V1467" s="156"/>
      <c r="W1467" s="156"/>
      <c r="X1467" s="156"/>
      <c r="Y1467" s="156"/>
      <c r="Z1467" s="156"/>
      <c r="AA1467" s="156"/>
      <c r="AB1467" s="156"/>
    </row>
    <row r="1468" spans="1:30" s="30" customFormat="1" ht="15" customHeight="1">
      <c r="A1468" s="156" t="s">
        <v>3381</v>
      </c>
      <c r="B1468" s="38" t="s">
        <v>1963</v>
      </c>
      <c r="C1468" s="38" t="s">
        <v>29</v>
      </c>
      <c r="D1468" s="38" t="s">
        <v>2659</v>
      </c>
      <c r="E1468" s="39" t="s">
        <v>2660</v>
      </c>
      <c r="F1468" s="122" t="s">
        <v>3195</v>
      </c>
      <c r="G1468" s="40" t="s">
        <v>26</v>
      </c>
      <c r="H1468" s="41" t="s">
        <v>652</v>
      </c>
      <c r="I1468" s="41">
        <v>40</v>
      </c>
      <c r="J1468" s="193">
        <v>3.4699999999999998</v>
      </c>
      <c r="K1468" s="185">
        <f t="shared" si="171"/>
        <v>364.45409999999998</v>
      </c>
      <c r="L1468" s="136" t="s">
        <v>3219</v>
      </c>
      <c r="M1468" s="121" t="s">
        <v>3385</v>
      </c>
      <c r="N1468" s="65"/>
      <c r="O1468" s="40" t="str">
        <f t="shared" si="172"/>
        <v>-</v>
      </c>
      <c r="P1468" s="42">
        <f t="shared" si="173"/>
        <v>0</v>
      </c>
      <c r="Q1468" s="43">
        <f t="shared" si="174"/>
        <v>0</v>
      </c>
      <c r="R1468" s="206"/>
      <c r="S1468" s="216"/>
      <c r="T1468" s="156"/>
      <c r="U1468" s="156"/>
      <c r="V1468" s="156"/>
      <c r="W1468" s="156"/>
      <c r="X1468" s="156"/>
      <c r="Y1468" s="156"/>
      <c r="Z1468" s="156"/>
      <c r="AA1468" s="156"/>
      <c r="AB1468" s="156"/>
      <c r="AC1468" s="156"/>
      <c r="AD1468" s="156"/>
    </row>
    <row r="1469" spans="1:30" s="30" customFormat="1" ht="15" customHeight="1">
      <c r="A1469" s="156" t="s">
        <v>3381</v>
      </c>
      <c r="B1469" s="38" t="s">
        <v>1964</v>
      </c>
      <c r="C1469" s="38" t="s">
        <v>29</v>
      </c>
      <c r="D1469" s="38" t="s">
        <v>2659</v>
      </c>
      <c r="E1469" s="39" t="s">
        <v>2660</v>
      </c>
      <c r="F1469" s="122" t="s">
        <v>3196</v>
      </c>
      <c r="G1469" s="40" t="s">
        <v>26</v>
      </c>
      <c r="H1469" s="41" t="s">
        <v>652</v>
      </c>
      <c r="I1469" s="41">
        <v>40</v>
      </c>
      <c r="J1469" s="193">
        <v>3.4899999999999998</v>
      </c>
      <c r="K1469" s="185">
        <f t="shared" si="171"/>
        <v>366.55469999999997</v>
      </c>
      <c r="L1469" s="136" t="s">
        <v>3219</v>
      </c>
      <c r="M1469" s="121" t="s">
        <v>3385</v>
      </c>
      <c r="N1469" s="65"/>
      <c r="O1469" s="40" t="str">
        <f t="shared" si="172"/>
        <v>-</v>
      </c>
      <c r="P1469" s="42">
        <f t="shared" si="173"/>
        <v>0</v>
      </c>
      <c r="Q1469" s="43">
        <f t="shared" si="174"/>
        <v>0</v>
      </c>
      <c r="R1469" s="206"/>
      <c r="S1469" s="216"/>
      <c r="T1469" s="156"/>
      <c r="U1469" s="156"/>
      <c r="V1469" s="156"/>
      <c r="W1469" s="156"/>
      <c r="X1469" s="156"/>
      <c r="Y1469" s="156"/>
      <c r="Z1469" s="156"/>
      <c r="AA1469" s="156"/>
      <c r="AB1469" s="156"/>
      <c r="AC1469" s="156"/>
      <c r="AD1469" s="156"/>
    </row>
    <row r="1470" spans="1:30" s="30" customFormat="1" ht="15" customHeight="1">
      <c r="A1470" s="156" t="s">
        <v>3381</v>
      </c>
      <c r="B1470" s="38" t="s">
        <v>1965</v>
      </c>
      <c r="C1470" s="38" t="s">
        <v>29</v>
      </c>
      <c r="D1470" s="38" t="s">
        <v>2659</v>
      </c>
      <c r="E1470" s="39" t="s">
        <v>2660</v>
      </c>
      <c r="F1470" s="122" t="s">
        <v>3197</v>
      </c>
      <c r="G1470" s="40" t="s">
        <v>26</v>
      </c>
      <c r="H1470" s="41" t="s">
        <v>652</v>
      </c>
      <c r="I1470" s="41">
        <v>40</v>
      </c>
      <c r="J1470" s="193">
        <v>3.01</v>
      </c>
      <c r="K1470" s="185">
        <f t="shared" si="171"/>
        <v>316.14029999999997</v>
      </c>
      <c r="L1470" s="136" t="s">
        <v>3219</v>
      </c>
      <c r="M1470" s="121" t="s">
        <v>3385</v>
      </c>
      <c r="N1470" s="65"/>
      <c r="O1470" s="40" t="str">
        <f t="shared" si="172"/>
        <v>-</v>
      </c>
      <c r="P1470" s="42">
        <f t="shared" si="173"/>
        <v>0</v>
      </c>
      <c r="Q1470" s="43">
        <f t="shared" si="174"/>
        <v>0</v>
      </c>
      <c r="R1470" s="206"/>
      <c r="S1470" s="216"/>
      <c r="T1470" s="155"/>
      <c r="U1470" s="156"/>
      <c r="V1470" s="156"/>
      <c r="W1470" s="156"/>
      <c r="X1470" s="156"/>
      <c r="Y1470" s="156"/>
      <c r="Z1470" s="156"/>
      <c r="AA1470" s="156"/>
      <c r="AB1470" s="156"/>
      <c r="AC1470" s="156"/>
      <c r="AD1470" s="156"/>
    </row>
    <row r="1471" spans="1:30" s="30" customFormat="1" ht="15" customHeight="1">
      <c r="A1471" s="156" t="s">
        <v>3381</v>
      </c>
      <c r="B1471" s="38" t="s">
        <v>1966</v>
      </c>
      <c r="C1471" s="38" t="s">
        <v>29</v>
      </c>
      <c r="D1471" s="38" t="s">
        <v>2659</v>
      </c>
      <c r="E1471" s="39" t="s">
        <v>2660</v>
      </c>
      <c r="F1471" s="122" t="s">
        <v>3198</v>
      </c>
      <c r="G1471" s="40" t="s">
        <v>26</v>
      </c>
      <c r="H1471" s="41" t="s">
        <v>652</v>
      </c>
      <c r="I1471" s="41">
        <v>40</v>
      </c>
      <c r="J1471" s="193">
        <v>3.4899999999999998</v>
      </c>
      <c r="K1471" s="185">
        <f t="shared" si="171"/>
        <v>366.55469999999997</v>
      </c>
      <c r="L1471" s="136" t="s">
        <v>3219</v>
      </c>
      <c r="M1471" s="121" t="s">
        <v>3385</v>
      </c>
      <c r="N1471" s="65"/>
      <c r="O1471" s="40" t="str">
        <f t="shared" si="172"/>
        <v>-</v>
      </c>
      <c r="P1471" s="42">
        <f t="shared" si="173"/>
        <v>0</v>
      </c>
      <c r="Q1471" s="43">
        <f t="shared" si="174"/>
        <v>0</v>
      </c>
      <c r="R1471" s="206"/>
      <c r="S1471" s="216"/>
      <c r="T1471" s="155"/>
      <c r="U1471" s="156"/>
      <c r="V1471" s="156"/>
      <c r="W1471" s="156"/>
      <c r="X1471" s="156"/>
      <c r="Y1471" s="156"/>
      <c r="Z1471" s="156"/>
      <c r="AA1471" s="156"/>
      <c r="AB1471" s="156"/>
      <c r="AC1471" s="156"/>
      <c r="AD1471" s="156"/>
    </row>
    <row r="1472" spans="1:30" s="30" customFormat="1" ht="15" hidden="1" customHeight="1">
      <c r="A1472" s="156" t="s">
        <v>3381</v>
      </c>
      <c r="B1472" s="160" t="s">
        <v>1958</v>
      </c>
      <c r="C1472" s="160" t="s">
        <v>29</v>
      </c>
      <c r="D1472" s="160" t="s">
        <v>2659</v>
      </c>
      <c r="E1472" s="161" t="s">
        <v>2660</v>
      </c>
      <c r="F1472" s="161"/>
      <c r="G1472" s="162" t="s">
        <v>26</v>
      </c>
      <c r="H1472" s="163" t="s">
        <v>652</v>
      </c>
      <c r="I1472" s="163">
        <v>40</v>
      </c>
      <c r="J1472" s="194">
        <v>3.16</v>
      </c>
      <c r="K1472" s="191">
        <f t="shared" si="171"/>
        <v>331.89480000000003</v>
      </c>
      <c r="L1472" s="164" t="s">
        <v>3238</v>
      </c>
      <c r="M1472" s="164" t="s">
        <v>3238</v>
      </c>
      <c r="N1472" s="165"/>
      <c r="O1472" s="162" t="str">
        <f t="shared" si="172"/>
        <v>-</v>
      </c>
      <c r="P1472" s="166">
        <f t="shared" si="173"/>
        <v>0</v>
      </c>
      <c r="Q1472" s="167">
        <f t="shared" si="174"/>
        <v>0</v>
      </c>
      <c r="R1472" s="155"/>
      <c r="S1472" s="182"/>
      <c r="T1472" s="155"/>
      <c r="U1472" s="156"/>
      <c r="V1472" s="156"/>
      <c r="W1472" s="156"/>
      <c r="X1472" s="156"/>
      <c r="Y1472" s="156"/>
      <c r="Z1472" s="156"/>
      <c r="AA1472" s="156"/>
      <c r="AB1472" s="156"/>
      <c r="AC1472" s="156"/>
      <c r="AD1472" s="156"/>
    </row>
    <row r="1473" spans="1:30" s="30" customFormat="1" ht="15" hidden="1" customHeight="1">
      <c r="A1473" s="156" t="s">
        <v>3381</v>
      </c>
      <c r="B1473" s="160" t="s">
        <v>1959</v>
      </c>
      <c r="C1473" s="160" t="s">
        <v>29</v>
      </c>
      <c r="D1473" s="160" t="s">
        <v>2659</v>
      </c>
      <c r="E1473" s="161" t="s">
        <v>2660</v>
      </c>
      <c r="F1473" s="161"/>
      <c r="G1473" s="162" t="s">
        <v>26</v>
      </c>
      <c r="H1473" s="163" t="s">
        <v>652</v>
      </c>
      <c r="I1473" s="163">
        <v>40</v>
      </c>
      <c r="J1473" s="194">
        <v>3.16</v>
      </c>
      <c r="K1473" s="191">
        <f t="shared" si="171"/>
        <v>331.89480000000003</v>
      </c>
      <c r="L1473" s="164" t="s">
        <v>3238</v>
      </c>
      <c r="M1473" s="164" t="s">
        <v>3238</v>
      </c>
      <c r="N1473" s="165"/>
      <c r="O1473" s="162" t="str">
        <f t="shared" si="172"/>
        <v>-</v>
      </c>
      <c r="P1473" s="166">
        <f t="shared" si="173"/>
        <v>0</v>
      </c>
      <c r="Q1473" s="167">
        <f t="shared" si="174"/>
        <v>0</v>
      </c>
      <c r="R1473" s="155"/>
      <c r="S1473" s="182"/>
      <c r="T1473" s="155"/>
      <c r="U1473" s="156"/>
      <c r="V1473" s="156"/>
      <c r="W1473" s="156"/>
      <c r="X1473" s="156"/>
      <c r="Y1473" s="156"/>
      <c r="Z1473" s="156"/>
      <c r="AA1473" s="156"/>
      <c r="AB1473" s="156"/>
      <c r="AC1473" s="156"/>
      <c r="AD1473" s="156"/>
    </row>
    <row r="1474" spans="1:30" s="30" customFormat="1" ht="15" customHeight="1">
      <c r="A1474" s="156" t="s">
        <v>3381</v>
      </c>
      <c r="B1474" s="38" t="s">
        <v>1960</v>
      </c>
      <c r="C1474" s="38" t="s">
        <v>29</v>
      </c>
      <c r="D1474" s="38" t="s">
        <v>2659</v>
      </c>
      <c r="E1474" s="39" t="s">
        <v>2660</v>
      </c>
      <c r="F1474" s="39"/>
      <c r="G1474" s="40" t="s">
        <v>26</v>
      </c>
      <c r="H1474" s="41" t="s">
        <v>652</v>
      </c>
      <c r="I1474" s="41">
        <v>40</v>
      </c>
      <c r="J1474" s="193">
        <v>3.17</v>
      </c>
      <c r="K1474" s="185">
        <f t="shared" si="171"/>
        <v>332.94509999999997</v>
      </c>
      <c r="L1474" s="136" t="s">
        <v>3219</v>
      </c>
      <c r="M1474" s="121" t="s">
        <v>3385</v>
      </c>
      <c r="N1474" s="65"/>
      <c r="O1474" s="40" t="str">
        <f t="shared" si="172"/>
        <v>-</v>
      </c>
      <c r="P1474" s="42">
        <f t="shared" si="173"/>
        <v>0</v>
      </c>
      <c r="Q1474" s="43">
        <f t="shared" si="174"/>
        <v>0</v>
      </c>
      <c r="R1474" s="206"/>
      <c r="S1474" s="216"/>
      <c r="T1474" s="155"/>
      <c r="U1474" s="156"/>
      <c r="V1474" s="156"/>
      <c r="W1474" s="156"/>
      <c r="X1474" s="156"/>
      <c r="Y1474" s="156"/>
      <c r="Z1474" s="156"/>
      <c r="AA1474" s="156"/>
      <c r="AB1474" s="156"/>
    </row>
    <row r="1475" spans="1:30" s="30" customFormat="1" ht="15" customHeight="1">
      <c r="A1475" s="156" t="s">
        <v>3381</v>
      </c>
      <c r="B1475" s="38" t="s">
        <v>1967</v>
      </c>
      <c r="C1475" s="38" t="s">
        <v>29</v>
      </c>
      <c r="D1475" s="38" t="s">
        <v>374</v>
      </c>
      <c r="E1475" s="39" t="s">
        <v>375</v>
      </c>
      <c r="F1475" s="39" t="s">
        <v>376</v>
      </c>
      <c r="G1475" s="40" t="s">
        <v>2147</v>
      </c>
      <c r="H1475" s="41" t="s">
        <v>652</v>
      </c>
      <c r="I1475" s="41">
        <v>12</v>
      </c>
      <c r="J1475" s="193">
        <v>11.61</v>
      </c>
      <c r="K1475" s="185">
        <f t="shared" si="171"/>
        <v>1219.3983000000001</v>
      </c>
      <c r="L1475" s="136" t="s">
        <v>3219</v>
      </c>
      <c r="M1475" s="121" t="s">
        <v>3385</v>
      </c>
      <c r="N1475" s="65"/>
      <c r="O1475" s="40" t="str">
        <f t="shared" si="172"/>
        <v>-</v>
      </c>
      <c r="P1475" s="42">
        <f t="shared" si="173"/>
        <v>0</v>
      </c>
      <c r="Q1475" s="43">
        <f t="shared" si="174"/>
        <v>0</v>
      </c>
      <c r="R1475" s="206"/>
      <c r="S1475" s="216"/>
      <c r="T1475" s="155"/>
      <c r="U1475" s="156"/>
      <c r="V1475" s="156"/>
      <c r="W1475" s="156"/>
      <c r="X1475" s="156"/>
      <c r="Y1475" s="156"/>
      <c r="Z1475" s="156"/>
      <c r="AA1475" s="156"/>
      <c r="AB1475" s="156"/>
    </row>
    <row r="1476" spans="1:30" s="30" customFormat="1" ht="15" customHeight="1">
      <c r="A1476" s="156" t="s">
        <v>3381</v>
      </c>
      <c r="B1476" s="38" t="s">
        <v>1968</v>
      </c>
      <c r="C1476" s="38" t="s">
        <v>29</v>
      </c>
      <c r="D1476" s="38" t="s">
        <v>374</v>
      </c>
      <c r="E1476" s="39" t="s">
        <v>375</v>
      </c>
      <c r="F1476" s="122" t="s">
        <v>376</v>
      </c>
      <c r="G1476" s="40" t="s">
        <v>26</v>
      </c>
      <c r="H1476" s="41" t="s">
        <v>652</v>
      </c>
      <c r="I1476" s="41">
        <v>40</v>
      </c>
      <c r="J1476" s="193">
        <v>2.9</v>
      </c>
      <c r="K1476" s="185">
        <f t="shared" si="171"/>
        <v>304.58699999999999</v>
      </c>
      <c r="L1476" s="136" t="s">
        <v>3219</v>
      </c>
      <c r="M1476" s="121" t="s">
        <v>3221</v>
      </c>
      <c r="N1476" s="65"/>
      <c r="O1476" s="40" t="str">
        <f t="shared" si="172"/>
        <v>-</v>
      </c>
      <c r="P1476" s="42">
        <f t="shared" si="173"/>
        <v>0</v>
      </c>
      <c r="Q1476" s="43">
        <f t="shared" si="174"/>
        <v>0</v>
      </c>
      <c r="R1476" s="206"/>
      <c r="S1476" s="216"/>
      <c r="T1476" s="155"/>
      <c r="U1476" s="156"/>
      <c r="V1476" s="156"/>
      <c r="W1476" s="156"/>
      <c r="X1476" s="156"/>
      <c r="Y1476" s="156"/>
      <c r="Z1476" s="156"/>
      <c r="AA1476" s="156"/>
      <c r="AB1476" s="156"/>
    </row>
    <row r="1477" spans="1:30" s="30" customFormat="1" ht="15" customHeight="1">
      <c r="A1477" s="156" t="s">
        <v>3381</v>
      </c>
      <c r="B1477" s="38" t="s">
        <v>1969</v>
      </c>
      <c r="C1477" s="38" t="s">
        <v>29</v>
      </c>
      <c r="D1477" s="38" t="s">
        <v>374</v>
      </c>
      <c r="E1477" s="39" t="s">
        <v>375</v>
      </c>
      <c r="F1477" s="122" t="s">
        <v>3199</v>
      </c>
      <c r="G1477" s="40" t="s">
        <v>26</v>
      </c>
      <c r="H1477" s="41" t="s">
        <v>652</v>
      </c>
      <c r="I1477" s="41">
        <v>40</v>
      </c>
      <c r="J1477" s="193">
        <v>3.88</v>
      </c>
      <c r="K1477" s="185">
        <f t="shared" si="171"/>
        <v>407.51639999999998</v>
      </c>
      <c r="L1477" s="136" t="s">
        <v>3219</v>
      </c>
      <c r="M1477" s="121" t="s">
        <v>3385</v>
      </c>
      <c r="N1477" s="65"/>
      <c r="O1477" s="40" t="str">
        <f t="shared" si="172"/>
        <v>-</v>
      </c>
      <c r="P1477" s="42">
        <f t="shared" si="173"/>
        <v>0</v>
      </c>
      <c r="Q1477" s="43">
        <f t="shared" si="174"/>
        <v>0</v>
      </c>
      <c r="R1477" s="206"/>
      <c r="S1477" s="216"/>
      <c r="T1477" s="156"/>
      <c r="U1477" s="156"/>
      <c r="V1477" s="156"/>
      <c r="W1477" s="156"/>
      <c r="X1477" s="156"/>
      <c r="Y1477" s="156"/>
      <c r="Z1477" s="156"/>
      <c r="AA1477" s="156"/>
      <c r="AB1477" s="156"/>
    </row>
    <row r="1478" spans="1:30" s="30" customFormat="1" ht="15" hidden="1" customHeight="1">
      <c r="A1478" s="156" t="s">
        <v>3381</v>
      </c>
      <c r="B1478" s="160" t="s">
        <v>2045</v>
      </c>
      <c r="C1478" s="160" t="s">
        <v>25</v>
      </c>
      <c r="D1478" s="160" t="s">
        <v>378</v>
      </c>
      <c r="E1478" s="161" t="s">
        <v>379</v>
      </c>
      <c r="F1478" s="161" t="s">
        <v>2673</v>
      </c>
      <c r="G1478" s="162" t="s">
        <v>26</v>
      </c>
      <c r="H1478" s="163" t="s">
        <v>27</v>
      </c>
      <c r="I1478" s="163">
        <v>24</v>
      </c>
      <c r="J1478" s="200">
        <f>K1478/курс</f>
        <v>1.723317147481672</v>
      </c>
      <c r="K1478" s="189">
        <v>181</v>
      </c>
      <c r="L1478" s="164" t="s">
        <v>3238</v>
      </c>
      <c r="M1478" s="164" t="s">
        <v>3238</v>
      </c>
      <c r="N1478" s="165"/>
      <c r="O1478" s="162" t="str">
        <f t="shared" si="172"/>
        <v>-</v>
      </c>
      <c r="P1478" s="166">
        <f t="shared" si="173"/>
        <v>0</v>
      </c>
      <c r="Q1478" s="167">
        <f t="shared" si="174"/>
        <v>0</v>
      </c>
      <c r="R1478" s="29"/>
      <c r="S1478" s="182"/>
      <c r="T1478" s="156"/>
      <c r="U1478" s="156"/>
      <c r="V1478" s="156"/>
      <c r="W1478" s="156"/>
      <c r="X1478" s="156"/>
      <c r="Y1478" s="156"/>
    </row>
    <row r="1479" spans="1:30" s="30" customFormat="1" ht="15" customHeight="1">
      <c r="A1479" s="156" t="s">
        <v>3381</v>
      </c>
      <c r="B1479" s="38" t="s">
        <v>3306</v>
      </c>
      <c r="C1479" s="38" t="s">
        <v>25</v>
      </c>
      <c r="D1479" s="38" t="s">
        <v>378</v>
      </c>
      <c r="E1479" s="39" t="s">
        <v>379</v>
      </c>
      <c r="F1479" s="39" t="s">
        <v>2673</v>
      </c>
      <c r="G1479" s="40" t="s">
        <v>26</v>
      </c>
      <c r="H1479" s="41" t="s">
        <v>27</v>
      </c>
      <c r="I1479" s="41">
        <v>24</v>
      </c>
      <c r="J1479" s="42">
        <f>K1479/курс</f>
        <v>1.723317147481672</v>
      </c>
      <c r="K1479" s="184">
        <v>181</v>
      </c>
      <c r="L1479" s="136" t="s">
        <v>3219</v>
      </c>
      <c r="M1479" s="121" t="s">
        <v>3221</v>
      </c>
      <c r="N1479" s="165"/>
      <c r="O1479" s="162"/>
      <c r="P1479" s="166"/>
      <c r="Q1479" s="167"/>
      <c r="R1479" s="206"/>
      <c r="S1479" s="216"/>
      <c r="T1479" s="156"/>
      <c r="U1479" s="156"/>
      <c r="V1479" s="156"/>
      <c r="W1479" s="156"/>
      <c r="X1479" s="156"/>
      <c r="Y1479" s="156"/>
      <c r="Z1479" s="156"/>
      <c r="AA1479" s="156"/>
      <c r="AB1479" s="156"/>
      <c r="AC1479" s="156"/>
      <c r="AD1479" s="156"/>
    </row>
    <row r="1480" spans="1:30" s="30" customFormat="1" ht="15" hidden="1" customHeight="1">
      <c r="A1480" s="156" t="s">
        <v>3381</v>
      </c>
      <c r="B1480" s="160" t="s">
        <v>2048</v>
      </c>
      <c r="C1480" s="160" t="s">
        <v>25</v>
      </c>
      <c r="D1480" s="160" t="s">
        <v>378</v>
      </c>
      <c r="E1480" s="161" t="s">
        <v>379</v>
      </c>
      <c r="F1480" s="161" t="s">
        <v>401</v>
      </c>
      <c r="G1480" s="162" t="s">
        <v>26</v>
      </c>
      <c r="H1480" s="163" t="s">
        <v>27</v>
      </c>
      <c r="I1480" s="163">
        <v>24</v>
      </c>
      <c r="J1480" s="200">
        <f>K1480/курс</f>
        <v>1.4948110063791298</v>
      </c>
      <c r="K1480" s="189">
        <v>157</v>
      </c>
      <c r="L1480" s="164" t="s">
        <v>3238</v>
      </c>
      <c r="M1480" s="164" t="s">
        <v>3238</v>
      </c>
      <c r="N1480" s="165"/>
      <c r="O1480" s="162" t="str">
        <f t="shared" ref="O1480:O1511" si="175">IF(N1480="","-",N1480/I1480)</f>
        <v>-</v>
      </c>
      <c r="P1480" s="166">
        <f t="shared" ref="P1480:P1511" si="176">J1480*N1480</f>
        <v>0</v>
      </c>
      <c r="Q1480" s="167">
        <f t="shared" ref="Q1480:Q1511" si="177">K1480*N1480</f>
        <v>0</v>
      </c>
      <c r="R1480" s="29"/>
      <c r="S1480" s="182"/>
      <c r="T1480" s="156"/>
      <c r="U1480" s="156"/>
      <c r="V1480" s="156"/>
      <c r="W1480" s="156"/>
      <c r="X1480" s="156"/>
      <c r="Y1480" s="156"/>
      <c r="Z1480" s="156"/>
      <c r="AA1480" s="156"/>
      <c r="AB1480" s="156"/>
      <c r="AC1480" s="156"/>
      <c r="AD1480" s="156"/>
    </row>
    <row r="1481" spans="1:30" s="30" customFormat="1" ht="15" hidden="1" customHeight="1">
      <c r="A1481" s="156" t="s">
        <v>3381</v>
      </c>
      <c r="B1481" s="160" t="s">
        <v>377</v>
      </c>
      <c r="C1481" s="160" t="s">
        <v>25</v>
      </c>
      <c r="D1481" s="160" t="s">
        <v>378</v>
      </c>
      <c r="E1481" s="161" t="s">
        <v>379</v>
      </c>
      <c r="F1481" s="161" t="s">
        <v>3310</v>
      </c>
      <c r="G1481" s="162" t="s">
        <v>26</v>
      </c>
      <c r="H1481" s="163" t="s">
        <v>27</v>
      </c>
      <c r="I1481" s="163">
        <v>24</v>
      </c>
      <c r="J1481" s="166">
        <f>K1481/курс</f>
        <v>1.2091783300009522</v>
      </c>
      <c r="K1481" s="189">
        <v>127</v>
      </c>
      <c r="L1481" s="164" t="s">
        <v>3238</v>
      </c>
      <c r="M1481" s="164" t="s">
        <v>3238</v>
      </c>
      <c r="N1481" s="165"/>
      <c r="O1481" s="162" t="str">
        <f t="shared" si="175"/>
        <v>-</v>
      </c>
      <c r="P1481" s="166">
        <f t="shared" si="176"/>
        <v>0</v>
      </c>
      <c r="Q1481" s="167">
        <f t="shared" si="177"/>
        <v>0</v>
      </c>
      <c r="R1481" s="155"/>
      <c r="S1481" s="183"/>
      <c r="T1481" s="156"/>
      <c r="U1481" s="156"/>
      <c r="V1481" s="156"/>
      <c r="W1481" s="156"/>
      <c r="X1481" s="156"/>
      <c r="Y1481" s="156"/>
      <c r="Z1481" s="156"/>
      <c r="AA1481" s="156"/>
      <c r="AB1481" s="156"/>
      <c r="AC1481" s="156"/>
      <c r="AD1481" s="156"/>
    </row>
    <row r="1482" spans="1:30" s="30" customFormat="1" ht="15" customHeight="1">
      <c r="A1482" s="156" t="s">
        <v>3381</v>
      </c>
      <c r="B1482" s="38" t="s">
        <v>1974</v>
      </c>
      <c r="C1482" s="38" t="s">
        <v>29</v>
      </c>
      <c r="D1482" s="38" t="s">
        <v>378</v>
      </c>
      <c r="E1482" s="39" t="s">
        <v>379</v>
      </c>
      <c r="F1482" s="39" t="s">
        <v>382</v>
      </c>
      <c r="G1482" s="40" t="s">
        <v>26</v>
      </c>
      <c r="H1482" s="41" t="s">
        <v>652</v>
      </c>
      <c r="I1482" s="41">
        <v>40</v>
      </c>
      <c r="J1482" s="193">
        <v>3.39</v>
      </c>
      <c r="K1482" s="185">
        <f t="shared" ref="K1482:K1513" si="178">J1482*курс</f>
        <v>356.05170000000004</v>
      </c>
      <c r="L1482" s="136" t="s">
        <v>3219</v>
      </c>
      <c r="M1482" s="121" t="s">
        <v>3385</v>
      </c>
      <c r="N1482" s="65"/>
      <c r="O1482" s="40" t="str">
        <f t="shared" si="175"/>
        <v>-</v>
      </c>
      <c r="P1482" s="42">
        <f t="shared" si="176"/>
        <v>0</v>
      </c>
      <c r="Q1482" s="43">
        <f t="shared" si="177"/>
        <v>0</v>
      </c>
      <c r="R1482" s="206"/>
      <c r="S1482" s="216"/>
      <c r="T1482" s="156"/>
      <c r="U1482" s="156"/>
      <c r="V1482" s="156"/>
      <c r="W1482" s="156"/>
      <c r="X1482" s="156"/>
      <c r="Y1482" s="156"/>
      <c r="Z1482" s="156"/>
      <c r="AA1482" s="156"/>
      <c r="AB1482" s="156"/>
    </row>
    <row r="1483" spans="1:30" s="30" customFormat="1" ht="15" customHeight="1">
      <c r="A1483" s="156" t="s">
        <v>3381</v>
      </c>
      <c r="B1483" s="38" t="s">
        <v>1999</v>
      </c>
      <c r="C1483" s="38" t="s">
        <v>29</v>
      </c>
      <c r="D1483" s="38" t="s">
        <v>378</v>
      </c>
      <c r="E1483" s="39" t="s">
        <v>379</v>
      </c>
      <c r="F1483" s="39" t="s">
        <v>628</v>
      </c>
      <c r="G1483" s="40" t="s">
        <v>26</v>
      </c>
      <c r="H1483" s="41" t="s">
        <v>652</v>
      </c>
      <c r="I1483" s="41">
        <v>40</v>
      </c>
      <c r="J1483" s="193">
        <v>2.73</v>
      </c>
      <c r="K1483" s="185">
        <f t="shared" si="178"/>
        <v>286.7319</v>
      </c>
      <c r="L1483" s="136" t="s">
        <v>3219</v>
      </c>
      <c r="M1483" s="121" t="s">
        <v>3385</v>
      </c>
      <c r="N1483" s="65"/>
      <c r="O1483" s="40" t="str">
        <f t="shared" si="175"/>
        <v>-</v>
      </c>
      <c r="P1483" s="42">
        <f t="shared" si="176"/>
        <v>0</v>
      </c>
      <c r="Q1483" s="43">
        <f t="shared" si="177"/>
        <v>0</v>
      </c>
      <c r="R1483" s="206"/>
      <c r="S1483" s="216"/>
      <c r="T1483" s="156"/>
      <c r="U1483" s="156"/>
      <c r="V1483" s="156"/>
      <c r="W1483" s="156"/>
      <c r="X1483" s="156"/>
      <c r="Y1483" s="156"/>
      <c r="Z1483" s="156"/>
      <c r="AA1483" s="156"/>
      <c r="AB1483" s="156"/>
    </row>
    <row r="1484" spans="1:30" s="30" customFormat="1" ht="15" customHeight="1">
      <c r="A1484" s="156" t="s">
        <v>3381</v>
      </c>
      <c r="B1484" s="38" t="s">
        <v>2007</v>
      </c>
      <c r="C1484" s="38" t="s">
        <v>29</v>
      </c>
      <c r="D1484" s="38" t="s">
        <v>378</v>
      </c>
      <c r="E1484" s="39" t="s">
        <v>379</v>
      </c>
      <c r="F1484" s="39" t="s">
        <v>630</v>
      </c>
      <c r="G1484" s="40" t="s">
        <v>26</v>
      </c>
      <c r="H1484" s="41" t="s">
        <v>652</v>
      </c>
      <c r="I1484" s="41">
        <v>40</v>
      </c>
      <c r="J1484" s="193">
        <v>2.63</v>
      </c>
      <c r="K1484" s="185">
        <f t="shared" si="178"/>
        <v>276.22890000000001</v>
      </c>
      <c r="L1484" s="136" t="s">
        <v>3219</v>
      </c>
      <c r="M1484" s="121" t="s">
        <v>3385</v>
      </c>
      <c r="N1484" s="65"/>
      <c r="O1484" s="40" t="str">
        <f t="shared" si="175"/>
        <v>-</v>
      </c>
      <c r="P1484" s="42">
        <f t="shared" si="176"/>
        <v>0</v>
      </c>
      <c r="Q1484" s="43">
        <f t="shared" si="177"/>
        <v>0</v>
      </c>
      <c r="R1484" s="206"/>
      <c r="S1484" s="216"/>
      <c r="T1484" s="155"/>
      <c r="U1484" s="156"/>
      <c r="V1484" s="156"/>
      <c r="W1484" s="156"/>
      <c r="X1484" s="156"/>
      <c r="Y1484" s="156"/>
      <c r="Z1484" s="156"/>
      <c r="AA1484" s="156"/>
      <c r="AB1484" s="156"/>
    </row>
    <row r="1485" spans="1:30" s="30" customFormat="1" ht="15" customHeight="1">
      <c r="A1485" s="156" t="s">
        <v>3381</v>
      </c>
      <c r="B1485" s="38" t="s">
        <v>2035</v>
      </c>
      <c r="C1485" s="38" t="s">
        <v>29</v>
      </c>
      <c r="D1485" s="38" t="s">
        <v>378</v>
      </c>
      <c r="E1485" s="39" t="s">
        <v>379</v>
      </c>
      <c r="F1485" s="39" t="s">
        <v>398</v>
      </c>
      <c r="G1485" s="40" t="s">
        <v>26</v>
      </c>
      <c r="H1485" s="41" t="s">
        <v>652</v>
      </c>
      <c r="I1485" s="41">
        <v>40</v>
      </c>
      <c r="J1485" s="193">
        <v>2.66</v>
      </c>
      <c r="K1485" s="185">
        <f t="shared" si="178"/>
        <v>279.37980000000005</v>
      </c>
      <c r="L1485" s="136" t="s">
        <v>3219</v>
      </c>
      <c r="M1485" s="121" t="s">
        <v>3385</v>
      </c>
      <c r="N1485" s="65"/>
      <c r="O1485" s="40" t="str">
        <f t="shared" si="175"/>
        <v>-</v>
      </c>
      <c r="P1485" s="42">
        <f t="shared" si="176"/>
        <v>0</v>
      </c>
      <c r="Q1485" s="43">
        <f t="shared" si="177"/>
        <v>0</v>
      </c>
      <c r="R1485" s="206"/>
      <c r="S1485" s="216"/>
      <c r="T1485" s="155"/>
      <c r="U1485" s="156"/>
      <c r="V1485" s="156"/>
      <c r="W1485" s="156"/>
      <c r="X1485" s="156"/>
      <c r="Y1485" s="156"/>
      <c r="Z1485" s="156"/>
      <c r="AA1485" s="156"/>
      <c r="AB1485" s="156"/>
    </row>
    <row r="1486" spans="1:30" s="30" customFormat="1" ht="15" customHeight="1">
      <c r="A1486" s="156" t="s">
        <v>3381</v>
      </c>
      <c r="B1486" s="38" t="s">
        <v>2043</v>
      </c>
      <c r="C1486" s="38" t="s">
        <v>29</v>
      </c>
      <c r="D1486" s="38" t="s">
        <v>378</v>
      </c>
      <c r="E1486" s="39" t="s">
        <v>379</v>
      </c>
      <c r="F1486" s="39" t="s">
        <v>2673</v>
      </c>
      <c r="G1486" s="40" t="s">
        <v>2662</v>
      </c>
      <c r="H1486" s="41" t="s">
        <v>652</v>
      </c>
      <c r="I1486" s="41">
        <v>40</v>
      </c>
      <c r="J1486" s="193">
        <v>2.65</v>
      </c>
      <c r="K1486" s="185">
        <f t="shared" si="178"/>
        <v>278.3295</v>
      </c>
      <c r="L1486" s="136" t="s">
        <v>3219</v>
      </c>
      <c r="M1486" s="121" t="s">
        <v>3385</v>
      </c>
      <c r="N1486" s="65"/>
      <c r="O1486" s="40" t="str">
        <f t="shared" si="175"/>
        <v>-</v>
      </c>
      <c r="P1486" s="42">
        <f t="shared" si="176"/>
        <v>0</v>
      </c>
      <c r="Q1486" s="43">
        <f t="shared" si="177"/>
        <v>0</v>
      </c>
      <c r="R1486" s="206"/>
      <c r="S1486" s="216"/>
      <c r="T1486" s="155"/>
      <c r="U1486" s="156"/>
      <c r="V1486" s="156"/>
      <c r="W1486" s="156"/>
      <c r="X1486" s="156"/>
      <c r="Y1486" s="156"/>
      <c r="Z1486" s="156"/>
      <c r="AA1486" s="156"/>
      <c r="AB1486" s="156"/>
    </row>
    <row r="1487" spans="1:30" s="30" customFormat="1" ht="15" customHeight="1">
      <c r="A1487" s="156" t="s">
        <v>3381</v>
      </c>
      <c r="B1487" s="38" t="s">
        <v>2049</v>
      </c>
      <c r="C1487" s="38" t="s">
        <v>29</v>
      </c>
      <c r="D1487" s="38" t="s">
        <v>378</v>
      </c>
      <c r="E1487" s="39" t="s">
        <v>379</v>
      </c>
      <c r="F1487" s="39" t="s">
        <v>631</v>
      </c>
      <c r="G1487" s="40" t="s">
        <v>26</v>
      </c>
      <c r="H1487" s="41" t="s">
        <v>652</v>
      </c>
      <c r="I1487" s="41">
        <v>40</v>
      </c>
      <c r="J1487" s="193">
        <v>2.5199999999999996</v>
      </c>
      <c r="K1487" s="199">
        <f t="shared" si="178"/>
        <v>264.67559999999997</v>
      </c>
      <c r="L1487" s="136" t="s">
        <v>3219</v>
      </c>
      <c r="M1487" s="121" t="s">
        <v>3385</v>
      </c>
      <c r="N1487" s="65"/>
      <c r="O1487" s="40" t="str">
        <f t="shared" si="175"/>
        <v>-</v>
      </c>
      <c r="P1487" s="42">
        <f t="shared" si="176"/>
        <v>0</v>
      </c>
      <c r="Q1487" s="43">
        <f t="shared" si="177"/>
        <v>0</v>
      </c>
      <c r="R1487" s="206"/>
      <c r="S1487" s="216"/>
      <c r="T1487" s="155"/>
      <c r="U1487" s="156"/>
      <c r="V1487" s="156"/>
      <c r="W1487" s="156"/>
      <c r="X1487" s="156"/>
      <c r="Y1487" s="156"/>
      <c r="Z1487" s="156"/>
      <c r="AA1487" s="156"/>
      <c r="AB1487" s="156"/>
    </row>
    <row r="1488" spans="1:30" s="30" customFormat="1" ht="15" customHeight="1">
      <c r="A1488" s="156" t="s">
        <v>3381</v>
      </c>
      <c r="B1488" s="38" t="s">
        <v>1970</v>
      </c>
      <c r="C1488" s="38" t="s">
        <v>29</v>
      </c>
      <c r="D1488" s="38" t="s">
        <v>378</v>
      </c>
      <c r="E1488" s="39" t="s">
        <v>379</v>
      </c>
      <c r="F1488" s="122" t="s">
        <v>3200</v>
      </c>
      <c r="G1488" s="40" t="s">
        <v>2662</v>
      </c>
      <c r="H1488" s="41" t="s">
        <v>652</v>
      </c>
      <c r="I1488" s="41">
        <v>40</v>
      </c>
      <c r="J1488" s="193">
        <v>8.16</v>
      </c>
      <c r="K1488" s="185">
        <f t="shared" si="178"/>
        <v>857.04480000000001</v>
      </c>
      <c r="L1488" s="136" t="s">
        <v>3219</v>
      </c>
      <c r="M1488" s="121" t="s">
        <v>3385</v>
      </c>
      <c r="N1488" s="65"/>
      <c r="O1488" s="40" t="str">
        <f t="shared" si="175"/>
        <v>-</v>
      </c>
      <c r="P1488" s="42">
        <f t="shared" si="176"/>
        <v>0</v>
      </c>
      <c r="Q1488" s="43">
        <f t="shared" si="177"/>
        <v>0</v>
      </c>
      <c r="R1488" s="206"/>
      <c r="S1488" s="216"/>
      <c r="T1488" s="155"/>
      <c r="U1488" s="156"/>
      <c r="V1488" s="156"/>
      <c r="W1488" s="156"/>
      <c r="X1488" s="156"/>
      <c r="Y1488" s="156"/>
      <c r="Z1488" s="156"/>
      <c r="AA1488" s="156"/>
      <c r="AB1488" s="156"/>
    </row>
    <row r="1489" spans="1:30" s="30" customFormat="1" ht="15" customHeight="1">
      <c r="A1489" s="156" t="s">
        <v>3381</v>
      </c>
      <c r="B1489" s="38" t="s">
        <v>380</v>
      </c>
      <c r="C1489" s="38" t="s">
        <v>29</v>
      </c>
      <c r="D1489" s="38" t="s">
        <v>378</v>
      </c>
      <c r="E1489" s="39" t="s">
        <v>379</v>
      </c>
      <c r="F1489" s="122" t="s">
        <v>2694</v>
      </c>
      <c r="G1489" s="40" t="s">
        <v>26</v>
      </c>
      <c r="H1489" s="41" t="s">
        <v>652</v>
      </c>
      <c r="I1489" s="41">
        <v>40</v>
      </c>
      <c r="J1489" s="193">
        <v>2.3199999999999998</v>
      </c>
      <c r="K1489" s="185">
        <f t="shared" si="178"/>
        <v>243.66959999999997</v>
      </c>
      <c r="L1489" s="136" t="s">
        <v>3219</v>
      </c>
      <c r="M1489" s="121" t="s">
        <v>3221</v>
      </c>
      <c r="N1489" s="65"/>
      <c r="O1489" s="40" t="str">
        <f t="shared" si="175"/>
        <v>-</v>
      </c>
      <c r="P1489" s="42">
        <f t="shared" si="176"/>
        <v>0</v>
      </c>
      <c r="Q1489" s="43">
        <f t="shared" si="177"/>
        <v>0</v>
      </c>
      <c r="R1489" s="206"/>
      <c r="S1489" s="216"/>
      <c r="T1489" s="156"/>
      <c r="U1489" s="156"/>
      <c r="V1489" s="156"/>
      <c r="W1489" s="156"/>
      <c r="X1489" s="156"/>
      <c r="Y1489" s="156"/>
      <c r="Z1489" s="156"/>
      <c r="AA1489" s="156"/>
      <c r="AB1489" s="156"/>
    </row>
    <row r="1490" spans="1:30" s="30" customFormat="1" ht="15" customHeight="1">
      <c r="A1490" s="156" t="s">
        <v>3381</v>
      </c>
      <c r="B1490" s="38" t="s">
        <v>1972</v>
      </c>
      <c r="C1490" s="38" t="s">
        <v>29</v>
      </c>
      <c r="D1490" s="38" t="s">
        <v>378</v>
      </c>
      <c r="E1490" s="39" t="s">
        <v>379</v>
      </c>
      <c r="F1490" s="39" t="s">
        <v>3245</v>
      </c>
      <c r="G1490" s="40" t="s">
        <v>26</v>
      </c>
      <c r="H1490" s="41" t="s">
        <v>652</v>
      </c>
      <c r="I1490" s="41">
        <v>40</v>
      </c>
      <c r="J1490" s="193">
        <v>2.31</v>
      </c>
      <c r="K1490" s="185">
        <f t="shared" si="178"/>
        <v>242.61930000000001</v>
      </c>
      <c r="L1490" s="136" t="s">
        <v>3219</v>
      </c>
      <c r="M1490" s="121" t="s">
        <v>3385</v>
      </c>
      <c r="N1490" s="65"/>
      <c r="O1490" s="40" t="str">
        <f t="shared" si="175"/>
        <v>-</v>
      </c>
      <c r="P1490" s="42">
        <f t="shared" si="176"/>
        <v>0</v>
      </c>
      <c r="Q1490" s="43">
        <f t="shared" si="177"/>
        <v>0</v>
      </c>
      <c r="R1490" s="206"/>
      <c r="S1490" s="216"/>
      <c r="T1490" s="156"/>
      <c r="U1490" s="156"/>
      <c r="V1490" s="156"/>
      <c r="W1490" s="156"/>
      <c r="X1490" s="156"/>
      <c r="Y1490" s="156"/>
      <c r="Z1490" s="156"/>
      <c r="AA1490" s="156"/>
      <c r="AB1490" s="156"/>
    </row>
    <row r="1491" spans="1:30" s="30" customFormat="1" ht="15" customHeight="1">
      <c r="A1491" s="156" t="s">
        <v>3381</v>
      </c>
      <c r="B1491" s="38" t="s">
        <v>381</v>
      </c>
      <c r="C1491" s="38" t="s">
        <v>29</v>
      </c>
      <c r="D1491" s="38" t="s">
        <v>378</v>
      </c>
      <c r="E1491" s="39" t="s">
        <v>379</v>
      </c>
      <c r="F1491" s="39" t="s">
        <v>382</v>
      </c>
      <c r="G1491" s="40" t="s">
        <v>26</v>
      </c>
      <c r="H1491" s="41" t="s">
        <v>652</v>
      </c>
      <c r="I1491" s="41">
        <v>40</v>
      </c>
      <c r="J1491" s="193">
        <v>3.3899999999999997</v>
      </c>
      <c r="K1491" s="185">
        <f t="shared" si="178"/>
        <v>356.05169999999998</v>
      </c>
      <c r="L1491" s="136" t="s">
        <v>3219</v>
      </c>
      <c r="M1491" s="121" t="s">
        <v>3385</v>
      </c>
      <c r="N1491" s="65"/>
      <c r="O1491" s="40" t="str">
        <f t="shared" si="175"/>
        <v>-</v>
      </c>
      <c r="P1491" s="42">
        <f t="shared" si="176"/>
        <v>0</v>
      </c>
      <c r="Q1491" s="43">
        <f t="shared" si="177"/>
        <v>0</v>
      </c>
      <c r="R1491" s="206"/>
      <c r="S1491" s="216"/>
      <c r="T1491" s="156"/>
      <c r="U1491" s="156"/>
      <c r="V1491" s="156"/>
      <c r="W1491" s="156"/>
      <c r="X1491" s="156"/>
      <c r="Y1491" s="156"/>
      <c r="Z1491" s="156"/>
      <c r="AA1491" s="156"/>
      <c r="AB1491" s="156"/>
    </row>
    <row r="1492" spans="1:30" s="30" customFormat="1" ht="15" customHeight="1">
      <c r="A1492" s="156" t="s">
        <v>3381</v>
      </c>
      <c r="B1492" s="38" t="s">
        <v>720</v>
      </c>
      <c r="C1492" s="38" t="s">
        <v>29</v>
      </c>
      <c r="D1492" s="38" t="s">
        <v>378</v>
      </c>
      <c r="E1492" s="39" t="s">
        <v>379</v>
      </c>
      <c r="F1492" s="122" t="s">
        <v>2771</v>
      </c>
      <c r="G1492" s="40" t="s">
        <v>26</v>
      </c>
      <c r="H1492" s="41" t="s">
        <v>652</v>
      </c>
      <c r="I1492" s="41">
        <v>40</v>
      </c>
      <c r="J1492" s="193">
        <v>2.2799999999999998</v>
      </c>
      <c r="K1492" s="185">
        <f t="shared" si="178"/>
        <v>239.46839999999997</v>
      </c>
      <c r="L1492" s="136" t="s">
        <v>3219</v>
      </c>
      <c r="M1492" s="121" t="s">
        <v>3221</v>
      </c>
      <c r="N1492" s="65"/>
      <c r="O1492" s="40" t="str">
        <f t="shared" si="175"/>
        <v>-</v>
      </c>
      <c r="P1492" s="42">
        <f t="shared" si="176"/>
        <v>0</v>
      </c>
      <c r="Q1492" s="43">
        <f t="shared" si="177"/>
        <v>0</v>
      </c>
      <c r="R1492" s="206"/>
      <c r="S1492" s="216"/>
      <c r="T1492" s="156"/>
      <c r="U1492" s="156"/>
      <c r="V1492" s="156"/>
      <c r="W1492" s="156"/>
      <c r="X1492" s="156"/>
      <c r="Y1492" s="156"/>
      <c r="Z1492" s="156"/>
      <c r="AA1492" s="156"/>
      <c r="AB1492" s="156"/>
      <c r="AC1492" s="156"/>
      <c r="AD1492" s="156"/>
    </row>
    <row r="1493" spans="1:30" s="30" customFormat="1" ht="15" customHeight="1">
      <c r="A1493" s="156" t="s">
        <v>3381</v>
      </c>
      <c r="B1493" s="38" t="s">
        <v>383</v>
      </c>
      <c r="C1493" s="38" t="s">
        <v>29</v>
      </c>
      <c r="D1493" s="38" t="s">
        <v>378</v>
      </c>
      <c r="E1493" s="39" t="s">
        <v>379</v>
      </c>
      <c r="F1493" s="39" t="s">
        <v>3244</v>
      </c>
      <c r="G1493" s="40" t="s">
        <v>26</v>
      </c>
      <c r="H1493" s="41" t="s">
        <v>652</v>
      </c>
      <c r="I1493" s="41">
        <v>40</v>
      </c>
      <c r="J1493" s="193">
        <v>2.2799999999999998</v>
      </c>
      <c r="K1493" s="185">
        <f t="shared" si="178"/>
        <v>239.46839999999997</v>
      </c>
      <c r="L1493" s="136" t="s">
        <v>3219</v>
      </c>
      <c r="M1493" s="121" t="s">
        <v>3385</v>
      </c>
      <c r="N1493" s="65"/>
      <c r="O1493" s="40" t="str">
        <f t="shared" si="175"/>
        <v>-</v>
      </c>
      <c r="P1493" s="42">
        <f t="shared" si="176"/>
        <v>0</v>
      </c>
      <c r="Q1493" s="43">
        <f t="shared" si="177"/>
        <v>0</v>
      </c>
      <c r="R1493" s="206"/>
      <c r="S1493" s="216"/>
      <c r="T1493" s="156"/>
      <c r="U1493" s="156"/>
      <c r="V1493" s="156"/>
      <c r="W1493" s="156"/>
      <c r="X1493" s="156"/>
      <c r="Y1493" s="156"/>
      <c r="Z1493" s="156"/>
      <c r="AA1493" s="156"/>
      <c r="AB1493" s="156"/>
    </row>
    <row r="1494" spans="1:30" s="30" customFormat="1" ht="15" customHeight="1">
      <c r="A1494" s="156" t="s">
        <v>3381</v>
      </c>
      <c r="B1494" s="38" t="s">
        <v>1977</v>
      </c>
      <c r="C1494" s="38" t="s">
        <v>29</v>
      </c>
      <c r="D1494" s="38" t="s">
        <v>378</v>
      </c>
      <c r="E1494" s="39" t="s">
        <v>379</v>
      </c>
      <c r="F1494" s="122" t="s">
        <v>626</v>
      </c>
      <c r="G1494" s="40" t="s">
        <v>2662</v>
      </c>
      <c r="H1494" s="41" t="s">
        <v>652</v>
      </c>
      <c r="I1494" s="41">
        <v>40</v>
      </c>
      <c r="J1494" s="193">
        <v>8.16</v>
      </c>
      <c r="K1494" s="185">
        <f t="shared" si="178"/>
        <v>857.04480000000001</v>
      </c>
      <c r="L1494" s="136" t="s">
        <v>3219</v>
      </c>
      <c r="M1494" s="121" t="s">
        <v>3385</v>
      </c>
      <c r="N1494" s="65"/>
      <c r="O1494" s="40" t="str">
        <f t="shared" si="175"/>
        <v>-</v>
      </c>
      <c r="P1494" s="42">
        <f t="shared" si="176"/>
        <v>0</v>
      </c>
      <c r="Q1494" s="43">
        <f t="shared" si="177"/>
        <v>0</v>
      </c>
      <c r="R1494" s="206"/>
      <c r="S1494" s="216"/>
      <c r="T1494" s="156"/>
      <c r="U1494" s="156"/>
      <c r="V1494" s="156"/>
      <c r="W1494" s="156"/>
      <c r="X1494" s="156"/>
      <c r="Y1494" s="156"/>
      <c r="Z1494" s="156"/>
      <c r="AA1494" s="156"/>
      <c r="AB1494" s="156"/>
    </row>
    <row r="1495" spans="1:30" s="30" customFormat="1" ht="15" customHeight="1">
      <c r="A1495" s="156" t="s">
        <v>3381</v>
      </c>
      <c r="B1495" s="38" t="s">
        <v>644</v>
      </c>
      <c r="C1495" s="38" t="s">
        <v>29</v>
      </c>
      <c r="D1495" s="38" t="s">
        <v>378</v>
      </c>
      <c r="E1495" s="39" t="s">
        <v>379</v>
      </c>
      <c r="F1495" s="122" t="s">
        <v>626</v>
      </c>
      <c r="G1495" s="40" t="s">
        <v>26</v>
      </c>
      <c r="H1495" s="41" t="s">
        <v>652</v>
      </c>
      <c r="I1495" s="41">
        <v>40</v>
      </c>
      <c r="J1495" s="193">
        <v>2.6199999999999997</v>
      </c>
      <c r="K1495" s="185">
        <f t="shared" si="178"/>
        <v>275.17859999999996</v>
      </c>
      <c r="L1495" s="136" t="s">
        <v>3219</v>
      </c>
      <c r="M1495" s="121" t="s">
        <v>3221</v>
      </c>
      <c r="N1495" s="65"/>
      <c r="O1495" s="40" t="str">
        <f t="shared" si="175"/>
        <v>-</v>
      </c>
      <c r="P1495" s="42">
        <f t="shared" si="176"/>
        <v>0</v>
      </c>
      <c r="Q1495" s="43">
        <f t="shared" si="177"/>
        <v>0</v>
      </c>
      <c r="R1495" s="206"/>
      <c r="S1495" s="216"/>
      <c r="T1495" s="156"/>
      <c r="U1495" s="156"/>
      <c r="V1495" s="156"/>
      <c r="W1495" s="156"/>
      <c r="X1495" s="156"/>
      <c r="Y1495" s="156"/>
      <c r="Z1495" s="156"/>
      <c r="AA1495" s="156"/>
      <c r="AB1495" s="156"/>
    </row>
    <row r="1496" spans="1:30" s="30" customFormat="1" ht="15" customHeight="1">
      <c r="A1496" s="156" t="s">
        <v>3381</v>
      </c>
      <c r="B1496" s="38" t="s">
        <v>1979</v>
      </c>
      <c r="C1496" s="38" t="s">
        <v>29</v>
      </c>
      <c r="D1496" s="38" t="s">
        <v>378</v>
      </c>
      <c r="E1496" s="39" t="s">
        <v>379</v>
      </c>
      <c r="F1496" s="39" t="s">
        <v>626</v>
      </c>
      <c r="G1496" s="40" t="s">
        <v>26</v>
      </c>
      <c r="H1496" s="41" t="s">
        <v>652</v>
      </c>
      <c r="I1496" s="41">
        <v>40</v>
      </c>
      <c r="J1496" s="193">
        <v>2.62</v>
      </c>
      <c r="K1496" s="185">
        <f t="shared" si="178"/>
        <v>275.17860000000002</v>
      </c>
      <c r="L1496" s="136" t="s">
        <v>3219</v>
      </c>
      <c r="M1496" s="121" t="s">
        <v>3385</v>
      </c>
      <c r="N1496" s="65"/>
      <c r="O1496" s="40" t="str">
        <f t="shared" si="175"/>
        <v>-</v>
      </c>
      <c r="P1496" s="42">
        <f t="shared" si="176"/>
        <v>0</v>
      </c>
      <c r="Q1496" s="43">
        <f t="shared" si="177"/>
        <v>0</v>
      </c>
      <c r="R1496" s="206"/>
      <c r="S1496" s="216"/>
      <c r="T1496" s="156"/>
      <c r="U1496" s="156"/>
      <c r="V1496" s="156"/>
      <c r="W1496" s="156"/>
      <c r="X1496" s="156"/>
      <c r="Y1496" s="156"/>
      <c r="Z1496" s="156"/>
      <c r="AA1496" s="156"/>
      <c r="AB1496" s="156"/>
    </row>
    <row r="1497" spans="1:30" s="30" customFormat="1" ht="15" customHeight="1">
      <c r="A1497" s="156" t="s">
        <v>3381</v>
      </c>
      <c r="B1497" s="38" t="s">
        <v>384</v>
      </c>
      <c r="C1497" s="38" t="s">
        <v>29</v>
      </c>
      <c r="D1497" s="38" t="s">
        <v>378</v>
      </c>
      <c r="E1497" s="39" t="s">
        <v>379</v>
      </c>
      <c r="F1497" s="122" t="s">
        <v>2772</v>
      </c>
      <c r="G1497" s="40" t="s">
        <v>26</v>
      </c>
      <c r="H1497" s="41" t="s">
        <v>652</v>
      </c>
      <c r="I1497" s="41">
        <v>40</v>
      </c>
      <c r="J1497" s="193">
        <v>2.3699999999999997</v>
      </c>
      <c r="K1497" s="185">
        <f t="shared" si="178"/>
        <v>248.92109999999997</v>
      </c>
      <c r="L1497" s="136" t="s">
        <v>3219</v>
      </c>
      <c r="M1497" s="121" t="s">
        <v>3221</v>
      </c>
      <c r="N1497" s="65"/>
      <c r="O1497" s="40" t="str">
        <f t="shared" si="175"/>
        <v>-</v>
      </c>
      <c r="P1497" s="42">
        <f t="shared" si="176"/>
        <v>0</v>
      </c>
      <c r="Q1497" s="43">
        <f t="shared" si="177"/>
        <v>0</v>
      </c>
      <c r="R1497" s="206"/>
      <c r="S1497" s="216"/>
      <c r="T1497" s="156"/>
      <c r="U1497" s="156"/>
      <c r="V1497" s="156"/>
      <c r="W1497" s="156"/>
      <c r="X1497" s="156"/>
      <c r="Y1497" s="156"/>
      <c r="Z1497" s="156"/>
      <c r="AA1497" s="156"/>
      <c r="AB1497" s="156"/>
    </row>
    <row r="1498" spans="1:30" s="30" customFormat="1" ht="15" customHeight="1">
      <c r="A1498" s="156" t="s">
        <v>3381</v>
      </c>
      <c r="B1498" s="38" t="s">
        <v>1981</v>
      </c>
      <c r="C1498" s="38" t="s">
        <v>29</v>
      </c>
      <c r="D1498" s="38" t="s">
        <v>378</v>
      </c>
      <c r="E1498" s="39" t="s">
        <v>379</v>
      </c>
      <c r="F1498" s="39" t="s">
        <v>3243</v>
      </c>
      <c r="G1498" s="40" t="s">
        <v>26</v>
      </c>
      <c r="H1498" s="41" t="s">
        <v>652</v>
      </c>
      <c r="I1498" s="41">
        <v>40</v>
      </c>
      <c r="J1498" s="193">
        <v>2.36</v>
      </c>
      <c r="K1498" s="185">
        <f t="shared" si="178"/>
        <v>247.8708</v>
      </c>
      <c r="L1498" s="136" t="s">
        <v>3219</v>
      </c>
      <c r="M1498" s="121" t="s">
        <v>3385</v>
      </c>
      <c r="N1498" s="65"/>
      <c r="O1498" s="40" t="str">
        <f t="shared" si="175"/>
        <v>-</v>
      </c>
      <c r="P1498" s="42">
        <f t="shared" si="176"/>
        <v>0</v>
      </c>
      <c r="Q1498" s="43">
        <f t="shared" si="177"/>
        <v>0</v>
      </c>
      <c r="R1498" s="206"/>
      <c r="S1498" s="216"/>
      <c r="T1498" s="155"/>
      <c r="U1498" s="156"/>
      <c r="V1498" s="156"/>
      <c r="W1498" s="156"/>
      <c r="X1498" s="156"/>
      <c r="Y1498" s="156"/>
      <c r="Z1498" s="156"/>
      <c r="AA1498" s="156"/>
      <c r="AB1498" s="156"/>
    </row>
    <row r="1499" spans="1:30" s="30" customFormat="1" ht="15" customHeight="1">
      <c r="A1499" s="156" t="s">
        <v>3381</v>
      </c>
      <c r="B1499" s="38" t="s">
        <v>1983</v>
      </c>
      <c r="C1499" s="38" t="s">
        <v>29</v>
      </c>
      <c r="D1499" s="38" t="s">
        <v>378</v>
      </c>
      <c r="E1499" s="39" t="s">
        <v>379</v>
      </c>
      <c r="F1499" s="122" t="s">
        <v>627</v>
      </c>
      <c r="G1499" s="40" t="s">
        <v>26</v>
      </c>
      <c r="H1499" s="41" t="s">
        <v>652</v>
      </c>
      <c r="I1499" s="41">
        <v>40</v>
      </c>
      <c r="J1499" s="193">
        <v>2.6799999999999997</v>
      </c>
      <c r="K1499" s="185">
        <f t="shared" si="178"/>
        <v>281.48039999999997</v>
      </c>
      <c r="L1499" s="136" t="s">
        <v>3219</v>
      </c>
      <c r="M1499" s="159" t="s">
        <v>3385</v>
      </c>
      <c r="N1499" s="65"/>
      <c r="O1499" s="40" t="str">
        <f t="shared" si="175"/>
        <v>-</v>
      </c>
      <c r="P1499" s="42">
        <f t="shared" si="176"/>
        <v>0</v>
      </c>
      <c r="Q1499" s="43">
        <f t="shared" si="177"/>
        <v>0</v>
      </c>
      <c r="R1499" s="206"/>
      <c r="S1499" s="216"/>
      <c r="T1499" s="155"/>
      <c r="U1499" s="156"/>
      <c r="V1499" s="156"/>
      <c r="W1499" s="156"/>
      <c r="X1499" s="156"/>
      <c r="Y1499" s="156"/>
      <c r="Z1499" s="156"/>
      <c r="AA1499" s="156"/>
      <c r="AB1499" s="156"/>
    </row>
    <row r="1500" spans="1:30" s="30" customFormat="1" ht="15" customHeight="1">
      <c r="A1500" s="156" t="s">
        <v>3381</v>
      </c>
      <c r="B1500" s="38" t="s">
        <v>1984</v>
      </c>
      <c r="C1500" s="38" t="s">
        <v>29</v>
      </c>
      <c r="D1500" s="38" t="s">
        <v>378</v>
      </c>
      <c r="E1500" s="39" t="s">
        <v>379</v>
      </c>
      <c r="F1500" s="122" t="s">
        <v>3201</v>
      </c>
      <c r="G1500" s="40" t="s">
        <v>26</v>
      </c>
      <c r="H1500" s="41" t="s">
        <v>652</v>
      </c>
      <c r="I1500" s="41">
        <v>40</v>
      </c>
      <c r="J1500" s="193">
        <v>2.5199999999999996</v>
      </c>
      <c r="K1500" s="185">
        <f t="shared" si="178"/>
        <v>264.67559999999997</v>
      </c>
      <c r="L1500" s="136" t="s">
        <v>3219</v>
      </c>
      <c r="M1500" s="121" t="s">
        <v>3385</v>
      </c>
      <c r="N1500" s="65"/>
      <c r="O1500" s="40" t="str">
        <f t="shared" si="175"/>
        <v>-</v>
      </c>
      <c r="P1500" s="42">
        <f t="shared" si="176"/>
        <v>0</v>
      </c>
      <c r="Q1500" s="43">
        <f t="shared" si="177"/>
        <v>0</v>
      </c>
      <c r="R1500" s="206"/>
      <c r="S1500" s="216"/>
      <c r="T1500" s="156"/>
      <c r="U1500" s="156"/>
      <c r="V1500" s="156"/>
      <c r="W1500" s="156"/>
      <c r="X1500" s="156"/>
      <c r="Y1500" s="156"/>
      <c r="Z1500" s="156"/>
      <c r="AA1500" s="156"/>
      <c r="AB1500" s="156"/>
    </row>
    <row r="1501" spans="1:30" s="30" customFormat="1" ht="15" customHeight="1">
      <c r="A1501" s="156" t="s">
        <v>3381</v>
      </c>
      <c r="B1501" s="38" t="s">
        <v>1985</v>
      </c>
      <c r="C1501" s="38" t="s">
        <v>29</v>
      </c>
      <c r="D1501" s="38" t="s">
        <v>378</v>
      </c>
      <c r="E1501" s="39" t="s">
        <v>379</v>
      </c>
      <c r="F1501" s="122" t="s">
        <v>3202</v>
      </c>
      <c r="G1501" s="40" t="s">
        <v>2662</v>
      </c>
      <c r="H1501" s="41" t="s">
        <v>652</v>
      </c>
      <c r="I1501" s="41">
        <v>40</v>
      </c>
      <c r="J1501" s="193">
        <v>8.16</v>
      </c>
      <c r="K1501" s="185">
        <f t="shared" si="178"/>
        <v>857.04480000000001</v>
      </c>
      <c r="L1501" s="136" t="s">
        <v>3219</v>
      </c>
      <c r="M1501" s="121" t="s">
        <v>3385</v>
      </c>
      <c r="N1501" s="65"/>
      <c r="O1501" s="40" t="str">
        <f t="shared" si="175"/>
        <v>-</v>
      </c>
      <c r="P1501" s="42">
        <f t="shared" si="176"/>
        <v>0</v>
      </c>
      <c r="Q1501" s="43">
        <f t="shared" si="177"/>
        <v>0</v>
      </c>
      <c r="R1501" s="206"/>
      <c r="S1501" s="216"/>
      <c r="T1501" s="156"/>
      <c r="U1501" s="156"/>
      <c r="V1501" s="156"/>
      <c r="W1501" s="156"/>
      <c r="X1501" s="156"/>
      <c r="Y1501" s="156"/>
      <c r="Z1501" s="156"/>
      <c r="AA1501" s="156"/>
      <c r="AB1501" s="156"/>
    </row>
    <row r="1502" spans="1:30" s="30" customFormat="1" ht="15" customHeight="1">
      <c r="A1502" s="156" t="s">
        <v>3381</v>
      </c>
      <c r="B1502" s="38" t="s">
        <v>1986</v>
      </c>
      <c r="C1502" s="38" t="s">
        <v>29</v>
      </c>
      <c r="D1502" s="38" t="s">
        <v>378</v>
      </c>
      <c r="E1502" s="39" t="s">
        <v>379</v>
      </c>
      <c r="F1502" s="122" t="s">
        <v>2663</v>
      </c>
      <c r="G1502" s="40" t="s">
        <v>2662</v>
      </c>
      <c r="H1502" s="41" t="s">
        <v>652</v>
      </c>
      <c r="I1502" s="41">
        <v>40</v>
      </c>
      <c r="J1502" s="193">
        <v>8.16</v>
      </c>
      <c r="K1502" s="185">
        <f t="shared" si="178"/>
        <v>857.04480000000001</v>
      </c>
      <c r="L1502" s="136" t="s">
        <v>3219</v>
      </c>
      <c r="M1502" s="121" t="s">
        <v>3385</v>
      </c>
      <c r="N1502" s="65"/>
      <c r="O1502" s="40" t="str">
        <f t="shared" si="175"/>
        <v>-</v>
      </c>
      <c r="P1502" s="42">
        <f t="shared" si="176"/>
        <v>0</v>
      </c>
      <c r="Q1502" s="43">
        <f t="shared" si="177"/>
        <v>0</v>
      </c>
      <c r="R1502" s="206"/>
      <c r="S1502" s="216"/>
      <c r="T1502" s="156"/>
      <c r="U1502" s="156"/>
      <c r="V1502" s="156"/>
      <c r="W1502" s="156"/>
      <c r="X1502" s="156"/>
      <c r="Y1502" s="156"/>
      <c r="Z1502" s="156"/>
      <c r="AA1502" s="156"/>
      <c r="AB1502" s="156"/>
    </row>
    <row r="1503" spans="1:30" s="30" customFormat="1" ht="15" customHeight="1">
      <c r="A1503" s="156" t="s">
        <v>3381</v>
      </c>
      <c r="B1503" s="38" t="s">
        <v>1988</v>
      </c>
      <c r="C1503" s="38" t="s">
        <v>29</v>
      </c>
      <c r="D1503" s="38" t="s">
        <v>378</v>
      </c>
      <c r="E1503" s="39" t="s">
        <v>379</v>
      </c>
      <c r="F1503" s="122" t="s">
        <v>385</v>
      </c>
      <c r="G1503" s="40" t="s">
        <v>2662</v>
      </c>
      <c r="H1503" s="41" t="s">
        <v>652</v>
      </c>
      <c r="I1503" s="41">
        <v>40</v>
      </c>
      <c r="J1503" s="193">
        <v>8.16</v>
      </c>
      <c r="K1503" s="185">
        <f t="shared" si="178"/>
        <v>857.04480000000001</v>
      </c>
      <c r="L1503" s="136" t="s">
        <v>3219</v>
      </c>
      <c r="M1503" s="121" t="s">
        <v>3385</v>
      </c>
      <c r="N1503" s="65"/>
      <c r="O1503" s="40" t="str">
        <f t="shared" si="175"/>
        <v>-</v>
      </c>
      <c r="P1503" s="42">
        <f t="shared" si="176"/>
        <v>0</v>
      </c>
      <c r="Q1503" s="43">
        <f t="shared" si="177"/>
        <v>0</v>
      </c>
      <c r="R1503" s="206"/>
      <c r="S1503" s="216"/>
      <c r="T1503" s="156"/>
      <c r="U1503" s="156"/>
      <c r="V1503" s="156"/>
      <c r="W1503" s="156"/>
      <c r="X1503" s="156"/>
      <c r="Y1503" s="156"/>
      <c r="Z1503" s="156"/>
      <c r="AA1503" s="156"/>
      <c r="AB1503" s="156"/>
    </row>
    <row r="1504" spans="1:30" s="30" customFormat="1" ht="15" customHeight="1">
      <c r="A1504" s="156" t="s">
        <v>3381</v>
      </c>
      <c r="B1504" s="38" t="s">
        <v>1989</v>
      </c>
      <c r="C1504" s="38" t="s">
        <v>29</v>
      </c>
      <c r="D1504" s="38" t="s">
        <v>378</v>
      </c>
      <c r="E1504" s="39" t="s">
        <v>379</v>
      </c>
      <c r="F1504" s="122" t="s">
        <v>2664</v>
      </c>
      <c r="G1504" s="40" t="s">
        <v>2662</v>
      </c>
      <c r="H1504" s="41" t="s">
        <v>652</v>
      </c>
      <c r="I1504" s="41">
        <v>40</v>
      </c>
      <c r="J1504" s="193">
        <v>8.16</v>
      </c>
      <c r="K1504" s="185">
        <f t="shared" si="178"/>
        <v>857.04480000000001</v>
      </c>
      <c r="L1504" s="136" t="s">
        <v>3219</v>
      </c>
      <c r="M1504" s="121" t="s">
        <v>3385</v>
      </c>
      <c r="N1504" s="65"/>
      <c r="O1504" s="40" t="str">
        <f t="shared" si="175"/>
        <v>-</v>
      </c>
      <c r="P1504" s="42">
        <f t="shared" si="176"/>
        <v>0</v>
      </c>
      <c r="Q1504" s="43">
        <f t="shared" si="177"/>
        <v>0</v>
      </c>
      <c r="R1504" s="206"/>
      <c r="S1504" s="216"/>
      <c r="T1504" s="155"/>
      <c r="U1504" s="156"/>
      <c r="V1504" s="156"/>
      <c r="W1504" s="156"/>
      <c r="X1504" s="156"/>
      <c r="Y1504" s="156"/>
      <c r="Z1504" s="156"/>
      <c r="AA1504" s="156"/>
      <c r="AB1504" s="156"/>
    </row>
    <row r="1505" spans="1:30" s="30" customFormat="1" ht="15" customHeight="1">
      <c r="A1505" s="156" t="s">
        <v>3381</v>
      </c>
      <c r="B1505" s="38" t="s">
        <v>1990</v>
      </c>
      <c r="C1505" s="38" t="s">
        <v>29</v>
      </c>
      <c r="D1505" s="38" t="s">
        <v>378</v>
      </c>
      <c r="E1505" s="39" t="s">
        <v>379</v>
      </c>
      <c r="F1505" s="122" t="s">
        <v>2664</v>
      </c>
      <c r="G1505" s="40" t="s">
        <v>26</v>
      </c>
      <c r="H1505" s="41" t="s">
        <v>652</v>
      </c>
      <c r="I1505" s="41">
        <v>40</v>
      </c>
      <c r="J1505" s="193">
        <v>3.2399999999999998</v>
      </c>
      <c r="K1505" s="185">
        <f t="shared" si="178"/>
        <v>340.29719999999998</v>
      </c>
      <c r="L1505" s="136" t="s">
        <v>3219</v>
      </c>
      <c r="M1505" s="121" t="s">
        <v>3385</v>
      </c>
      <c r="N1505" s="65"/>
      <c r="O1505" s="40" t="str">
        <f t="shared" si="175"/>
        <v>-</v>
      </c>
      <c r="P1505" s="42">
        <f t="shared" si="176"/>
        <v>0</v>
      </c>
      <c r="Q1505" s="43">
        <f t="shared" si="177"/>
        <v>0</v>
      </c>
      <c r="R1505" s="206"/>
      <c r="S1505" s="216"/>
      <c r="T1505" s="155"/>
      <c r="U1505" s="156"/>
      <c r="V1505" s="156"/>
      <c r="W1505" s="156"/>
      <c r="X1505" s="156"/>
      <c r="Y1505" s="156"/>
      <c r="Z1505" s="156"/>
      <c r="AA1505" s="156"/>
      <c r="AB1505" s="156"/>
    </row>
    <row r="1506" spans="1:30" s="30" customFormat="1" ht="15" customHeight="1">
      <c r="A1506" s="156" t="s">
        <v>3381</v>
      </c>
      <c r="B1506" s="38" t="s">
        <v>1992</v>
      </c>
      <c r="C1506" s="38" t="s">
        <v>29</v>
      </c>
      <c r="D1506" s="38" t="s">
        <v>378</v>
      </c>
      <c r="E1506" s="39" t="s">
        <v>379</v>
      </c>
      <c r="F1506" s="122" t="s">
        <v>387</v>
      </c>
      <c r="G1506" s="40" t="s">
        <v>2662</v>
      </c>
      <c r="H1506" s="41" t="s">
        <v>652</v>
      </c>
      <c r="I1506" s="41">
        <v>40</v>
      </c>
      <c r="J1506" s="193">
        <v>8.16</v>
      </c>
      <c r="K1506" s="185">
        <f t="shared" si="178"/>
        <v>857.04480000000001</v>
      </c>
      <c r="L1506" s="136" t="s">
        <v>3219</v>
      </c>
      <c r="M1506" s="121" t="s">
        <v>3385</v>
      </c>
      <c r="N1506" s="65"/>
      <c r="O1506" s="40" t="str">
        <f t="shared" si="175"/>
        <v>-</v>
      </c>
      <c r="P1506" s="42">
        <f t="shared" si="176"/>
        <v>0</v>
      </c>
      <c r="Q1506" s="43">
        <f t="shared" si="177"/>
        <v>0</v>
      </c>
      <c r="R1506" s="206"/>
      <c r="S1506" s="216"/>
      <c r="T1506" s="155"/>
      <c r="U1506" s="156"/>
      <c r="V1506" s="156"/>
      <c r="W1506" s="156"/>
      <c r="X1506" s="156"/>
      <c r="Y1506" s="156"/>
      <c r="Z1506" s="156"/>
      <c r="AA1506" s="156"/>
      <c r="AB1506" s="156"/>
    </row>
    <row r="1507" spans="1:30" s="30" customFormat="1" ht="15" customHeight="1">
      <c r="A1507" s="156" t="s">
        <v>3381</v>
      </c>
      <c r="B1507" s="38" t="s">
        <v>1993</v>
      </c>
      <c r="C1507" s="38" t="s">
        <v>29</v>
      </c>
      <c r="D1507" s="38" t="s">
        <v>378</v>
      </c>
      <c r="E1507" s="39" t="s">
        <v>379</v>
      </c>
      <c r="F1507" s="122" t="s">
        <v>387</v>
      </c>
      <c r="G1507" s="40" t="s">
        <v>26</v>
      </c>
      <c r="H1507" s="41" t="s">
        <v>652</v>
      </c>
      <c r="I1507" s="41">
        <v>40</v>
      </c>
      <c r="J1507" s="193">
        <v>2.63</v>
      </c>
      <c r="K1507" s="185">
        <f t="shared" si="178"/>
        <v>276.22890000000001</v>
      </c>
      <c r="L1507" s="136" t="s">
        <v>3219</v>
      </c>
      <c r="M1507" s="121" t="s">
        <v>3221</v>
      </c>
      <c r="N1507" s="65"/>
      <c r="O1507" s="40" t="str">
        <f t="shared" si="175"/>
        <v>-</v>
      </c>
      <c r="P1507" s="42">
        <f t="shared" si="176"/>
        <v>0</v>
      </c>
      <c r="Q1507" s="43">
        <f t="shared" si="177"/>
        <v>0</v>
      </c>
      <c r="R1507" s="206"/>
      <c r="S1507" s="216"/>
      <c r="T1507" s="155"/>
      <c r="U1507" s="156"/>
      <c r="V1507" s="156"/>
      <c r="W1507" s="156"/>
      <c r="X1507" s="156"/>
      <c r="Y1507" s="156"/>
      <c r="Z1507" s="156"/>
      <c r="AA1507" s="156"/>
      <c r="AB1507" s="156"/>
    </row>
    <row r="1508" spans="1:30" s="30" customFormat="1" ht="15" customHeight="1">
      <c r="A1508" s="156" t="s">
        <v>3381</v>
      </c>
      <c r="B1508" s="38" t="s">
        <v>386</v>
      </c>
      <c r="C1508" s="38" t="s">
        <v>29</v>
      </c>
      <c r="D1508" s="38" t="s">
        <v>378</v>
      </c>
      <c r="E1508" s="39" t="s">
        <v>379</v>
      </c>
      <c r="F1508" s="39" t="s">
        <v>387</v>
      </c>
      <c r="G1508" s="40" t="s">
        <v>26</v>
      </c>
      <c r="H1508" s="41" t="s">
        <v>652</v>
      </c>
      <c r="I1508" s="41">
        <v>40</v>
      </c>
      <c r="J1508" s="193">
        <v>2.63</v>
      </c>
      <c r="K1508" s="185">
        <f t="shared" si="178"/>
        <v>276.22890000000001</v>
      </c>
      <c r="L1508" s="136" t="s">
        <v>3219</v>
      </c>
      <c r="M1508" s="121" t="s">
        <v>3385</v>
      </c>
      <c r="N1508" s="65"/>
      <c r="O1508" s="40" t="str">
        <f t="shared" si="175"/>
        <v>-</v>
      </c>
      <c r="P1508" s="42">
        <f t="shared" si="176"/>
        <v>0</v>
      </c>
      <c r="Q1508" s="43">
        <f t="shared" si="177"/>
        <v>0</v>
      </c>
      <c r="R1508" s="206"/>
      <c r="S1508" s="216"/>
      <c r="T1508" s="156"/>
      <c r="U1508" s="156"/>
      <c r="V1508" s="156"/>
      <c r="W1508" s="156"/>
      <c r="X1508" s="156"/>
      <c r="Y1508" s="156"/>
      <c r="Z1508" s="156"/>
      <c r="AA1508" s="156"/>
      <c r="AB1508" s="156"/>
    </row>
    <row r="1509" spans="1:30" s="30" customFormat="1" ht="15" customHeight="1">
      <c r="A1509" s="156" t="s">
        <v>3381</v>
      </c>
      <c r="B1509" s="38" t="s">
        <v>1996</v>
      </c>
      <c r="C1509" s="38" t="s">
        <v>29</v>
      </c>
      <c r="D1509" s="38" t="s">
        <v>378</v>
      </c>
      <c r="E1509" s="39" t="s">
        <v>379</v>
      </c>
      <c r="F1509" s="122" t="s">
        <v>389</v>
      </c>
      <c r="G1509" s="40" t="s">
        <v>2662</v>
      </c>
      <c r="H1509" s="41" t="s">
        <v>652</v>
      </c>
      <c r="I1509" s="41">
        <v>40</v>
      </c>
      <c r="J1509" s="193">
        <v>8.16</v>
      </c>
      <c r="K1509" s="185">
        <f t="shared" si="178"/>
        <v>857.04480000000001</v>
      </c>
      <c r="L1509" s="136" t="s">
        <v>3219</v>
      </c>
      <c r="M1509" s="121" t="s">
        <v>3385</v>
      </c>
      <c r="N1509" s="65"/>
      <c r="O1509" s="40" t="str">
        <f t="shared" si="175"/>
        <v>-</v>
      </c>
      <c r="P1509" s="42">
        <f t="shared" si="176"/>
        <v>0</v>
      </c>
      <c r="Q1509" s="43">
        <f t="shared" si="177"/>
        <v>0</v>
      </c>
      <c r="R1509" s="206"/>
      <c r="S1509" s="216"/>
      <c r="T1509" s="156"/>
      <c r="U1509" s="156"/>
      <c r="V1509" s="156"/>
      <c r="W1509" s="156"/>
      <c r="X1509" s="156"/>
      <c r="Y1509" s="156"/>
      <c r="Z1509" s="156"/>
      <c r="AA1509" s="156"/>
      <c r="AB1509" s="156"/>
    </row>
    <row r="1510" spans="1:30" s="30" customFormat="1" ht="15" customHeight="1">
      <c r="A1510" s="156" t="s">
        <v>3381</v>
      </c>
      <c r="B1510" s="38" t="s">
        <v>388</v>
      </c>
      <c r="C1510" s="38" t="s">
        <v>29</v>
      </c>
      <c r="D1510" s="38" t="s">
        <v>378</v>
      </c>
      <c r="E1510" s="39" t="s">
        <v>379</v>
      </c>
      <c r="F1510" s="122" t="s">
        <v>389</v>
      </c>
      <c r="G1510" s="40" t="s">
        <v>26</v>
      </c>
      <c r="H1510" s="41" t="s">
        <v>652</v>
      </c>
      <c r="I1510" s="41">
        <v>40</v>
      </c>
      <c r="J1510" s="193">
        <v>3.4899999999999998</v>
      </c>
      <c r="K1510" s="185">
        <f t="shared" si="178"/>
        <v>366.55469999999997</v>
      </c>
      <c r="L1510" s="136" t="s">
        <v>3219</v>
      </c>
      <c r="M1510" s="159" t="s">
        <v>3385</v>
      </c>
      <c r="N1510" s="65"/>
      <c r="O1510" s="40" t="str">
        <f t="shared" si="175"/>
        <v>-</v>
      </c>
      <c r="P1510" s="42">
        <f t="shared" si="176"/>
        <v>0</v>
      </c>
      <c r="Q1510" s="43">
        <f t="shared" si="177"/>
        <v>0</v>
      </c>
      <c r="R1510" s="206"/>
      <c r="S1510" s="216"/>
      <c r="T1510" s="155"/>
      <c r="U1510" s="156"/>
      <c r="V1510" s="156"/>
      <c r="W1510" s="156"/>
      <c r="X1510" s="156"/>
      <c r="Y1510" s="156"/>
      <c r="Z1510" s="156"/>
      <c r="AA1510" s="156"/>
      <c r="AB1510" s="156"/>
      <c r="AC1510" s="156"/>
      <c r="AD1510" s="156"/>
    </row>
    <row r="1511" spans="1:30" s="30" customFormat="1" ht="15" customHeight="1">
      <c r="A1511" s="156" t="s">
        <v>3381</v>
      </c>
      <c r="B1511" s="38" t="s">
        <v>1998</v>
      </c>
      <c r="C1511" s="38" t="s">
        <v>29</v>
      </c>
      <c r="D1511" s="38" t="s">
        <v>378</v>
      </c>
      <c r="E1511" s="39" t="s">
        <v>379</v>
      </c>
      <c r="F1511" s="122" t="s">
        <v>628</v>
      </c>
      <c r="G1511" s="40" t="s">
        <v>2662</v>
      </c>
      <c r="H1511" s="41" t="s">
        <v>652</v>
      </c>
      <c r="I1511" s="41">
        <v>40</v>
      </c>
      <c r="J1511" s="193">
        <v>8.16</v>
      </c>
      <c r="K1511" s="185">
        <f t="shared" si="178"/>
        <v>857.04480000000001</v>
      </c>
      <c r="L1511" s="136" t="s">
        <v>3219</v>
      </c>
      <c r="M1511" s="121" t="s">
        <v>3385</v>
      </c>
      <c r="N1511" s="65"/>
      <c r="O1511" s="40" t="str">
        <f t="shared" si="175"/>
        <v>-</v>
      </c>
      <c r="P1511" s="42">
        <f t="shared" si="176"/>
        <v>0</v>
      </c>
      <c r="Q1511" s="43">
        <f t="shared" si="177"/>
        <v>0</v>
      </c>
      <c r="R1511" s="206"/>
      <c r="S1511" s="216"/>
      <c r="T1511" s="155"/>
      <c r="U1511" s="156"/>
      <c r="V1511" s="156"/>
      <c r="W1511" s="156"/>
      <c r="X1511" s="156"/>
      <c r="Y1511" s="156"/>
      <c r="Z1511" s="156"/>
      <c r="AA1511" s="156"/>
      <c r="AB1511" s="156"/>
    </row>
    <row r="1512" spans="1:30" s="30" customFormat="1" ht="15" customHeight="1">
      <c r="A1512" s="156" t="s">
        <v>3381</v>
      </c>
      <c r="B1512" s="38" t="s">
        <v>645</v>
      </c>
      <c r="C1512" s="38" t="s">
        <v>29</v>
      </c>
      <c r="D1512" s="38" t="s">
        <v>378</v>
      </c>
      <c r="E1512" s="39" t="s">
        <v>379</v>
      </c>
      <c r="F1512" s="39" t="s">
        <v>628</v>
      </c>
      <c r="G1512" s="40" t="s">
        <v>26</v>
      </c>
      <c r="H1512" s="41" t="s">
        <v>652</v>
      </c>
      <c r="I1512" s="41">
        <v>40</v>
      </c>
      <c r="J1512" s="193">
        <v>2.72</v>
      </c>
      <c r="K1512" s="185">
        <f t="shared" si="178"/>
        <v>285.6816</v>
      </c>
      <c r="L1512" s="136" t="s">
        <v>3219</v>
      </c>
      <c r="M1512" s="121" t="s">
        <v>3385</v>
      </c>
      <c r="N1512" s="65"/>
      <c r="O1512" s="40" t="str">
        <f t="shared" ref="O1512:O1542" si="179">IF(N1512="","-",N1512/I1512)</f>
        <v>-</v>
      </c>
      <c r="P1512" s="42">
        <f t="shared" ref="P1512:P1542" si="180">J1512*N1512</f>
        <v>0</v>
      </c>
      <c r="Q1512" s="43">
        <f t="shared" ref="Q1512:Q1542" si="181">K1512*N1512</f>
        <v>0</v>
      </c>
      <c r="R1512" s="206"/>
      <c r="S1512" s="216"/>
      <c r="T1512" s="155"/>
      <c r="U1512" s="156"/>
      <c r="V1512" s="156"/>
      <c r="W1512" s="156"/>
      <c r="X1512" s="156"/>
      <c r="Y1512" s="156"/>
      <c r="Z1512" s="156"/>
      <c r="AA1512" s="156"/>
      <c r="AB1512" s="156"/>
    </row>
    <row r="1513" spans="1:30" s="30" customFormat="1" ht="15" customHeight="1">
      <c r="A1513" s="156" t="s">
        <v>3381</v>
      </c>
      <c r="B1513" s="38" t="s">
        <v>2000</v>
      </c>
      <c r="C1513" s="38" t="s">
        <v>29</v>
      </c>
      <c r="D1513" s="38" t="s">
        <v>378</v>
      </c>
      <c r="E1513" s="39" t="s">
        <v>379</v>
      </c>
      <c r="F1513" s="122" t="s">
        <v>629</v>
      </c>
      <c r="G1513" s="40" t="s">
        <v>2662</v>
      </c>
      <c r="H1513" s="41" t="s">
        <v>652</v>
      </c>
      <c r="I1513" s="41">
        <v>40</v>
      </c>
      <c r="J1513" s="193">
        <v>8.16</v>
      </c>
      <c r="K1513" s="185">
        <f t="shared" si="178"/>
        <v>857.04480000000001</v>
      </c>
      <c r="L1513" s="136" t="s">
        <v>3219</v>
      </c>
      <c r="M1513" s="121" t="s">
        <v>3385</v>
      </c>
      <c r="N1513" s="65"/>
      <c r="O1513" s="40" t="str">
        <f t="shared" si="179"/>
        <v>-</v>
      </c>
      <c r="P1513" s="42">
        <f t="shared" si="180"/>
        <v>0</v>
      </c>
      <c r="Q1513" s="43">
        <f t="shared" si="181"/>
        <v>0</v>
      </c>
      <c r="R1513" s="206"/>
      <c r="S1513" s="216"/>
      <c r="T1513" s="155"/>
      <c r="U1513" s="156"/>
      <c r="V1513" s="156"/>
      <c r="W1513" s="156"/>
      <c r="X1513" s="156"/>
      <c r="Y1513" s="156"/>
      <c r="Z1513" s="156"/>
      <c r="AA1513" s="156"/>
      <c r="AB1513" s="156"/>
    </row>
    <row r="1514" spans="1:30" s="30" customFormat="1" ht="15" customHeight="1">
      <c r="A1514" s="156" t="s">
        <v>3381</v>
      </c>
      <c r="B1514" s="38" t="s">
        <v>390</v>
      </c>
      <c r="C1514" s="38" t="s">
        <v>29</v>
      </c>
      <c r="D1514" s="38" t="s">
        <v>378</v>
      </c>
      <c r="E1514" s="39" t="s">
        <v>379</v>
      </c>
      <c r="F1514" s="122" t="s">
        <v>629</v>
      </c>
      <c r="G1514" s="40" t="s">
        <v>26</v>
      </c>
      <c r="H1514" s="41" t="s">
        <v>652</v>
      </c>
      <c r="I1514" s="41">
        <v>40</v>
      </c>
      <c r="J1514" s="193">
        <v>2.63</v>
      </c>
      <c r="K1514" s="185">
        <f t="shared" ref="K1514:K1542" si="182">J1514*курс</f>
        <v>276.22890000000001</v>
      </c>
      <c r="L1514" s="136" t="s">
        <v>3219</v>
      </c>
      <c r="M1514" s="121" t="s">
        <v>3385</v>
      </c>
      <c r="N1514" s="65"/>
      <c r="O1514" s="40" t="str">
        <f t="shared" si="179"/>
        <v>-</v>
      </c>
      <c r="P1514" s="42">
        <f t="shared" si="180"/>
        <v>0</v>
      </c>
      <c r="Q1514" s="43">
        <f t="shared" si="181"/>
        <v>0</v>
      </c>
      <c r="R1514" s="206"/>
      <c r="S1514" s="216"/>
      <c r="T1514" s="155"/>
      <c r="U1514" s="156"/>
      <c r="V1514" s="156"/>
      <c r="W1514" s="156"/>
      <c r="X1514" s="156"/>
      <c r="Y1514" s="156"/>
      <c r="Z1514" s="156"/>
      <c r="AA1514" s="156"/>
      <c r="AB1514" s="156"/>
    </row>
    <row r="1515" spans="1:30" s="30" customFormat="1" ht="15" customHeight="1">
      <c r="A1515" s="156" t="s">
        <v>3381</v>
      </c>
      <c r="B1515" s="38" t="s">
        <v>2050</v>
      </c>
      <c r="C1515" s="38" t="s">
        <v>29</v>
      </c>
      <c r="D1515" s="38" t="s">
        <v>378</v>
      </c>
      <c r="E1515" s="39" t="s">
        <v>379</v>
      </c>
      <c r="F1515" s="122" t="s">
        <v>3209</v>
      </c>
      <c r="G1515" s="40" t="s">
        <v>2662</v>
      </c>
      <c r="H1515" s="41" t="s">
        <v>652</v>
      </c>
      <c r="I1515" s="41">
        <v>40</v>
      </c>
      <c r="J1515" s="193">
        <v>3.23</v>
      </c>
      <c r="K1515" s="185">
        <f t="shared" si="182"/>
        <v>339.24689999999998</v>
      </c>
      <c r="L1515" s="136" t="s">
        <v>3219</v>
      </c>
      <c r="M1515" s="121" t="s">
        <v>3385</v>
      </c>
      <c r="N1515" s="65"/>
      <c r="O1515" s="40" t="str">
        <f t="shared" si="179"/>
        <v>-</v>
      </c>
      <c r="P1515" s="42">
        <f t="shared" si="180"/>
        <v>0</v>
      </c>
      <c r="Q1515" s="43">
        <f t="shared" si="181"/>
        <v>0</v>
      </c>
      <c r="R1515" s="206"/>
      <c r="S1515" s="216"/>
      <c r="T1515" s="155"/>
      <c r="U1515" s="156"/>
      <c r="V1515" s="156"/>
      <c r="W1515" s="156"/>
      <c r="X1515" s="156"/>
      <c r="Y1515" s="156"/>
      <c r="Z1515" s="156"/>
      <c r="AA1515" s="156"/>
      <c r="AB1515" s="156"/>
    </row>
    <row r="1516" spans="1:30" s="30" customFormat="1" ht="15" customHeight="1">
      <c r="A1516" s="156" t="s">
        <v>3381</v>
      </c>
      <c r="B1516" s="38" t="s">
        <v>2002</v>
      </c>
      <c r="C1516" s="38" t="s">
        <v>29</v>
      </c>
      <c r="D1516" s="38" t="s">
        <v>378</v>
      </c>
      <c r="E1516" s="39" t="s">
        <v>379</v>
      </c>
      <c r="F1516" s="122" t="s">
        <v>2665</v>
      </c>
      <c r="G1516" s="40" t="s">
        <v>26</v>
      </c>
      <c r="H1516" s="41" t="s">
        <v>652</v>
      </c>
      <c r="I1516" s="41">
        <v>40</v>
      </c>
      <c r="J1516" s="193">
        <v>2.5199999999999996</v>
      </c>
      <c r="K1516" s="185">
        <f t="shared" si="182"/>
        <v>264.67559999999997</v>
      </c>
      <c r="L1516" s="136" t="s">
        <v>3219</v>
      </c>
      <c r="M1516" s="121" t="s">
        <v>3385</v>
      </c>
      <c r="N1516" s="65"/>
      <c r="O1516" s="40" t="str">
        <f t="shared" si="179"/>
        <v>-</v>
      </c>
      <c r="P1516" s="42">
        <f t="shared" si="180"/>
        <v>0</v>
      </c>
      <c r="Q1516" s="43">
        <f t="shared" si="181"/>
        <v>0</v>
      </c>
      <c r="R1516" s="206"/>
      <c r="S1516" s="216"/>
      <c r="T1516" s="155"/>
      <c r="U1516" s="156"/>
      <c r="V1516" s="156"/>
      <c r="W1516" s="156"/>
      <c r="X1516" s="156"/>
      <c r="Y1516" s="156"/>
      <c r="Z1516" s="156"/>
      <c r="AA1516" s="156"/>
      <c r="AB1516" s="156"/>
    </row>
    <row r="1517" spans="1:30" s="30" customFormat="1" ht="15" customHeight="1">
      <c r="A1517" s="156" t="s">
        <v>3381</v>
      </c>
      <c r="B1517" s="38" t="s">
        <v>2003</v>
      </c>
      <c r="C1517" s="38" t="s">
        <v>29</v>
      </c>
      <c r="D1517" s="38" t="s">
        <v>378</v>
      </c>
      <c r="E1517" s="39" t="s">
        <v>379</v>
      </c>
      <c r="F1517" s="122" t="s">
        <v>2666</v>
      </c>
      <c r="G1517" s="40" t="s">
        <v>2662</v>
      </c>
      <c r="H1517" s="41" t="s">
        <v>652</v>
      </c>
      <c r="I1517" s="41">
        <v>40</v>
      </c>
      <c r="J1517" s="193">
        <v>8.16</v>
      </c>
      <c r="K1517" s="185">
        <f t="shared" si="182"/>
        <v>857.04480000000001</v>
      </c>
      <c r="L1517" s="136" t="s">
        <v>3219</v>
      </c>
      <c r="M1517" s="121" t="s">
        <v>3385</v>
      </c>
      <c r="N1517" s="65"/>
      <c r="O1517" s="40" t="str">
        <f t="shared" si="179"/>
        <v>-</v>
      </c>
      <c r="P1517" s="42">
        <f t="shared" si="180"/>
        <v>0</v>
      </c>
      <c r="Q1517" s="43">
        <f t="shared" si="181"/>
        <v>0</v>
      </c>
      <c r="R1517" s="206"/>
      <c r="S1517" s="216"/>
      <c r="T1517" s="155"/>
      <c r="U1517" s="156"/>
      <c r="V1517" s="156"/>
      <c r="W1517" s="156"/>
      <c r="X1517" s="156"/>
      <c r="Y1517" s="156"/>
      <c r="Z1517" s="156"/>
      <c r="AA1517" s="156"/>
      <c r="AB1517" s="156"/>
    </row>
    <row r="1518" spans="1:30" s="30" customFormat="1" ht="15" customHeight="1">
      <c r="A1518" s="156" t="s">
        <v>3381</v>
      </c>
      <c r="B1518" s="38" t="s">
        <v>2004</v>
      </c>
      <c r="C1518" s="38" t="s">
        <v>29</v>
      </c>
      <c r="D1518" s="38" t="s">
        <v>378</v>
      </c>
      <c r="E1518" s="39" t="s">
        <v>379</v>
      </c>
      <c r="F1518" s="122" t="s">
        <v>2666</v>
      </c>
      <c r="G1518" s="40" t="s">
        <v>26</v>
      </c>
      <c r="H1518" s="41" t="s">
        <v>652</v>
      </c>
      <c r="I1518" s="41">
        <v>40</v>
      </c>
      <c r="J1518" s="193">
        <v>3.3699999999999997</v>
      </c>
      <c r="K1518" s="185">
        <f t="shared" si="182"/>
        <v>353.9511</v>
      </c>
      <c r="L1518" s="136" t="s">
        <v>3219</v>
      </c>
      <c r="M1518" s="121" t="s">
        <v>3385</v>
      </c>
      <c r="N1518" s="65"/>
      <c r="O1518" s="40" t="str">
        <f t="shared" si="179"/>
        <v>-</v>
      </c>
      <c r="P1518" s="42">
        <f t="shared" si="180"/>
        <v>0</v>
      </c>
      <c r="Q1518" s="43">
        <f t="shared" si="181"/>
        <v>0</v>
      </c>
      <c r="R1518" s="206"/>
      <c r="S1518" s="216"/>
      <c r="T1518" s="156"/>
      <c r="U1518" s="156"/>
      <c r="V1518" s="156"/>
      <c r="W1518" s="156"/>
      <c r="X1518" s="156"/>
      <c r="Y1518" s="156"/>
      <c r="Z1518" s="156"/>
      <c r="AA1518" s="156"/>
      <c r="AB1518" s="156"/>
    </row>
    <row r="1519" spans="1:30" s="30" customFormat="1" ht="15" customHeight="1">
      <c r="A1519" s="156" t="s">
        <v>3381</v>
      </c>
      <c r="B1519" s="38" t="s">
        <v>2005</v>
      </c>
      <c r="C1519" s="38" t="s">
        <v>29</v>
      </c>
      <c r="D1519" s="38" t="s">
        <v>378</v>
      </c>
      <c r="E1519" s="39" t="s">
        <v>379</v>
      </c>
      <c r="F1519" s="122" t="s">
        <v>3203</v>
      </c>
      <c r="G1519" s="40" t="s">
        <v>2662</v>
      </c>
      <c r="H1519" s="41" t="s">
        <v>652</v>
      </c>
      <c r="I1519" s="41">
        <v>40</v>
      </c>
      <c r="J1519" s="193">
        <v>8.16</v>
      </c>
      <c r="K1519" s="185">
        <f t="shared" si="182"/>
        <v>857.04480000000001</v>
      </c>
      <c r="L1519" s="136" t="s">
        <v>3219</v>
      </c>
      <c r="M1519" s="121" t="s">
        <v>3385</v>
      </c>
      <c r="N1519" s="65"/>
      <c r="O1519" s="40" t="str">
        <f t="shared" si="179"/>
        <v>-</v>
      </c>
      <c r="P1519" s="42">
        <f t="shared" si="180"/>
        <v>0</v>
      </c>
      <c r="Q1519" s="43">
        <f t="shared" si="181"/>
        <v>0</v>
      </c>
      <c r="R1519" s="206"/>
      <c r="S1519" s="216"/>
      <c r="T1519" s="155"/>
      <c r="U1519" s="156"/>
      <c r="V1519" s="156"/>
      <c r="W1519" s="156"/>
      <c r="X1519" s="156"/>
      <c r="Y1519" s="156"/>
      <c r="Z1519" s="156"/>
      <c r="AA1519" s="156"/>
      <c r="AB1519" s="156"/>
    </row>
    <row r="1520" spans="1:30" s="30" customFormat="1" ht="15" customHeight="1">
      <c r="A1520" s="156" t="s">
        <v>3381</v>
      </c>
      <c r="B1520" s="38" t="s">
        <v>2006</v>
      </c>
      <c r="C1520" s="38" t="s">
        <v>29</v>
      </c>
      <c r="D1520" s="38" t="s">
        <v>378</v>
      </c>
      <c r="E1520" s="39" t="s">
        <v>379</v>
      </c>
      <c r="F1520" s="122" t="s">
        <v>630</v>
      </c>
      <c r="G1520" s="40" t="s">
        <v>2662</v>
      </c>
      <c r="H1520" s="41" t="s">
        <v>652</v>
      </c>
      <c r="I1520" s="41">
        <v>40</v>
      </c>
      <c r="J1520" s="193">
        <v>8.16</v>
      </c>
      <c r="K1520" s="185">
        <f t="shared" si="182"/>
        <v>857.04480000000001</v>
      </c>
      <c r="L1520" s="136" t="s">
        <v>3219</v>
      </c>
      <c r="M1520" s="121" t="s">
        <v>3385</v>
      </c>
      <c r="N1520" s="65"/>
      <c r="O1520" s="40" t="str">
        <f t="shared" si="179"/>
        <v>-</v>
      </c>
      <c r="P1520" s="42">
        <f t="shared" si="180"/>
        <v>0</v>
      </c>
      <c r="Q1520" s="43">
        <f t="shared" si="181"/>
        <v>0</v>
      </c>
      <c r="R1520" s="206"/>
      <c r="S1520" s="216"/>
      <c r="T1520" s="155"/>
      <c r="U1520" s="156"/>
      <c r="V1520" s="156"/>
      <c r="W1520" s="156"/>
      <c r="X1520" s="156"/>
      <c r="Y1520" s="156"/>
      <c r="Z1520" s="156"/>
      <c r="AA1520" s="156"/>
      <c r="AB1520" s="156"/>
    </row>
    <row r="1521" spans="1:30" s="30" customFormat="1" ht="15" customHeight="1">
      <c r="A1521" s="156" t="s">
        <v>3381</v>
      </c>
      <c r="B1521" s="38" t="s">
        <v>2051</v>
      </c>
      <c r="C1521" s="38" t="s">
        <v>29</v>
      </c>
      <c r="D1521" s="38" t="s">
        <v>378</v>
      </c>
      <c r="E1521" s="39" t="s">
        <v>379</v>
      </c>
      <c r="F1521" s="122" t="s">
        <v>3210</v>
      </c>
      <c r="G1521" s="40" t="s">
        <v>2662</v>
      </c>
      <c r="H1521" s="41" t="s">
        <v>652</v>
      </c>
      <c r="I1521" s="41">
        <v>40</v>
      </c>
      <c r="J1521" s="193">
        <v>2.88</v>
      </c>
      <c r="K1521" s="185">
        <f t="shared" si="182"/>
        <v>302.4864</v>
      </c>
      <c r="L1521" s="136" t="s">
        <v>3219</v>
      </c>
      <c r="M1521" s="121" t="s">
        <v>3385</v>
      </c>
      <c r="N1521" s="65"/>
      <c r="O1521" s="40" t="str">
        <f t="shared" si="179"/>
        <v>-</v>
      </c>
      <c r="P1521" s="42">
        <f t="shared" si="180"/>
        <v>0</v>
      </c>
      <c r="Q1521" s="43">
        <f t="shared" si="181"/>
        <v>0</v>
      </c>
      <c r="R1521" s="206"/>
      <c r="S1521" s="216"/>
      <c r="T1521" s="156"/>
      <c r="U1521" s="156"/>
      <c r="V1521" s="156"/>
      <c r="W1521" s="156"/>
      <c r="X1521" s="156"/>
      <c r="Y1521" s="156"/>
      <c r="Z1521" s="156"/>
      <c r="AA1521" s="156"/>
      <c r="AB1521" s="156"/>
    </row>
    <row r="1522" spans="1:30" s="30" customFormat="1" ht="15" customHeight="1">
      <c r="A1522" s="156" t="s">
        <v>3381</v>
      </c>
      <c r="B1522" s="38" t="s">
        <v>2008</v>
      </c>
      <c r="C1522" s="38" t="s">
        <v>29</v>
      </c>
      <c r="D1522" s="38" t="s">
        <v>378</v>
      </c>
      <c r="E1522" s="39" t="s">
        <v>379</v>
      </c>
      <c r="F1522" s="122" t="s">
        <v>2667</v>
      </c>
      <c r="G1522" s="40" t="s">
        <v>718</v>
      </c>
      <c r="H1522" s="41" t="s">
        <v>652</v>
      </c>
      <c r="I1522" s="41">
        <v>6</v>
      </c>
      <c r="J1522" s="193">
        <v>8.16</v>
      </c>
      <c r="K1522" s="185">
        <f t="shared" si="182"/>
        <v>857.04480000000001</v>
      </c>
      <c r="L1522" s="136" t="s">
        <v>3219</v>
      </c>
      <c r="M1522" s="121" t="s">
        <v>3385</v>
      </c>
      <c r="N1522" s="65"/>
      <c r="O1522" s="40" t="str">
        <f t="shared" si="179"/>
        <v>-</v>
      </c>
      <c r="P1522" s="42">
        <f t="shared" si="180"/>
        <v>0</v>
      </c>
      <c r="Q1522" s="43">
        <f t="shared" si="181"/>
        <v>0</v>
      </c>
      <c r="R1522" s="206"/>
      <c r="S1522" s="216"/>
      <c r="T1522" s="156"/>
      <c r="U1522" s="156"/>
      <c r="V1522" s="156"/>
      <c r="W1522" s="156"/>
      <c r="X1522" s="156"/>
      <c r="Y1522" s="156"/>
      <c r="Z1522" s="156"/>
      <c r="AA1522" s="156"/>
      <c r="AB1522" s="156"/>
    </row>
    <row r="1523" spans="1:30" s="30" customFormat="1" ht="15" customHeight="1">
      <c r="A1523" s="156" t="s">
        <v>3381</v>
      </c>
      <c r="B1523" s="38" t="s">
        <v>2009</v>
      </c>
      <c r="C1523" s="38" t="s">
        <v>29</v>
      </c>
      <c r="D1523" s="38" t="s">
        <v>378</v>
      </c>
      <c r="E1523" s="39" t="s">
        <v>379</v>
      </c>
      <c r="F1523" s="122" t="s">
        <v>2667</v>
      </c>
      <c r="G1523" s="40" t="s">
        <v>2662</v>
      </c>
      <c r="H1523" s="41" t="s">
        <v>652</v>
      </c>
      <c r="I1523" s="41">
        <v>40</v>
      </c>
      <c r="J1523" s="193">
        <v>2.6399999999999997</v>
      </c>
      <c r="K1523" s="185">
        <f t="shared" si="182"/>
        <v>277.27919999999995</v>
      </c>
      <c r="L1523" s="136" t="s">
        <v>3219</v>
      </c>
      <c r="M1523" s="121" t="s">
        <v>3385</v>
      </c>
      <c r="N1523" s="65"/>
      <c r="O1523" s="40" t="str">
        <f t="shared" si="179"/>
        <v>-</v>
      </c>
      <c r="P1523" s="42">
        <f t="shared" si="180"/>
        <v>0</v>
      </c>
      <c r="Q1523" s="43">
        <f t="shared" si="181"/>
        <v>0</v>
      </c>
      <c r="R1523" s="206"/>
      <c r="S1523" s="216"/>
      <c r="T1523" s="155"/>
      <c r="U1523" s="156"/>
      <c r="V1523" s="156"/>
      <c r="W1523" s="156"/>
      <c r="X1523" s="156"/>
      <c r="Y1523" s="156"/>
      <c r="Z1523" s="156"/>
      <c r="AA1523" s="156"/>
      <c r="AB1523" s="156"/>
    </row>
    <row r="1524" spans="1:30" s="30" customFormat="1" ht="15" customHeight="1">
      <c r="A1524" s="156" t="s">
        <v>3381</v>
      </c>
      <c r="B1524" s="38" t="s">
        <v>2010</v>
      </c>
      <c r="C1524" s="38" t="s">
        <v>29</v>
      </c>
      <c r="D1524" s="38" t="s">
        <v>378</v>
      </c>
      <c r="E1524" s="39" t="s">
        <v>379</v>
      </c>
      <c r="F1524" s="122" t="s">
        <v>2667</v>
      </c>
      <c r="G1524" s="40" t="s">
        <v>26</v>
      </c>
      <c r="H1524" s="41" t="s">
        <v>652</v>
      </c>
      <c r="I1524" s="41">
        <v>40</v>
      </c>
      <c r="J1524" s="193">
        <v>2.5999999999999996</v>
      </c>
      <c r="K1524" s="185">
        <f t="shared" si="182"/>
        <v>273.07799999999997</v>
      </c>
      <c r="L1524" s="136" t="s">
        <v>3219</v>
      </c>
      <c r="M1524" s="121" t="s">
        <v>3385</v>
      </c>
      <c r="N1524" s="65"/>
      <c r="O1524" s="40" t="str">
        <f t="shared" si="179"/>
        <v>-</v>
      </c>
      <c r="P1524" s="42">
        <f t="shared" si="180"/>
        <v>0</v>
      </c>
      <c r="Q1524" s="43">
        <f t="shared" si="181"/>
        <v>0</v>
      </c>
      <c r="R1524" s="206"/>
      <c r="S1524" s="216"/>
      <c r="T1524" s="155"/>
      <c r="U1524" s="156"/>
      <c r="V1524" s="156"/>
      <c r="W1524" s="156"/>
      <c r="X1524" s="156"/>
      <c r="Y1524" s="156"/>
      <c r="Z1524" s="156"/>
      <c r="AA1524" s="156"/>
      <c r="AB1524" s="156"/>
    </row>
    <row r="1525" spans="1:30" s="30" customFormat="1" ht="15" customHeight="1">
      <c r="A1525" s="156" t="s">
        <v>3381</v>
      </c>
      <c r="B1525" s="38" t="s">
        <v>2012</v>
      </c>
      <c r="C1525" s="38" t="s">
        <v>29</v>
      </c>
      <c r="D1525" s="38" t="s">
        <v>378</v>
      </c>
      <c r="E1525" s="39" t="s">
        <v>379</v>
      </c>
      <c r="F1525" s="122" t="s">
        <v>3204</v>
      </c>
      <c r="G1525" s="40" t="s">
        <v>26</v>
      </c>
      <c r="H1525" s="41" t="s">
        <v>652</v>
      </c>
      <c r="I1525" s="41">
        <v>40</v>
      </c>
      <c r="J1525" s="193">
        <v>2.61</v>
      </c>
      <c r="K1525" s="185">
        <f t="shared" si="182"/>
        <v>274.12829999999997</v>
      </c>
      <c r="L1525" s="136" t="s">
        <v>3219</v>
      </c>
      <c r="M1525" s="121" t="s">
        <v>3385</v>
      </c>
      <c r="N1525" s="65"/>
      <c r="O1525" s="40" t="str">
        <f t="shared" si="179"/>
        <v>-</v>
      </c>
      <c r="P1525" s="42">
        <f t="shared" si="180"/>
        <v>0</v>
      </c>
      <c r="Q1525" s="43">
        <f t="shared" si="181"/>
        <v>0</v>
      </c>
      <c r="R1525" s="206"/>
      <c r="S1525" s="216"/>
      <c r="T1525" s="155"/>
      <c r="U1525" s="156"/>
      <c r="V1525" s="156"/>
      <c r="W1525" s="156"/>
      <c r="X1525" s="156"/>
      <c r="Y1525" s="156"/>
      <c r="Z1525" s="156"/>
      <c r="AA1525" s="156"/>
      <c r="AB1525" s="156"/>
    </row>
    <row r="1526" spans="1:30" s="30" customFormat="1" ht="15" customHeight="1">
      <c r="A1526" s="156" t="s">
        <v>3381</v>
      </c>
      <c r="B1526" s="38" t="s">
        <v>2013</v>
      </c>
      <c r="C1526" s="38" t="s">
        <v>29</v>
      </c>
      <c r="D1526" s="38" t="s">
        <v>378</v>
      </c>
      <c r="E1526" s="39" t="s">
        <v>379</v>
      </c>
      <c r="F1526" s="122" t="s">
        <v>3205</v>
      </c>
      <c r="G1526" s="40" t="s">
        <v>26</v>
      </c>
      <c r="H1526" s="41" t="s">
        <v>652</v>
      </c>
      <c r="I1526" s="41">
        <v>40</v>
      </c>
      <c r="J1526" s="193">
        <v>2.6199999999999997</v>
      </c>
      <c r="K1526" s="185">
        <f t="shared" si="182"/>
        <v>275.17859999999996</v>
      </c>
      <c r="L1526" s="136" t="s">
        <v>3219</v>
      </c>
      <c r="M1526" s="121" t="s">
        <v>3385</v>
      </c>
      <c r="N1526" s="65"/>
      <c r="O1526" s="40" t="str">
        <f t="shared" si="179"/>
        <v>-</v>
      </c>
      <c r="P1526" s="42">
        <f t="shared" si="180"/>
        <v>0</v>
      </c>
      <c r="Q1526" s="43">
        <f t="shared" si="181"/>
        <v>0</v>
      </c>
      <c r="R1526" s="206"/>
      <c r="S1526" s="216"/>
      <c r="T1526" s="155"/>
      <c r="U1526" s="156"/>
      <c r="V1526" s="156"/>
      <c r="W1526" s="156"/>
      <c r="X1526" s="156"/>
      <c r="Y1526" s="156"/>
      <c r="Z1526" s="156"/>
      <c r="AA1526" s="156"/>
      <c r="AB1526" s="156"/>
    </row>
    <row r="1527" spans="1:30" s="30" customFormat="1" ht="15" customHeight="1">
      <c r="A1527" s="156" t="s">
        <v>3381</v>
      </c>
      <c r="B1527" s="38" t="s">
        <v>391</v>
      </c>
      <c r="C1527" s="38" t="s">
        <v>29</v>
      </c>
      <c r="D1527" s="38" t="s">
        <v>378</v>
      </c>
      <c r="E1527" s="39" t="s">
        <v>379</v>
      </c>
      <c r="F1527" s="122" t="s">
        <v>392</v>
      </c>
      <c r="G1527" s="40" t="s">
        <v>26</v>
      </c>
      <c r="H1527" s="41" t="s">
        <v>652</v>
      </c>
      <c r="I1527" s="41">
        <v>40</v>
      </c>
      <c r="J1527" s="193">
        <v>3.47</v>
      </c>
      <c r="K1527" s="185">
        <f t="shared" si="182"/>
        <v>364.45410000000004</v>
      </c>
      <c r="L1527" s="136" t="s">
        <v>3219</v>
      </c>
      <c r="M1527" s="121" t="s">
        <v>3221</v>
      </c>
      <c r="N1527" s="65"/>
      <c r="O1527" s="40" t="str">
        <f t="shared" si="179"/>
        <v>-</v>
      </c>
      <c r="P1527" s="42">
        <f t="shared" si="180"/>
        <v>0</v>
      </c>
      <c r="Q1527" s="43">
        <f t="shared" si="181"/>
        <v>0</v>
      </c>
      <c r="R1527" s="206"/>
      <c r="S1527" s="216"/>
      <c r="T1527" s="156"/>
      <c r="U1527" s="156"/>
      <c r="V1527" s="156"/>
      <c r="W1527" s="156"/>
      <c r="X1527" s="156"/>
      <c r="Y1527" s="156"/>
      <c r="Z1527" s="156"/>
      <c r="AA1527" s="156"/>
      <c r="AB1527" s="156"/>
    </row>
    <row r="1528" spans="1:30" s="30" customFormat="1" ht="15" customHeight="1">
      <c r="A1528" s="156" t="s">
        <v>3381</v>
      </c>
      <c r="B1528" s="38" t="s">
        <v>2014</v>
      </c>
      <c r="C1528" s="38" t="s">
        <v>29</v>
      </c>
      <c r="D1528" s="38" t="s">
        <v>378</v>
      </c>
      <c r="E1528" s="39" t="s">
        <v>379</v>
      </c>
      <c r="F1528" s="39" t="s">
        <v>392</v>
      </c>
      <c r="G1528" s="40" t="s">
        <v>26</v>
      </c>
      <c r="H1528" s="41" t="s">
        <v>652</v>
      </c>
      <c r="I1528" s="41">
        <v>40</v>
      </c>
      <c r="J1528" s="193">
        <v>3.48</v>
      </c>
      <c r="K1528" s="185">
        <f t="shared" si="182"/>
        <v>365.50439999999998</v>
      </c>
      <c r="L1528" s="136" t="s">
        <v>3219</v>
      </c>
      <c r="M1528" s="121" t="s">
        <v>3385</v>
      </c>
      <c r="N1528" s="65"/>
      <c r="O1528" s="40" t="str">
        <f t="shared" si="179"/>
        <v>-</v>
      </c>
      <c r="P1528" s="42">
        <f t="shared" si="180"/>
        <v>0</v>
      </c>
      <c r="Q1528" s="43">
        <f t="shared" si="181"/>
        <v>0</v>
      </c>
      <c r="R1528" s="206"/>
      <c r="S1528" s="216"/>
      <c r="T1528" s="156"/>
      <c r="U1528" s="156"/>
      <c r="V1528" s="156"/>
      <c r="W1528" s="156"/>
      <c r="X1528" s="156"/>
      <c r="Y1528" s="156"/>
      <c r="Z1528" s="156"/>
      <c r="AA1528" s="156"/>
      <c r="AB1528" s="156"/>
      <c r="AC1528" s="156"/>
      <c r="AD1528" s="156"/>
    </row>
    <row r="1529" spans="1:30" s="30" customFormat="1" ht="15" customHeight="1">
      <c r="A1529" s="156" t="s">
        <v>3381</v>
      </c>
      <c r="B1529" s="38" t="s">
        <v>2015</v>
      </c>
      <c r="C1529" s="38" t="s">
        <v>29</v>
      </c>
      <c r="D1529" s="38" t="s">
        <v>378</v>
      </c>
      <c r="E1529" s="39" t="s">
        <v>379</v>
      </c>
      <c r="F1529" s="122" t="s">
        <v>495</v>
      </c>
      <c r="G1529" s="40" t="s">
        <v>2662</v>
      </c>
      <c r="H1529" s="41" t="s">
        <v>652</v>
      </c>
      <c r="I1529" s="41">
        <v>40</v>
      </c>
      <c r="J1529" s="193">
        <v>3.3299999999999996</v>
      </c>
      <c r="K1529" s="185">
        <f t="shared" si="182"/>
        <v>349.74989999999997</v>
      </c>
      <c r="L1529" s="136" t="s">
        <v>3219</v>
      </c>
      <c r="M1529" s="121" t="s">
        <v>3385</v>
      </c>
      <c r="N1529" s="65"/>
      <c r="O1529" s="40" t="str">
        <f t="shared" si="179"/>
        <v>-</v>
      </c>
      <c r="P1529" s="42">
        <f t="shared" si="180"/>
        <v>0</v>
      </c>
      <c r="Q1529" s="43">
        <f t="shared" si="181"/>
        <v>0</v>
      </c>
      <c r="R1529" s="206"/>
      <c r="S1529" s="216"/>
      <c r="T1529" s="155"/>
      <c r="U1529" s="156"/>
      <c r="V1529" s="156"/>
      <c r="W1529" s="156"/>
      <c r="X1529" s="156"/>
      <c r="Y1529" s="156"/>
      <c r="Z1529" s="156"/>
      <c r="AA1529" s="156"/>
      <c r="AB1529" s="156"/>
    </row>
    <row r="1530" spans="1:30" s="30" customFormat="1" ht="15" customHeight="1">
      <c r="A1530" s="156" t="s">
        <v>3381</v>
      </c>
      <c r="B1530" s="38" t="s">
        <v>2016</v>
      </c>
      <c r="C1530" s="38" t="s">
        <v>29</v>
      </c>
      <c r="D1530" s="38" t="s">
        <v>378</v>
      </c>
      <c r="E1530" s="39" t="s">
        <v>379</v>
      </c>
      <c r="F1530" s="122" t="s">
        <v>495</v>
      </c>
      <c r="G1530" s="40" t="s">
        <v>26</v>
      </c>
      <c r="H1530" s="41" t="s">
        <v>652</v>
      </c>
      <c r="I1530" s="41">
        <v>40</v>
      </c>
      <c r="J1530" s="193">
        <v>3.2899999999999996</v>
      </c>
      <c r="K1530" s="185">
        <f t="shared" si="182"/>
        <v>345.54869999999994</v>
      </c>
      <c r="L1530" s="136" t="s">
        <v>3219</v>
      </c>
      <c r="M1530" s="121" t="s">
        <v>3385</v>
      </c>
      <c r="N1530" s="65"/>
      <c r="O1530" s="40" t="str">
        <f t="shared" si="179"/>
        <v>-</v>
      </c>
      <c r="P1530" s="42">
        <f t="shared" si="180"/>
        <v>0</v>
      </c>
      <c r="Q1530" s="43">
        <f t="shared" si="181"/>
        <v>0</v>
      </c>
      <c r="R1530" s="206"/>
      <c r="S1530" s="216"/>
      <c r="T1530" s="155"/>
      <c r="U1530" s="156"/>
      <c r="V1530" s="156"/>
      <c r="W1530" s="156"/>
      <c r="X1530" s="156"/>
      <c r="Y1530" s="156"/>
      <c r="Z1530" s="156"/>
      <c r="AA1530" s="156"/>
      <c r="AB1530" s="156"/>
      <c r="AC1530" s="156"/>
      <c r="AD1530" s="156"/>
    </row>
    <row r="1531" spans="1:30" s="30" customFormat="1" ht="15" customHeight="1">
      <c r="A1531" s="156" t="s">
        <v>3381</v>
      </c>
      <c r="B1531" s="38" t="s">
        <v>2017</v>
      </c>
      <c r="C1531" s="38" t="s">
        <v>29</v>
      </c>
      <c r="D1531" s="38" t="s">
        <v>378</v>
      </c>
      <c r="E1531" s="39" t="s">
        <v>379</v>
      </c>
      <c r="F1531" s="122" t="s">
        <v>394</v>
      </c>
      <c r="G1531" s="40" t="s">
        <v>2662</v>
      </c>
      <c r="H1531" s="41" t="s">
        <v>652</v>
      </c>
      <c r="I1531" s="41">
        <v>40</v>
      </c>
      <c r="J1531" s="193">
        <v>2.5999999999999996</v>
      </c>
      <c r="K1531" s="185">
        <f t="shared" si="182"/>
        <v>273.07799999999997</v>
      </c>
      <c r="L1531" s="136" t="s">
        <v>3219</v>
      </c>
      <c r="M1531" s="121" t="s">
        <v>3385</v>
      </c>
      <c r="N1531" s="65"/>
      <c r="O1531" s="40" t="str">
        <f t="shared" si="179"/>
        <v>-</v>
      </c>
      <c r="P1531" s="42">
        <f t="shared" si="180"/>
        <v>0</v>
      </c>
      <c r="Q1531" s="43">
        <f t="shared" si="181"/>
        <v>0</v>
      </c>
      <c r="R1531" s="206"/>
      <c r="S1531" s="216"/>
      <c r="T1531" s="156"/>
      <c r="U1531" s="156"/>
      <c r="V1531" s="156"/>
      <c r="W1531" s="156"/>
      <c r="X1531" s="156"/>
      <c r="Y1531" s="156"/>
      <c r="Z1531" s="156"/>
      <c r="AA1531" s="156"/>
      <c r="AB1531" s="156"/>
    </row>
    <row r="1532" spans="1:30" s="30" customFormat="1" ht="15" customHeight="1">
      <c r="A1532" s="156" t="s">
        <v>3381</v>
      </c>
      <c r="B1532" s="38" t="s">
        <v>2018</v>
      </c>
      <c r="C1532" s="38" t="s">
        <v>29</v>
      </c>
      <c r="D1532" s="38" t="s">
        <v>378</v>
      </c>
      <c r="E1532" s="39" t="s">
        <v>379</v>
      </c>
      <c r="F1532" s="122" t="s">
        <v>394</v>
      </c>
      <c r="G1532" s="40" t="s">
        <v>26</v>
      </c>
      <c r="H1532" s="41" t="s">
        <v>652</v>
      </c>
      <c r="I1532" s="41">
        <v>40</v>
      </c>
      <c r="J1532" s="193">
        <v>2.5499999999999998</v>
      </c>
      <c r="K1532" s="185">
        <f t="shared" si="182"/>
        <v>267.82650000000001</v>
      </c>
      <c r="L1532" s="136" t="s">
        <v>3219</v>
      </c>
      <c r="M1532" s="121" t="s">
        <v>3221</v>
      </c>
      <c r="N1532" s="65"/>
      <c r="O1532" s="40" t="str">
        <f t="shared" si="179"/>
        <v>-</v>
      </c>
      <c r="P1532" s="42">
        <f t="shared" si="180"/>
        <v>0</v>
      </c>
      <c r="Q1532" s="43">
        <f t="shared" si="181"/>
        <v>0</v>
      </c>
      <c r="R1532" s="206"/>
      <c r="S1532" s="216"/>
      <c r="T1532" s="155"/>
      <c r="U1532" s="156"/>
      <c r="V1532" s="156"/>
      <c r="W1532" s="156"/>
      <c r="X1532" s="156"/>
      <c r="Y1532" s="156"/>
      <c r="Z1532" s="156"/>
      <c r="AA1532" s="156"/>
      <c r="AB1532" s="156"/>
    </row>
    <row r="1533" spans="1:30" s="30" customFormat="1" ht="15" customHeight="1">
      <c r="A1533" s="156" t="s">
        <v>3381</v>
      </c>
      <c r="B1533" s="38" t="s">
        <v>393</v>
      </c>
      <c r="C1533" s="38" t="s">
        <v>29</v>
      </c>
      <c r="D1533" s="38" t="s">
        <v>378</v>
      </c>
      <c r="E1533" s="39" t="s">
        <v>379</v>
      </c>
      <c r="F1533" s="39" t="s">
        <v>394</v>
      </c>
      <c r="G1533" s="40" t="s">
        <v>26</v>
      </c>
      <c r="H1533" s="41" t="s">
        <v>652</v>
      </c>
      <c r="I1533" s="41">
        <v>40</v>
      </c>
      <c r="J1533" s="193">
        <v>2.54</v>
      </c>
      <c r="K1533" s="185">
        <f t="shared" si="182"/>
        <v>266.77620000000002</v>
      </c>
      <c r="L1533" s="136" t="s">
        <v>3219</v>
      </c>
      <c r="M1533" s="121" t="s">
        <v>3385</v>
      </c>
      <c r="N1533" s="65"/>
      <c r="O1533" s="40" t="str">
        <f t="shared" si="179"/>
        <v>-</v>
      </c>
      <c r="P1533" s="42">
        <f t="shared" si="180"/>
        <v>0</v>
      </c>
      <c r="Q1533" s="43">
        <f t="shared" si="181"/>
        <v>0</v>
      </c>
      <c r="R1533" s="206"/>
      <c r="S1533" s="216"/>
      <c r="T1533" s="155"/>
      <c r="U1533" s="156"/>
      <c r="V1533" s="156"/>
      <c r="W1533" s="156"/>
      <c r="X1533" s="156"/>
      <c r="Y1533" s="156"/>
      <c r="Z1533" s="156"/>
      <c r="AA1533" s="156"/>
      <c r="AB1533" s="156"/>
    </row>
    <row r="1534" spans="1:30" s="30" customFormat="1" ht="15" customHeight="1">
      <c r="A1534" s="156" t="s">
        <v>3381</v>
      </c>
      <c r="B1534" s="38" t="s">
        <v>2019</v>
      </c>
      <c r="C1534" s="38" t="s">
        <v>29</v>
      </c>
      <c r="D1534" s="38" t="s">
        <v>378</v>
      </c>
      <c r="E1534" s="39" t="s">
        <v>379</v>
      </c>
      <c r="F1534" s="122" t="s">
        <v>396</v>
      </c>
      <c r="G1534" s="40" t="s">
        <v>718</v>
      </c>
      <c r="H1534" s="41" t="s">
        <v>652</v>
      </c>
      <c r="I1534" s="41">
        <v>6</v>
      </c>
      <c r="J1534" s="193">
        <v>8.5499999999999989</v>
      </c>
      <c r="K1534" s="185">
        <f t="shared" si="182"/>
        <v>898.00649999999985</v>
      </c>
      <c r="L1534" s="136" t="s">
        <v>3219</v>
      </c>
      <c r="M1534" s="121" t="s">
        <v>3385</v>
      </c>
      <c r="N1534" s="65"/>
      <c r="O1534" s="40" t="str">
        <f t="shared" si="179"/>
        <v>-</v>
      </c>
      <c r="P1534" s="42">
        <f t="shared" si="180"/>
        <v>0</v>
      </c>
      <c r="Q1534" s="43">
        <f t="shared" si="181"/>
        <v>0</v>
      </c>
      <c r="R1534" s="206"/>
      <c r="S1534" s="216"/>
      <c r="T1534" s="155"/>
      <c r="U1534" s="156"/>
      <c r="V1534" s="156"/>
      <c r="W1534" s="156"/>
      <c r="X1534" s="156"/>
      <c r="Y1534" s="156"/>
      <c r="Z1534" s="156"/>
      <c r="AA1534" s="156"/>
      <c r="AB1534" s="156"/>
    </row>
    <row r="1535" spans="1:30" s="30" customFormat="1" ht="15" customHeight="1">
      <c r="A1535" s="156" t="s">
        <v>3381</v>
      </c>
      <c r="B1535" s="38" t="s">
        <v>395</v>
      </c>
      <c r="C1535" s="38" t="s">
        <v>29</v>
      </c>
      <c r="D1535" s="38" t="s">
        <v>378</v>
      </c>
      <c r="E1535" s="39" t="s">
        <v>379</v>
      </c>
      <c r="F1535" s="122" t="s">
        <v>396</v>
      </c>
      <c r="G1535" s="40" t="s">
        <v>26</v>
      </c>
      <c r="H1535" s="41" t="s">
        <v>652</v>
      </c>
      <c r="I1535" s="41">
        <v>40</v>
      </c>
      <c r="J1535" s="193">
        <v>3.3899999999999997</v>
      </c>
      <c r="K1535" s="185">
        <f t="shared" si="182"/>
        <v>356.05169999999998</v>
      </c>
      <c r="L1535" s="136" t="s">
        <v>3219</v>
      </c>
      <c r="M1535" s="159" t="s">
        <v>3385</v>
      </c>
      <c r="N1535" s="65"/>
      <c r="O1535" s="40" t="str">
        <f t="shared" si="179"/>
        <v>-</v>
      </c>
      <c r="P1535" s="42">
        <f t="shared" si="180"/>
        <v>0</v>
      </c>
      <c r="Q1535" s="43">
        <f t="shared" si="181"/>
        <v>0</v>
      </c>
      <c r="R1535" s="206"/>
      <c r="S1535" s="216"/>
      <c r="T1535" s="155"/>
      <c r="U1535" s="156"/>
      <c r="V1535" s="156"/>
      <c r="W1535" s="156"/>
      <c r="X1535" s="156"/>
      <c r="Y1535" s="156"/>
      <c r="Z1535" s="156"/>
      <c r="AA1535" s="156"/>
      <c r="AB1535" s="156"/>
    </row>
    <row r="1536" spans="1:30" s="30" customFormat="1" ht="15" customHeight="1">
      <c r="A1536" s="156" t="s">
        <v>3381</v>
      </c>
      <c r="B1536" s="38" t="s">
        <v>2020</v>
      </c>
      <c r="C1536" s="38" t="s">
        <v>29</v>
      </c>
      <c r="D1536" s="38" t="s">
        <v>378</v>
      </c>
      <c r="E1536" s="39" t="s">
        <v>379</v>
      </c>
      <c r="F1536" s="122" t="s">
        <v>2668</v>
      </c>
      <c r="G1536" s="40" t="s">
        <v>2662</v>
      </c>
      <c r="H1536" s="41" t="s">
        <v>652</v>
      </c>
      <c r="I1536" s="41">
        <v>40</v>
      </c>
      <c r="J1536" s="193">
        <v>2.67</v>
      </c>
      <c r="K1536" s="185">
        <f t="shared" si="182"/>
        <v>280.43009999999998</v>
      </c>
      <c r="L1536" s="136" t="s">
        <v>3219</v>
      </c>
      <c r="M1536" s="121" t="s">
        <v>3385</v>
      </c>
      <c r="N1536" s="65"/>
      <c r="O1536" s="40" t="str">
        <f t="shared" si="179"/>
        <v>-</v>
      </c>
      <c r="P1536" s="42">
        <f t="shared" si="180"/>
        <v>0</v>
      </c>
      <c r="Q1536" s="43">
        <f t="shared" si="181"/>
        <v>0</v>
      </c>
      <c r="R1536" s="206"/>
      <c r="S1536" s="216"/>
      <c r="T1536" s="155"/>
      <c r="U1536" s="156"/>
      <c r="V1536" s="156"/>
      <c r="W1536" s="156"/>
      <c r="X1536" s="156"/>
      <c r="Y1536" s="156"/>
      <c r="Z1536" s="156"/>
      <c r="AA1536" s="156"/>
      <c r="AB1536" s="156"/>
    </row>
    <row r="1537" spans="1:28" s="30" customFormat="1" ht="15" customHeight="1">
      <c r="A1537" s="156" t="s">
        <v>3381</v>
      </c>
      <c r="B1537" s="38" t="s">
        <v>2021</v>
      </c>
      <c r="C1537" s="38" t="s">
        <v>29</v>
      </c>
      <c r="D1537" s="38" t="s">
        <v>378</v>
      </c>
      <c r="E1537" s="39" t="s">
        <v>379</v>
      </c>
      <c r="F1537" s="122" t="s">
        <v>2668</v>
      </c>
      <c r="G1537" s="40" t="s">
        <v>26</v>
      </c>
      <c r="H1537" s="41" t="s">
        <v>652</v>
      </c>
      <c r="I1537" s="41">
        <v>40</v>
      </c>
      <c r="J1537" s="193">
        <v>2.63</v>
      </c>
      <c r="K1537" s="185">
        <f t="shared" si="182"/>
        <v>276.22890000000001</v>
      </c>
      <c r="L1537" s="136" t="s">
        <v>3219</v>
      </c>
      <c r="M1537" s="121" t="s">
        <v>3385</v>
      </c>
      <c r="N1537" s="65"/>
      <c r="O1537" s="40" t="str">
        <f t="shared" si="179"/>
        <v>-</v>
      </c>
      <c r="P1537" s="42">
        <f t="shared" si="180"/>
        <v>0</v>
      </c>
      <c r="Q1537" s="43">
        <f t="shared" si="181"/>
        <v>0</v>
      </c>
      <c r="R1537" s="206"/>
      <c r="S1537" s="216"/>
      <c r="T1537" s="156"/>
      <c r="U1537" s="156"/>
      <c r="V1537" s="156"/>
      <c r="W1537" s="156"/>
      <c r="X1537" s="156"/>
      <c r="Y1537" s="156"/>
      <c r="Z1537" s="156"/>
      <c r="AA1537" s="156"/>
      <c r="AB1537" s="156"/>
    </row>
    <row r="1538" spans="1:28" s="30" customFormat="1" ht="15" customHeight="1">
      <c r="A1538" s="156" t="s">
        <v>3381</v>
      </c>
      <c r="B1538" s="38" t="s">
        <v>648</v>
      </c>
      <c r="C1538" s="38" t="s">
        <v>29</v>
      </c>
      <c r="D1538" s="38" t="s">
        <v>378</v>
      </c>
      <c r="E1538" s="39" t="s">
        <v>379</v>
      </c>
      <c r="F1538" s="122" t="s">
        <v>498</v>
      </c>
      <c r="G1538" s="40" t="s">
        <v>26</v>
      </c>
      <c r="H1538" s="41" t="s">
        <v>652</v>
      </c>
      <c r="I1538" s="41">
        <v>40</v>
      </c>
      <c r="J1538" s="193">
        <v>2.5299999999999998</v>
      </c>
      <c r="K1538" s="185">
        <f t="shared" si="182"/>
        <v>265.72589999999997</v>
      </c>
      <c r="L1538" s="136" t="s">
        <v>3219</v>
      </c>
      <c r="M1538" s="159" t="s">
        <v>3385</v>
      </c>
      <c r="N1538" s="65"/>
      <c r="O1538" s="40" t="str">
        <f t="shared" si="179"/>
        <v>-</v>
      </c>
      <c r="P1538" s="42">
        <f t="shared" si="180"/>
        <v>0</v>
      </c>
      <c r="Q1538" s="43">
        <f t="shared" si="181"/>
        <v>0</v>
      </c>
      <c r="R1538" s="206"/>
      <c r="S1538" s="216"/>
      <c r="T1538" s="156"/>
      <c r="U1538" s="156"/>
      <c r="V1538" s="156"/>
      <c r="W1538" s="156"/>
      <c r="X1538" s="156"/>
      <c r="Y1538" s="156"/>
      <c r="Z1538" s="156"/>
      <c r="AA1538" s="156"/>
      <c r="AB1538" s="156"/>
    </row>
    <row r="1539" spans="1:28" s="30" customFormat="1" ht="15" customHeight="1">
      <c r="A1539" s="156" t="s">
        <v>3381</v>
      </c>
      <c r="B1539" s="38" t="s">
        <v>2023</v>
      </c>
      <c r="C1539" s="38" t="s">
        <v>29</v>
      </c>
      <c r="D1539" s="38" t="s">
        <v>378</v>
      </c>
      <c r="E1539" s="39" t="s">
        <v>379</v>
      </c>
      <c r="F1539" s="122" t="s">
        <v>3206</v>
      </c>
      <c r="G1539" s="40" t="s">
        <v>26</v>
      </c>
      <c r="H1539" s="41" t="s">
        <v>652</v>
      </c>
      <c r="I1539" s="41">
        <v>40</v>
      </c>
      <c r="J1539" s="193">
        <v>2.5399999999999996</v>
      </c>
      <c r="K1539" s="185">
        <f t="shared" si="182"/>
        <v>266.77619999999996</v>
      </c>
      <c r="L1539" s="136" t="s">
        <v>3219</v>
      </c>
      <c r="M1539" s="121" t="s">
        <v>3385</v>
      </c>
      <c r="N1539" s="65"/>
      <c r="O1539" s="40" t="str">
        <f t="shared" si="179"/>
        <v>-</v>
      </c>
      <c r="P1539" s="42">
        <f t="shared" si="180"/>
        <v>0</v>
      </c>
      <c r="Q1539" s="43">
        <f t="shared" si="181"/>
        <v>0</v>
      </c>
      <c r="R1539" s="206"/>
      <c r="S1539" s="216"/>
      <c r="T1539" s="156"/>
      <c r="U1539" s="156"/>
      <c r="V1539" s="156"/>
      <c r="W1539" s="156"/>
      <c r="X1539" s="156"/>
      <c r="Y1539" s="156"/>
      <c r="Z1539" s="156"/>
      <c r="AA1539" s="156"/>
      <c r="AB1539" s="156"/>
    </row>
    <row r="1540" spans="1:28" s="30" customFormat="1" ht="15" customHeight="1">
      <c r="A1540" s="156" t="s">
        <v>3381</v>
      </c>
      <c r="B1540" s="38" t="s">
        <v>2025</v>
      </c>
      <c r="C1540" s="38" t="s">
        <v>29</v>
      </c>
      <c r="D1540" s="38" t="s">
        <v>378</v>
      </c>
      <c r="E1540" s="39" t="s">
        <v>379</v>
      </c>
      <c r="F1540" s="122" t="s">
        <v>722</v>
      </c>
      <c r="G1540" s="40" t="s">
        <v>26</v>
      </c>
      <c r="H1540" s="41" t="s">
        <v>652</v>
      </c>
      <c r="I1540" s="41">
        <v>40</v>
      </c>
      <c r="J1540" s="193">
        <v>2.5199999999999996</v>
      </c>
      <c r="K1540" s="185">
        <f t="shared" si="182"/>
        <v>264.67559999999997</v>
      </c>
      <c r="L1540" s="136" t="s">
        <v>3219</v>
      </c>
      <c r="M1540" s="121" t="s">
        <v>3385</v>
      </c>
      <c r="N1540" s="65"/>
      <c r="O1540" s="40" t="str">
        <f t="shared" si="179"/>
        <v>-</v>
      </c>
      <c r="P1540" s="42">
        <f t="shared" si="180"/>
        <v>0</v>
      </c>
      <c r="Q1540" s="43">
        <f t="shared" si="181"/>
        <v>0</v>
      </c>
      <c r="R1540" s="206"/>
      <c r="S1540" s="216"/>
      <c r="T1540" s="156"/>
      <c r="U1540" s="156"/>
      <c r="V1540" s="156"/>
      <c r="W1540" s="156"/>
      <c r="X1540" s="156"/>
      <c r="Y1540" s="156"/>
      <c r="Z1540" s="156"/>
      <c r="AA1540" s="156"/>
      <c r="AB1540" s="156"/>
    </row>
    <row r="1541" spans="1:28" s="30" customFormat="1" ht="15" hidden="1" customHeight="1">
      <c r="A1541" s="156" t="s">
        <v>3381</v>
      </c>
      <c r="B1541" s="160" t="s">
        <v>2026</v>
      </c>
      <c r="C1541" s="160" t="s">
        <v>29</v>
      </c>
      <c r="D1541" s="160" t="s">
        <v>378</v>
      </c>
      <c r="E1541" s="161" t="s">
        <v>379</v>
      </c>
      <c r="F1541" s="161" t="s">
        <v>3363</v>
      </c>
      <c r="G1541" s="162" t="s">
        <v>2662</v>
      </c>
      <c r="H1541" s="163" t="s">
        <v>652</v>
      </c>
      <c r="I1541" s="163">
        <v>40</v>
      </c>
      <c r="J1541" s="194">
        <v>2.5999999999999996</v>
      </c>
      <c r="K1541" s="191">
        <f t="shared" si="182"/>
        <v>273.07799999999997</v>
      </c>
      <c r="L1541" s="164" t="s">
        <v>3238</v>
      </c>
      <c r="M1541" s="164" t="s">
        <v>3238</v>
      </c>
      <c r="N1541" s="165"/>
      <c r="O1541" s="162" t="str">
        <f t="shared" si="179"/>
        <v>-</v>
      </c>
      <c r="P1541" s="166">
        <f t="shared" si="180"/>
        <v>0</v>
      </c>
      <c r="Q1541" s="167">
        <f t="shared" si="181"/>
        <v>0</v>
      </c>
      <c r="R1541" s="155"/>
      <c r="S1541" s="182"/>
      <c r="T1541" s="156"/>
      <c r="U1541" s="156"/>
      <c r="V1541" s="156"/>
      <c r="W1541" s="156"/>
      <c r="X1541" s="156"/>
      <c r="Y1541" s="156"/>
    </row>
    <row r="1542" spans="1:28" s="30" customFormat="1" ht="15" customHeight="1">
      <c r="A1542" s="156" t="s">
        <v>3381</v>
      </c>
      <c r="B1542" s="38" t="s">
        <v>2029</v>
      </c>
      <c r="C1542" s="38" t="s">
        <v>29</v>
      </c>
      <c r="D1542" s="38" t="s">
        <v>378</v>
      </c>
      <c r="E1542" s="39" t="s">
        <v>379</v>
      </c>
      <c r="F1542" s="39" t="s">
        <v>3242</v>
      </c>
      <c r="G1542" s="40" t="s">
        <v>26</v>
      </c>
      <c r="H1542" s="41" t="s">
        <v>652</v>
      </c>
      <c r="I1542" s="41">
        <v>40</v>
      </c>
      <c r="J1542" s="193">
        <v>2.2799999999999998</v>
      </c>
      <c r="K1542" s="185">
        <f t="shared" si="182"/>
        <v>239.46839999999997</v>
      </c>
      <c r="L1542" s="136" t="s">
        <v>3219</v>
      </c>
      <c r="M1542" s="121" t="s">
        <v>3385</v>
      </c>
      <c r="N1542" s="65"/>
      <c r="O1542" s="40" t="str">
        <f t="shared" si="179"/>
        <v>-</v>
      </c>
      <c r="P1542" s="42">
        <f t="shared" si="180"/>
        <v>0</v>
      </c>
      <c r="Q1542" s="43">
        <f t="shared" si="181"/>
        <v>0</v>
      </c>
      <c r="R1542" s="206"/>
      <c r="S1542" s="216"/>
      <c r="T1542" s="155"/>
      <c r="U1542" s="156"/>
      <c r="V1542" s="156"/>
      <c r="W1542" s="156"/>
      <c r="X1542" s="156"/>
      <c r="Y1542" s="156"/>
      <c r="Z1542" s="156"/>
      <c r="AA1542" s="156"/>
      <c r="AB1542" s="156"/>
    </row>
    <row r="1543" spans="1:28" s="30" customFormat="1" ht="15" customHeight="1">
      <c r="A1543" s="156" t="s">
        <v>3381</v>
      </c>
      <c r="B1543" s="137" t="s">
        <v>643</v>
      </c>
      <c r="C1543" s="137" t="s">
        <v>25</v>
      </c>
      <c r="D1543" s="137" t="s">
        <v>378</v>
      </c>
      <c r="E1543" s="138" t="s">
        <v>379</v>
      </c>
      <c r="F1543" s="139" t="s">
        <v>2694</v>
      </c>
      <c r="G1543" s="140" t="s">
        <v>3224</v>
      </c>
      <c r="H1543" s="141" t="s">
        <v>27</v>
      </c>
      <c r="I1543" s="141">
        <v>24</v>
      </c>
      <c r="J1543" s="144">
        <f t="shared" ref="J1543:J1565" si="183">K1543/курс</f>
        <v>1.2091783300009522</v>
      </c>
      <c r="K1543" s="184">
        <v>127</v>
      </c>
      <c r="L1543" s="143" t="s">
        <v>3368</v>
      </c>
      <c r="M1543" s="143" t="s">
        <v>3221</v>
      </c>
      <c r="N1543" s="153" t="s">
        <v>3230</v>
      </c>
      <c r="O1543" s="140" t="s">
        <v>2682</v>
      </c>
      <c r="P1543" s="144">
        <v>0</v>
      </c>
      <c r="Q1543" s="145">
        <v>0</v>
      </c>
      <c r="R1543" s="206"/>
      <c r="S1543" s="216"/>
      <c r="T1543" s="156"/>
      <c r="U1543" s="156"/>
      <c r="V1543" s="156"/>
      <c r="W1543" s="156"/>
      <c r="X1543" s="156"/>
      <c r="Y1543" s="156"/>
      <c r="Z1543" s="156"/>
      <c r="AA1543" s="156"/>
      <c r="AB1543" s="156"/>
    </row>
    <row r="1544" spans="1:28" s="30" customFormat="1" ht="15" customHeight="1">
      <c r="A1544" s="156" t="s">
        <v>3381</v>
      </c>
      <c r="B1544" s="38" t="s">
        <v>1971</v>
      </c>
      <c r="C1544" s="38" t="s">
        <v>25</v>
      </c>
      <c r="D1544" s="38" t="s">
        <v>378</v>
      </c>
      <c r="E1544" s="39" t="s">
        <v>379</v>
      </c>
      <c r="F1544" s="122" t="s">
        <v>2694</v>
      </c>
      <c r="G1544" s="40" t="s">
        <v>26</v>
      </c>
      <c r="H1544" s="41" t="s">
        <v>652</v>
      </c>
      <c r="I1544" s="41">
        <v>40</v>
      </c>
      <c r="J1544" s="42">
        <f t="shared" si="183"/>
        <v>1.9137389317337903</v>
      </c>
      <c r="K1544" s="184">
        <v>201</v>
      </c>
      <c r="L1544" s="136" t="s">
        <v>3368</v>
      </c>
      <c r="M1544" s="121" t="s">
        <v>3221</v>
      </c>
      <c r="N1544" s="65"/>
      <c r="O1544" s="40" t="str">
        <f t="shared" ref="O1544:O1562" si="184">IF(N1544="","-",N1544/I1544)</f>
        <v>-</v>
      </c>
      <c r="P1544" s="42">
        <f t="shared" ref="P1544:P1562" si="185">J1544*N1544</f>
        <v>0</v>
      </c>
      <c r="Q1544" s="43">
        <f t="shared" ref="Q1544:Q1562" si="186">K1544*N1544</f>
        <v>0</v>
      </c>
      <c r="R1544" s="206"/>
      <c r="S1544" s="206"/>
      <c r="T1544" s="155"/>
      <c r="U1544" s="156"/>
      <c r="V1544" s="156"/>
      <c r="W1544" s="156"/>
      <c r="X1544" s="156"/>
      <c r="Y1544" s="156"/>
      <c r="Z1544" s="156"/>
      <c r="AA1544" s="156"/>
      <c r="AB1544" s="156"/>
    </row>
    <row r="1545" spans="1:28" s="30" customFormat="1" ht="15" customHeight="1">
      <c r="A1545" s="156" t="s">
        <v>3381</v>
      </c>
      <c r="B1545" s="38" t="s">
        <v>1973</v>
      </c>
      <c r="C1545" s="38" t="s">
        <v>25</v>
      </c>
      <c r="D1545" s="38" t="s">
        <v>378</v>
      </c>
      <c r="E1545" s="39" t="s">
        <v>379</v>
      </c>
      <c r="F1545" s="122" t="s">
        <v>2694</v>
      </c>
      <c r="G1545" s="40" t="s">
        <v>26</v>
      </c>
      <c r="H1545" s="41" t="s">
        <v>27</v>
      </c>
      <c r="I1545" s="41">
        <v>24</v>
      </c>
      <c r="J1545" s="42">
        <f t="shared" si="183"/>
        <v>1.2091783300009522</v>
      </c>
      <c r="K1545" s="184">
        <v>127</v>
      </c>
      <c r="L1545" s="136" t="s">
        <v>3219</v>
      </c>
      <c r="M1545" s="121" t="s">
        <v>3221</v>
      </c>
      <c r="N1545" s="65"/>
      <c r="O1545" s="40" t="str">
        <f t="shared" si="184"/>
        <v>-</v>
      </c>
      <c r="P1545" s="42">
        <f t="shared" si="185"/>
        <v>0</v>
      </c>
      <c r="Q1545" s="43">
        <f t="shared" si="186"/>
        <v>0</v>
      </c>
      <c r="R1545" s="206"/>
      <c r="S1545" s="206"/>
      <c r="T1545" s="156"/>
      <c r="U1545" s="156"/>
      <c r="V1545" s="156"/>
      <c r="W1545" s="156"/>
      <c r="X1545" s="156"/>
      <c r="Y1545" s="156"/>
      <c r="Z1545" s="156"/>
      <c r="AA1545" s="156"/>
      <c r="AB1545" s="156"/>
    </row>
    <row r="1546" spans="1:28" s="30" customFormat="1" ht="15" customHeight="1">
      <c r="A1546" s="156" t="s">
        <v>3381</v>
      </c>
      <c r="B1546" s="38" t="s">
        <v>1975</v>
      </c>
      <c r="C1546" s="38" t="s">
        <v>25</v>
      </c>
      <c r="D1546" s="38" t="s">
        <v>378</v>
      </c>
      <c r="E1546" s="39" t="s">
        <v>379</v>
      </c>
      <c r="F1546" s="122" t="s">
        <v>2771</v>
      </c>
      <c r="G1546" s="40" t="s">
        <v>26</v>
      </c>
      <c r="H1546" s="41" t="s">
        <v>652</v>
      </c>
      <c r="I1546" s="41">
        <v>40</v>
      </c>
      <c r="J1546" s="42">
        <f t="shared" si="183"/>
        <v>1.9137389317337903</v>
      </c>
      <c r="K1546" s="184">
        <v>201</v>
      </c>
      <c r="L1546" s="136" t="s">
        <v>3368</v>
      </c>
      <c r="M1546" s="121" t="s">
        <v>3221</v>
      </c>
      <c r="N1546" s="65"/>
      <c r="O1546" s="40" t="str">
        <f t="shared" si="184"/>
        <v>-</v>
      </c>
      <c r="P1546" s="42">
        <f t="shared" si="185"/>
        <v>0</v>
      </c>
      <c r="Q1546" s="43">
        <f t="shared" si="186"/>
        <v>0</v>
      </c>
      <c r="R1546" s="206"/>
      <c r="S1546" s="206"/>
      <c r="T1546" s="156"/>
      <c r="U1546" s="156"/>
      <c r="V1546" s="156"/>
      <c r="W1546" s="156"/>
      <c r="X1546" s="156"/>
      <c r="Y1546" s="156"/>
      <c r="Z1546" s="156"/>
      <c r="AA1546" s="156"/>
      <c r="AB1546" s="156"/>
    </row>
    <row r="1547" spans="1:28" s="30" customFormat="1" ht="15" customHeight="1">
      <c r="A1547" s="156" t="s">
        <v>3381</v>
      </c>
      <c r="B1547" s="38" t="s">
        <v>1976</v>
      </c>
      <c r="C1547" s="38" t="s">
        <v>25</v>
      </c>
      <c r="D1547" s="38" t="s">
        <v>378</v>
      </c>
      <c r="E1547" s="39" t="s">
        <v>379</v>
      </c>
      <c r="F1547" s="122" t="s">
        <v>2771</v>
      </c>
      <c r="G1547" s="40" t="s">
        <v>26</v>
      </c>
      <c r="H1547" s="41" t="s">
        <v>27</v>
      </c>
      <c r="I1547" s="41">
        <v>24</v>
      </c>
      <c r="J1547" s="42">
        <f t="shared" si="183"/>
        <v>1.0568409025992573</v>
      </c>
      <c r="K1547" s="184">
        <v>111</v>
      </c>
      <c r="L1547" s="136" t="s">
        <v>3219</v>
      </c>
      <c r="M1547" s="121" t="s">
        <v>3221</v>
      </c>
      <c r="N1547" s="65"/>
      <c r="O1547" s="40" t="str">
        <f t="shared" si="184"/>
        <v>-</v>
      </c>
      <c r="P1547" s="42">
        <f t="shared" si="185"/>
        <v>0</v>
      </c>
      <c r="Q1547" s="43">
        <f t="shared" si="186"/>
        <v>0</v>
      </c>
      <c r="R1547" s="206"/>
      <c r="S1547" s="206"/>
      <c r="T1547" s="156"/>
      <c r="U1547" s="156"/>
      <c r="V1547" s="156"/>
      <c r="W1547" s="156"/>
      <c r="X1547" s="156"/>
      <c r="Y1547" s="156"/>
      <c r="Z1547" s="156"/>
      <c r="AA1547" s="156"/>
      <c r="AB1547" s="156"/>
    </row>
    <row r="1548" spans="1:28" s="30" customFormat="1" ht="15" customHeight="1">
      <c r="A1548" s="156" t="s">
        <v>3381</v>
      </c>
      <c r="B1548" s="38" t="s">
        <v>1978</v>
      </c>
      <c r="C1548" s="38" t="s">
        <v>25</v>
      </c>
      <c r="D1548" s="38" t="s">
        <v>378</v>
      </c>
      <c r="E1548" s="39" t="s">
        <v>379</v>
      </c>
      <c r="F1548" s="122" t="s">
        <v>626</v>
      </c>
      <c r="G1548" s="40" t="s">
        <v>26</v>
      </c>
      <c r="H1548" s="41" t="s">
        <v>652</v>
      </c>
      <c r="I1548" s="41">
        <v>40</v>
      </c>
      <c r="J1548" s="42">
        <f t="shared" si="183"/>
        <v>1.9137389317337903</v>
      </c>
      <c r="K1548" s="184">
        <v>201</v>
      </c>
      <c r="L1548" s="136" t="s">
        <v>3368</v>
      </c>
      <c r="M1548" s="121" t="s">
        <v>3221</v>
      </c>
      <c r="N1548" s="65"/>
      <c r="O1548" s="40" t="str">
        <f t="shared" si="184"/>
        <v>-</v>
      </c>
      <c r="P1548" s="42">
        <f t="shared" si="185"/>
        <v>0</v>
      </c>
      <c r="Q1548" s="43">
        <f t="shared" si="186"/>
        <v>0</v>
      </c>
      <c r="R1548" s="206"/>
      <c r="S1548" s="206"/>
      <c r="T1548" s="156"/>
      <c r="U1548" s="156"/>
      <c r="V1548" s="156"/>
      <c r="W1548" s="156"/>
      <c r="X1548" s="156"/>
      <c r="Y1548" s="156"/>
      <c r="Z1548" s="156"/>
      <c r="AA1548" s="156"/>
      <c r="AB1548" s="156"/>
    </row>
    <row r="1549" spans="1:28" s="30" customFormat="1" ht="15" customHeight="1">
      <c r="A1549" s="156" t="s">
        <v>3381</v>
      </c>
      <c r="B1549" s="38" t="s">
        <v>1980</v>
      </c>
      <c r="C1549" s="38" t="s">
        <v>25</v>
      </c>
      <c r="D1549" s="38" t="s">
        <v>378</v>
      </c>
      <c r="E1549" s="39" t="s">
        <v>379</v>
      </c>
      <c r="F1549" s="122" t="s">
        <v>2772</v>
      </c>
      <c r="G1549" s="40" t="s">
        <v>26</v>
      </c>
      <c r="H1549" s="41" t="s">
        <v>652</v>
      </c>
      <c r="I1549" s="41">
        <v>40</v>
      </c>
      <c r="J1549" s="42">
        <f t="shared" si="183"/>
        <v>1.9137389317337903</v>
      </c>
      <c r="K1549" s="184">
        <v>201</v>
      </c>
      <c r="L1549" s="136" t="s">
        <v>3368</v>
      </c>
      <c r="M1549" s="121" t="s">
        <v>3221</v>
      </c>
      <c r="N1549" s="65"/>
      <c r="O1549" s="40" t="str">
        <f t="shared" si="184"/>
        <v>-</v>
      </c>
      <c r="P1549" s="42">
        <f t="shared" si="185"/>
        <v>0</v>
      </c>
      <c r="Q1549" s="43">
        <f t="shared" si="186"/>
        <v>0</v>
      </c>
      <c r="R1549" s="206"/>
      <c r="S1549" s="206"/>
      <c r="T1549" s="156"/>
      <c r="U1549" s="156"/>
      <c r="V1549" s="156"/>
      <c r="W1549" s="156"/>
      <c r="X1549" s="156"/>
      <c r="Y1549" s="156"/>
      <c r="Z1549" s="156"/>
      <c r="AA1549" s="156"/>
      <c r="AB1549" s="156"/>
    </row>
    <row r="1550" spans="1:28" s="30" customFormat="1" ht="15" customHeight="1">
      <c r="A1550" s="156" t="s">
        <v>3381</v>
      </c>
      <c r="B1550" s="38" t="s">
        <v>1982</v>
      </c>
      <c r="C1550" s="38" t="s">
        <v>25</v>
      </c>
      <c r="D1550" s="38" t="s">
        <v>378</v>
      </c>
      <c r="E1550" s="39" t="s">
        <v>379</v>
      </c>
      <c r="F1550" s="122" t="s">
        <v>2772</v>
      </c>
      <c r="G1550" s="40" t="s">
        <v>26</v>
      </c>
      <c r="H1550" s="41" t="s">
        <v>27</v>
      </c>
      <c r="I1550" s="41">
        <v>24</v>
      </c>
      <c r="J1550" s="42">
        <f t="shared" si="183"/>
        <v>1.5328953632295534</v>
      </c>
      <c r="K1550" s="184">
        <v>161</v>
      </c>
      <c r="L1550" s="136" t="s">
        <v>3219</v>
      </c>
      <c r="M1550" s="121" t="s">
        <v>3221</v>
      </c>
      <c r="N1550" s="65"/>
      <c r="O1550" s="40" t="str">
        <f t="shared" si="184"/>
        <v>-</v>
      </c>
      <c r="P1550" s="42">
        <f t="shared" si="185"/>
        <v>0</v>
      </c>
      <c r="Q1550" s="43">
        <f t="shared" si="186"/>
        <v>0</v>
      </c>
      <c r="R1550" s="206"/>
      <c r="S1550" s="216"/>
      <c r="T1550" s="156"/>
      <c r="U1550" s="156"/>
      <c r="V1550" s="156"/>
      <c r="W1550" s="156"/>
      <c r="X1550" s="156"/>
      <c r="Y1550" s="156"/>
      <c r="Z1550" s="156"/>
      <c r="AA1550" s="156"/>
      <c r="AB1550" s="156"/>
    </row>
    <row r="1551" spans="1:28" s="30" customFormat="1" ht="15" customHeight="1">
      <c r="A1551" s="156" t="s">
        <v>3381</v>
      </c>
      <c r="B1551" s="38" t="s">
        <v>1987</v>
      </c>
      <c r="C1551" s="38" t="s">
        <v>25</v>
      </c>
      <c r="D1551" s="38" t="s">
        <v>378</v>
      </c>
      <c r="E1551" s="39" t="s">
        <v>379</v>
      </c>
      <c r="F1551" s="122" t="s">
        <v>2663</v>
      </c>
      <c r="G1551" s="40" t="s">
        <v>26</v>
      </c>
      <c r="H1551" s="41" t="s">
        <v>27</v>
      </c>
      <c r="I1551" s="41">
        <v>24</v>
      </c>
      <c r="J1551" s="42">
        <f t="shared" si="183"/>
        <v>1.4376844711034942</v>
      </c>
      <c r="K1551" s="184">
        <v>151</v>
      </c>
      <c r="L1551" s="136" t="s">
        <v>3219</v>
      </c>
      <c r="M1551" s="121" t="s">
        <v>3221</v>
      </c>
      <c r="N1551" s="65"/>
      <c r="O1551" s="40" t="str">
        <f t="shared" si="184"/>
        <v>-</v>
      </c>
      <c r="P1551" s="42">
        <f t="shared" si="185"/>
        <v>0</v>
      </c>
      <c r="Q1551" s="43">
        <f t="shared" si="186"/>
        <v>0</v>
      </c>
      <c r="R1551" s="206"/>
      <c r="S1551" s="216"/>
      <c r="T1551" s="156"/>
      <c r="U1551" s="156"/>
      <c r="V1551" s="156"/>
      <c r="W1551" s="156"/>
      <c r="X1551" s="156"/>
      <c r="Y1551" s="156"/>
      <c r="Z1551" s="156"/>
      <c r="AA1551" s="156"/>
      <c r="AB1551" s="156"/>
    </row>
    <row r="1552" spans="1:28" s="30" customFormat="1" ht="15" customHeight="1">
      <c r="A1552" s="156" t="s">
        <v>3381</v>
      </c>
      <c r="B1552" s="38" t="s">
        <v>1991</v>
      </c>
      <c r="C1552" s="38" t="s">
        <v>25</v>
      </c>
      <c r="D1552" s="38" t="s">
        <v>378</v>
      </c>
      <c r="E1552" s="39" t="s">
        <v>379</v>
      </c>
      <c r="F1552" s="122" t="s">
        <v>2664</v>
      </c>
      <c r="G1552" s="40" t="s">
        <v>26</v>
      </c>
      <c r="H1552" s="41" t="s">
        <v>27</v>
      </c>
      <c r="I1552" s="41">
        <v>24</v>
      </c>
      <c r="J1552" s="42">
        <f t="shared" si="183"/>
        <v>1.70427496905646</v>
      </c>
      <c r="K1552" s="184">
        <v>179</v>
      </c>
      <c r="L1552" s="136" t="s">
        <v>3219</v>
      </c>
      <c r="M1552" s="121" t="s">
        <v>3221</v>
      </c>
      <c r="N1552" s="65"/>
      <c r="O1552" s="40" t="str">
        <f t="shared" si="184"/>
        <v>-</v>
      </c>
      <c r="P1552" s="42">
        <f t="shared" si="185"/>
        <v>0</v>
      </c>
      <c r="Q1552" s="43">
        <f t="shared" si="186"/>
        <v>0</v>
      </c>
      <c r="R1552" s="206"/>
      <c r="S1552" s="206"/>
      <c r="T1552" s="156"/>
      <c r="U1552" s="156"/>
      <c r="V1552" s="156"/>
      <c r="W1552" s="156"/>
      <c r="X1552" s="156"/>
      <c r="Y1552" s="156"/>
      <c r="Z1552" s="156"/>
      <c r="AA1552" s="156"/>
      <c r="AB1552" s="156"/>
    </row>
    <row r="1553" spans="1:28" s="30" customFormat="1" ht="15" customHeight="1">
      <c r="A1553" s="156" t="s">
        <v>3381</v>
      </c>
      <c r="B1553" s="38" t="s">
        <v>1994</v>
      </c>
      <c r="C1553" s="38" t="s">
        <v>25</v>
      </c>
      <c r="D1553" s="38" t="s">
        <v>378</v>
      </c>
      <c r="E1553" s="39" t="s">
        <v>379</v>
      </c>
      <c r="F1553" s="122" t="s">
        <v>387</v>
      </c>
      <c r="G1553" s="40" t="s">
        <v>26</v>
      </c>
      <c r="H1553" s="41" t="s">
        <v>27</v>
      </c>
      <c r="I1553" s="41">
        <v>24</v>
      </c>
      <c r="J1553" s="42">
        <f t="shared" si="183"/>
        <v>1.6281062553556127</v>
      </c>
      <c r="K1553" s="184">
        <v>171</v>
      </c>
      <c r="L1553" s="136" t="s">
        <v>3219</v>
      </c>
      <c r="M1553" s="121" t="s">
        <v>3221</v>
      </c>
      <c r="N1553" s="65"/>
      <c r="O1553" s="40" t="str">
        <f t="shared" si="184"/>
        <v>-</v>
      </c>
      <c r="P1553" s="42">
        <f t="shared" si="185"/>
        <v>0</v>
      </c>
      <c r="Q1553" s="43">
        <f t="shared" si="186"/>
        <v>0</v>
      </c>
      <c r="R1553" s="206"/>
      <c r="S1553" s="206"/>
      <c r="T1553" s="156"/>
      <c r="U1553" s="156"/>
      <c r="V1553" s="156"/>
      <c r="W1553" s="156"/>
      <c r="X1553" s="156"/>
      <c r="Y1553" s="156"/>
      <c r="Z1553" s="156"/>
      <c r="AA1553" s="156"/>
      <c r="AB1553" s="156"/>
    </row>
    <row r="1554" spans="1:28" s="30" customFormat="1" ht="15" hidden="1" customHeight="1">
      <c r="A1554" s="156" t="s">
        <v>3381</v>
      </c>
      <c r="B1554" s="160" t="s">
        <v>1995</v>
      </c>
      <c r="C1554" s="160" t="s">
        <v>25</v>
      </c>
      <c r="D1554" s="160" t="s">
        <v>378</v>
      </c>
      <c r="E1554" s="161" t="s">
        <v>379</v>
      </c>
      <c r="F1554" s="161" t="s">
        <v>387</v>
      </c>
      <c r="G1554" s="162" t="s">
        <v>26</v>
      </c>
      <c r="H1554" s="163" t="s">
        <v>27</v>
      </c>
      <c r="I1554" s="163">
        <v>24</v>
      </c>
      <c r="J1554" s="166">
        <f t="shared" si="183"/>
        <v>1.6281062553556127</v>
      </c>
      <c r="K1554" s="189">
        <v>171</v>
      </c>
      <c r="L1554" s="164" t="s">
        <v>3238</v>
      </c>
      <c r="M1554" s="164" t="s">
        <v>3238</v>
      </c>
      <c r="N1554" s="165"/>
      <c r="O1554" s="162" t="str">
        <f t="shared" si="184"/>
        <v>-</v>
      </c>
      <c r="P1554" s="166">
        <f t="shared" si="185"/>
        <v>0</v>
      </c>
      <c r="Q1554" s="167">
        <f t="shared" si="186"/>
        <v>0</v>
      </c>
      <c r="R1554" s="155"/>
      <c r="S1554" s="155"/>
      <c r="T1554" s="156"/>
      <c r="U1554" s="156"/>
      <c r="V1554" s="156"/>
      <c r="W1554" s="156"/>
      <c r="X1554" s="156"/>
      <c r="Y1554" s="156"/>
    </row>
    <row r="1555" spans="1:28" s="30" customFormat="1" ht="15" customHeight="1">
      <c r="A1555" s="156" t="s">
        <v>3381</v>
      </c>
      <c r="B1555" s="38" t="s">
        <v>1994</v>
      </c>
      <c r="C1555" s="38" t="s">
        <v>25</v>
      </c>
      <c r="D1555" s="38" t="s">
        <v>378</v>
      </c>
      <c r="E1555" s="39" t="s">
        <v>379</v>
      </c>
      <c r="F1555" s="39" t="s">
        <v>387</v>
      </c>
      <c r="G1555" s="40" t="s">
        <v>26</v>
      </c>
      <c r="H1555" s="41" t="s">
        <v>27</v>
      </c>
      <c r="I1555" s="41">
        <v>24</v>
      </c>
      <c r="J1555" s="42">
        <f t="shared" si="183"/>
        <v>1.6281062553556127</v>
      </c>
      <c r="K1555" s="184">
        <v>171</v>
      </c>
      <c r="L1555" s="136" t="s">
        <v>3219</v>
      </c>
      <c r="M1555" s="121" t="s">
        <v>3221</v>
      </c>
      <c r="N1555" s="65"/>
      <c r="O1555" s="40" t="str">
        <f t="shared" si="184"/>
        <v>-</v>
      </c>
      <c r="P1555" s="42">
        <f t="shared" si="185"/>
        <v>0</v>
      </c>
      <c r="Q1555" s="43">
        <f t="shared" si="186"/>
        <v>0</v>
      </c>
      <c r="R1555" s="206"/>
      <c r="S1555" s="206"/>
      <c r="T1555" s="156"/>
      <c r="U1555" s="156"/>
      <c r="V1555" s="156"/>
      <c r="W1555" s="156"/>
      <c r="X1555" s="156"/>
      <c r="Y1555" s="156"/>
      <c r="Z1555" s="156"/>
      <c r="AA1555" s="156"/>
      <c r="AB1555" s="156"/>
    </row>
    <row r="1556" spans="1:28" s="30" customFormat="1" ht="15" customHeight="1">
      <c r="A1556" s="156" t="s">
        <v>3381</v>
      </c>
      <c r="B1556" s="38" t="s">
        <v>1997</v>
      </c>
      <c r="C1556" s="38" t="s">
        <v>25</v>
      </c>
      <c r="D1556" s="38" t="s">
        <v>378</v>
      </c>
      <c r="E1556" s="39" t="s">
        <v>379</v>
      </c>
      <c r="F1556" s="122" t="s">
        <v>389</v>
      </c>
      <c r="G1556" s="40" t="s">
        <v>26</v>
      </c>
      <c r="H1556" s="41" t="s">
        <v>27</v>
      </c>
      <c r="I1556" s="41">
        <v>24</v>
      </c>
      <c r="J1556" s="42">
        <f t="shared" si="183"/>
        <v>2.1803294296867564</v>
      </c>
      <c r="K1556" s="184">
        <v>229</v>
      </c>
      <c r="L1556" s="136" t="s">
        <v>3219</v>
      </c>
      <c r="M1556" s="121" t="s">
        <v>3221</v>
      </c>
      <c r="N1556" s="65"/>
      <c r="O1556" s="40" t="str">
        <f t="shared" si="184"/>
        <v>-</v>
      </c>
      <c r="P1556" s="42">
        <f t="shared" si="185"/>
        <v>0</v>
      </c>
      <c r="Q1556" s="43">
        <f t="shared" si="186"/>
        <v>0</v>
      </c>
      <c r="R1556" s="206"/>
      <c r="S1556" s="216"/>
      <c r="T1556" s="156"/>
      <c r="U1556" s="156"/>
      <c r="V1556" s="156"/>
      <c r="W1556" s="156"/>
      <c r="X1556" s="156"/>
      <c r="Y1556" s="156"/>
      <c r="Z1556" s="156"/>
      <c r="AA1556" s="156"/>
      <c r="AB1556" s="156"/>
    </row>
    <row r="1557" spans="1:28" s="30" customFormat="1" ht="15" customHeight="1">
      <c r="A1557" s="156" t="s">
        <v>3381</v>
      </c>
      <c r="B1557" s="38" t="s">
        <v>646</v>
      </c>
      <c r="C1557" s="38" t="s">
        <v>25</v>
      </c>
      <c r="D1557" s="38" t="s">
        <v>378</v>
      </c>
      <c r="E1557" s="39" t="s">
        <v>379</v>
      </c>
      <c r="F1557" s="122" t="s">
        <v>629</v>
      </c>
      <c r="G1557" s="40" t="s">
        <v>26</v>
      </c>
      <c r="H1557" s="41" t="s">
        <v>652</v>
      </c>
      <c r="I1557" s="41">
        <v>40</v>
      </c>
      <c r="J1557" s="42">
        <f t="shared" si="183"/>
        <v>2.4469199276397218</v>
      </c>
      <c r="K1557" s="184">
        <v>257</v>
      </c>
      <c r="L1557" s="136" t="s">
        <v>3368</v>
      </c>
      <c r="M1557" s="121" t="s">
        <v>3221</v>
      </c>
      <c r="N1557" s="65"/>
      <c r="O1557" s="40" t="str">
        <f t="shared" si="184"/>
        <v>-</v>
      </c>
      <c r="P1557" s="42">
        <f t="shared" si="185"/>
        <v>0</v>
      </c>
      <c r="Q1557" s="43">
        <f t="shared" si="186"/>
        <v>0</v>
      </c>
      <c r="R1557" s="206"/>
      <c r="S1557" s="216"/>
      <c r="T1557" s="156"/>
      <c r="U1557" s="156"/>
      <c r="V1557" s="156"/>
      <c r="W1557" s="156"/>
      <c r="X1557" s="156"/>
      <c r="Y1557" s="156"/>
      <c r="Z1557" s="156"/>
      <c r="AA1557" s="156"/>
      <c r="AB1557" s="156"/>
    </row>
    <row r="1558" spans="1:28" s="30" customFormat="1" ht="15" customHeight="1">
      <c r="A1558" s="156" t="s">
        <v>3381</v>
      </c>
      <c r="B1558" s="38" t="s">
        <v>2001</v>
      </c>
      <c r="C1558" s="38" t="s">
        <v>25</v>
      </c>
      <c r="D1558" s="38" t="s">
        <v>378</v>
      </c>
      <c r="E1558" s="39" t="s">
        <v>379</v>
      </c>
      <c r="F1558" s="122" t="s">
        <v>629</v>
      </c>
      <c r="G1558" s="40" t="s">
        <v>26</v>
      </c>
      <c r="H1558" s="41" t="s">
        <v>27</v>
      </c>
      <c r="I1558" s="41">
        <v>24</v>
      </c>
      <c r="J1558" s="42">
        <f t="shared" si="183"/>
        <v>1.8566123964581549</v>
      </c>
      <c r="K1558" s="184">
        <v>195</v>
      </c>
      <c r="L1558" s="136" t="s">
        <v>3219</v>
      </c>
      <c r="M1558" s="121" t="s">
        <v>3221</v>
      </c>
      <c r="N1558" s="65"/>
      <c r="O1558" s="40" t="str">
        <f t="shared" si="184"/>
        <v>-</v>
      </c>
      <c r="P1558" s="42">
        <f t="shared" si="185"/>
        <v>0</v>
      </c>
      <c r="Q1558" s="43">
        <f t="shared" si="186"/>
        <v>0</v>
      </c>
      <c r="R1558" s="206"/>
      <c r="S1558" s="216"/>
      <c r="T1558" s="156"/>
      <c r="U1558" s="156"/>
      <c r="V1558" s="156"/>
      <c r="W1558" s="156"/>
      <c r="X1558" s="156"/>
      <c r="Y1558" s="156"/>
      <c r="Z1558" s="156"/>
      <c r="AA1558" s="156"/>
      <c r="AB1558" s="156"/>
    </row>
    <row r="1559" spans="1:28" s="30" customFormat="1" ht="15" customHeight="1">
      <c r="A1559" s="156" t="s">
        <v>3381</v>
      </c>
      <c r="B1559" s="38" t="s">
        <v>647</v>
      </c>
      <c r="C1559" s="38" t="s">
        <v>25</v>
      </c>
      <c r="D1559" s="38" t="s">
        <v>378</v>
      </c>
      <c r="E1559" s="39" t="s">
        <v>379</v>
      </c>
      <c r="F1559" s="122" t="s">
        <v>630</v>
      </c>
      <c r="G1559" s="40" t="s">
        <v>26</v>
      </c>
      <c r="H1559" s="41" t="s">
        <v>652</v>
      </c>
      <c r="I1559" s="41">
        <v>40</v>
      </c>
      <c r="J1559" s="42">
        <f t="shared" si="183"/>
        <v>2.4469199276397218</v>
      </c>
      <c r="K1559" s="184">
        <v>257</v>
      </c>
      <c r="L1559" s="136" t="s">
        <v>3368</v>
      </c>
      <c r="M1559" s="121" t="s">
        <v>3221</v>
      </c>
      <c r="N1559" s="65"/>
      <c r="O1559" s="40" t="str">
        <f t="shared" si="184"/>
        <v>-</v>
      </c>
      <c r="P1559" s="42">
        <f t="shared" si="185"/>
        <v>0</v>
      </c>
      <c r="Q1559" s="43">
        <f t="shared" si="186"/>
        <v>0</v>
      </c>
      <c r="R1559" s="206"/>
      <c r="S1559" s="216"/>
      <c r="T1559" s="156"/>
      <c r="U1559" s="156"/>
      <c r="V1559" s="156"/>
      <c r="W1559" s="156"/>
      <c r="X1559" s="156"/>
      <c r="Y1559" s="156"/>
      <c r="Z1559" s="156"/>
      <c r="AA1559" s="156"/>
      <c r="AB1559" s="156"/>
    </row>
    <row r="1560" spans="1:28" s="30" customFormat="1" ht="15" customHeight="1">
      <c r="A1560" s="156" t="s">
        <v>3381</v>
      </c>
      <c r="B1560" s="38" t="s">
        <v>2011</v>
      </c>
      <c r="C1560" s="38" t="s">
        <v>25</v>
      </c>
      <c r="D1560" s="38" t="s">
        <v>378</v>
      </c>
      <c r="E1560" s="39" t="s">
        <v>379</v>
      </c>
      <c r="F1560" s="122" t="s">
        <v>2667</v>
      </c>
      <c r="G1560" s="40" t="s">
        <v>26</v>
      </c>
      <c r="H1560" s="41" t="s">
        <v>27</v>
      </c>
      <c r="I1560" s="41">
        <v>24</v>
      </c>
      <c r="J1560" s="42">
        <f t="shared" si="183"/>
        <v>1.4376844711034942</v>
      </c>
      <c r="K1560" s="184">
        <v>151</v>
      </c>
      <c r="L1560" s="136" t="s">
        <v>3219</v>
      </c>
      <c r="M1560" s="121" t="s">
        <v>3221</v>
      </c>
      <c r="N1560" s="65"/>
      <c r="O1560" s="40" t="str">
        <f t="shared" si="184"/>
        <v>-</v>
      </c>
      <c r="P1560" s="42">
        <f t="shared" si="185"/>
        <v>0</v>
      </c>
      <c r="Q1560" s="43">
        <f t="shared" si="186"/>
        <v>0</v>
      </c>
      <c r="R1560" s="206"/>
      <c r="S1560" s="206"/>
      <c r="T1560" s="156"/>
      <c r="U1560" s="156"/>
      <c r="V1560" s="156"/>
      <c r="W1560" s="156"/>
      <c r="X1560" s="156"/>
      <c r="Y1560" s="156"/>
      <c r="Z1560" s="156"/>
      <c r="AA1560" s="156"/>
      <c r="AB1560" s="156"/>
    </row>
    <row r="1561" spans="1:28" s="30" customFormat="1" ht="15" customHeight="1">
      <c r="A1561" s="156" t="s">
        <v>3381</v>
      </c>
      <c r="B1561" s="38" t="s">
        <v>2022</v>
      </c>
      <c r="C1561" s="38" t="s">
        <v>25</v>
      </c>
      <c r="D1561" s="38" t="s">
        <v>378</v>
      </c>
      <c r="E1561" s="39" t="s">
        <v>379</v>
      </c>
      <c r="F1561" s="122" t="s">
        <v>2668</v>
      </c>
      <c r="G1561" s="40" t="s">
        <v>26</v>
      </c>
      <c r="H1561" s="41" t="s">
        <v>27</v>
      </c>
      <c r="I1561" s="41">
        <v>24</v>
      </c>
      <c r="J1561" s="42">
        <f t="shared" si="183"/>
        <v>1.70427496905646</v>
      </c>
      <c r="K1561" s="184">
        <v>179</v>
      </c>
      <c r="L1561" s="136" t="s">
        <v>3219</v>
      </c>
      <c r="M1561" s="121" t="s">
        <v>3221</v>
      </c>
      <c r="N1561" s="65"/>
      <c r="O1561" s="40" t="str">
        <f t="shared" si="184"/>
        <v>-</v>
      </c>
      <c r="P1561" s="42">
        <f t="shared" si="185"/>
        <v>0</v>
      </c>
      <c r="Q1561" s="43">
        <f t="shared" si="186"/>
        <v>0</v>
      </c>
      <c r="R1561" s="206"/>
      <c r="S1561" s="206"/>
      <c r="T1561" s="156"/>
      <c r="U1561" s="156"/>
      <c r="V1561" s="156"/>
      <c r="W1561" s="156"/>
      <c r="X1561" s="156"/>
      <c r="Y1561" s="156"/>
      <c r="Z1561" s="156"/>
      <c r="AA1561" s="156"/>
      <c r="AB1561" s="156"/>
    </row>
    <row r="1562" spans="1:28" s="30" customFormat="1" ht="15" customHeight="1">
      <c r="A1562" s="156" t="s">
        <v>3381</v>
      </c>
      <c r="B1562" s="38" t="s">
        <v>2024</v>
      </c>
      <c r="C1562" s="38" t="s">
        <v>25</v>
      </c>
      <c r="D1562" s="38" t="s">
        <v>378</v>
      </c>
      <c r="E1562" s="39" t="s">
        <v>379</v>
      </c>
      <c r="F1562" s="122" t="s">
        <v>722</v>
      </c>
      <c r="G1562" s="40" t="s">
        <v>26</v>
      </c>
      <c r="H1562" s="41" t="s">
        <v>652</v>
      </c>
      <c r="I1562" s="41">
        <v>40</v>
      </c>
      <c r="J1562" s="180">
        <f t="shared" si="183"/>
        <v>2.0470341807102734</v>
      </c>
      <c r="K1562" s="184">
        <v>215</v>
      </c>
      <c r="L1562" s="136" t="s">
        <v>3368</v>
      </c>
      <c r="M1562" s="121" t="s">
        <v>3221</v>
      </c>
      <c r="N1562" s="65"/>
      <c r="O1562" s="40" t="str">
        <f t="shared" si="184"/>
        <v>-</v>
      </c>
      <c r="P1562" s="42">
        <f t="shared" si="185"/>
        <v>0</v>
      </c>
      <c r="Q1562" s="43">
        <f t="shared" si="186"/>
        <v>0</v>
      </c>
      <c r="R1562" s="206"/>
      <c r="S1562" s="206"/>
      <c r="T1562" s="155"/>
      <c r="U1562" s="156"/>
      <c r="V1562" s="156"/>
      <c r="W1562" s="156"/>
      <c r="X1562" s="156"/>
      <c r="Y1562" s="156"/>
      <c r="Z1562" s="156"/>
      <c r="AA1562" s="156"/>
      <c r="AB1562" s="156"/>
    </row>
    <row r="1563" spans="1:28" s="30" customFormat="1" ht="15" customHeight="1">
      <c r="A1563" s="156" t="s">
        <v>3381</v>
      </c>
      <c r="B1563" s="137" t="s">
        <v>2027</v>
      </c>
      <c r="C1563" s="137" t="s">
        <v>25</v>
      </c>
      <c r="D1563" s="137" t="s">
        <v>378</v>
      </c>
      <c r="E1563" s="138" t="s">
        <v>379</v>
      </c>
      <c r="F1563" s="139" t="s">
        <v>2773</v>
      </c>
      <c r="G1563" s="140" t="s">
        <v>3224</v>
      </c>
      <c r="H1563" s="141" t="s">
        <v>27</v>
      </c>
      <c r="I1563" s="141">
        <v>24</v>
      </c>
      <c r="J1563" s="195">
        <f t="shared" si="183"/>
        <v>1.3805579358278588</v>
      </c>
      <c r="K1563" s="184">
        <v>145</v>
      </c>
      <c r="L1563" s="143" t="s">
        <v>3368</v>
      </c>
      <c r="M1563" s="143" t="s">
        <v>3221</v>
      </c>
      <c r="N1563" s="153" t="s">
        <v>3230</v>
      </c>
      <c r="O1563" s="140" t="s">
        <v>2682</v>
      </c>
      <c r="P1563" s="144">
        <v>0</v>
      </c>
      <c r="Q1563" s="145">
        <v>0</v>
      </c>
      <c r="R1563" s="206"/>
      <c r="S1563" s="206"/>
      <c r="T1563" s="155"/>
      <c r="U1563" s="156"/>
      <c r="V1563" s="156"/>
      <c r="W1563" s="156"/>
      <c r="X1563" s="156"/>
      <c r="Y1563" s="156"/>
      <c r="Z1563" s="156"/>
      <c r="AA1563" s="156"/>
      <c r="AB1563" s="156"/>
    </row>
    <row r="1564" spans="1:28" s="30" customFormat="1" ht="15" customHeight="1">
      <c r="A1564" s="156" t="s">
        <v>3381</v>
      </c>
      <c r="B1564" s="137" t="s">
        <v>2028</v>
      </c>
      <c r="C1564" s="137" t="s">
        <v>25</v>
      </c>
      <c r="D1564" s="137" t="s">
        <v>378</v>
      </c>
      <c r="E1564" s="138" t="s">
        <v>379</v>
      </c>
      <c r="F1564" s="139" t="s">
        <v>2773</v>
      </c>
      <c r="G1564" s="140" t="s">
        <v>3224</v>
      </c>
      <c r="H1564" s="141" t="s">
        <v>652</v>
      </c>
      <c r="I1564" s="141">
        <v>40</v>
      </c>
      <c r="J1564" s="195">
        <f t="shared" si="183"/>
        <v>1.8946967533085786</v>
      </c>
      <c r="K1564" s="184">
        <v>199</v>
      </c>
      <c r="L1564" s="143" t="s">
        <v>3368</v>
      </c>
      <c r="M1564" s="143" t="s">
        <v>3221</v>
      </c>
      <c r="N1564" s="153" t="s">
        <v>3230</v>
      </c>
      <c r="O1564" s="140" t="s">
        <v>2682</v>
      </c>
      <c r="P1564" s="144">
        <v>0</v>
      </c>
      <c r="Q1564" s="145">
        <v>0</v>
      </c>
      <c r="R1564" s="206"/>
      <c r="S1564" s="216"/>
      <c r="T1564" s="156"/>
      <c r="U1564" s="156"/>
      <c r="V1564" s="156"/>
      <c r="W1564" s="156"/>
      <c r="X1564" s="156"/>
      <c r="Y1564" s="156"/>
      <c r="Z1564" s="156"/>
      <c r="AA1564" s="156"/>
      <c r="AB1564" s="156"/>
    </row>
    <row r="1565" spans="1:28" s="30" customFormat="1" ht="15" customHeight="1">
      <c r="A1565" s="156" t="s">
        <v>3381</v>
      </c>
      <c r="B1565" s="38" t="s">
        <v>2030</v>
      </c>
      <c r="C1565" s="38" t="s">
        <v>25</v>
      </c>
      <c r="D1565" s="38" t="s">
        <v>378</v>
      </c>
      <c r="E1565" s="39" t="s">
        <v>379</v>
      </c>
      <c r="F1565" s="122" t="s">
        <v>2773</v>
      </c>
      <c r="G1565" s="40" t="s">
        <v>26</v>
      </c>
      <c r="H1565" s="41" t="s">
        <v>27</v>
      </c>
      <c r="I1565" s="41">
        <v>24</v>
      </c>
      <c r="J1565" s="187">
        <f t="shared" si="183"/>
        <v>1.3805579358278588</v>
      </c>
      <c r="K1565" s="184">
        <v>145</v>
      </c>
      <c r="L1565" s="136" t="s">
        <v>3219</v>
      </c>
      <c r="M1565" s="121" t="s">
        <v>3221</v>
      </c>
      <c r="N1565" s="65"/>
      <c r="O1565" s="40" t="str">
        <f t="shared" ref="O1565:O1597" si="187">IF(N1565="","-",N1565/I1565)</f>
        <v>-</v>
      </c>
      <c r="P1565" s="42">
        <f t="shared" ref="P1565:P1597" si="188">J1565*N1565</f>
        <v>0</v>
      </c>
      <c r="Q1565" s="43">
        <f t="shared" ref="Q1565:Q1597" si="189">K1565*N1565</f>
        <v>0</v>
      </c>
      <c r="R1565" s="206"/>
      <c r="S1565" s="216"/>
      <c r="T1565" s="156"/>
      <c r="U1565" s="156"/>
      <c r="V1565" s="156"/>
      <c r="W1565" s="156"/>
      <c r="X1565" s="156"/>
      <c r="Y1565" s="156"/>
      <c r="Z1565" s="156"/>
      <c r="AA1565" s="156"/>
      <c r="AB1565" s="156"/>
    </row>
    <row r="1566" spans="1:28" s="30" customFormat="1" ht="15" customHeight="1">
      <c r="A1566" s="156" t="s">
        <v>3381</v>
      </c>
      <c r="B1566" s="38" t="s">
        <v>2031</v>
      </c>
      <c r="C1566" s="38" t="s">
        <v>29</v>
      </c>
      <c r="D1566" s="38" t="s">
        <v>378</v>
      </c>
      <c r="E1566" s="39" t="s">
        <v>379</v>
      </c>
      <c r="F1566" s="122" t="s">
        <v>3207</v>
      </c>
      <c r="G1566" s="40" t="s">
        <v>26</v>
      </c>
      <c r="H1566" s="41" t="s">
        <v>652</v>
      </c>
      <c r="I1566" s="41">
        <v>40</v>
      </c>
      <c r="J1566" s="186">
        <v>2.6999999999999997</v>
      </c>
      <c r="K1566" s="185">
        <f>J1566*курс</f>
        <v>283.58099999999996</v>
      </c>
      <c r="L1566" s="136" t="s">
        <v>3219</v>
      </c>
      <c r="M1566" s="121" t="s">
        <v>3385</v>
      </c>
      <c r="N1566" s="65"/>
      <c r="O1566" s="40" t="str">
        <f t="shared" si="187"/>
        <v>-</v>
      </c>
      <c r="P1566" s="42">
        <f t="shared" si="188"/>
        <v>0</v>
      </c>
      <c r="Q1566" s="43">
        <f t="shared" si="189"/>
        <v>0</v>
      </c>
      <c r="R1566" s="206"/>
      <c r="S1566" s="216"/>
      <c r="T1566" s="156"/>
      <c r="U1566" s="156"/>
      <c r="V1566" s="156"/>
      <c r="W1566" s="156"/>
      <c r="X1566" s="156"/>
      <c r="Y1566" s="156"/>
      <c r="Z1566" s="156"/>
      <c r="AA1566" s="156"/>
      <c r="AB1566" s="156"/>
    </row>
    <row r="1567" spans="1:28" s="30" customFormat="1" ht="15" customHeight="1">
      <c r="A1567" s="156" t="s">
        <v>3381</v>
      </c>
      <c r="B1567" s="38" t="s">
        <v>2032</v>
      </c>
      <c r="C1567" s="38" t="s">
        <v>29</v>
      </c>
      <c r="D1567" s="38" t="s">
        <v>378</v>
      </c>
      <c r="E1567" s="39" t="s">
        <v>379</v>
      </c>
      <c r="F1567" s="122" t="s">
        <v>2669</v>
      </c>
      <c r="G1567" s="40" t="s">
        <v>26</v>
      </c>
      <c r="H1567" s="41" t="s">
        <v>652</v>
      </c>
      <c r="I1567" s="41">
        <v>40</v>
      </c>
      <c r="J1567" s="186">
        <v>2.61</v>
      </c>
      <c r="K1567" s="185">
        <f>J1567*курс</f>
        <v>274.12829999999997</v>
      </c>
      <c r="L1567" s="136" t="s">
        <v>3219</v>
      </c>
      <c r="M1567" s="121" t="s">
        <v>3385</v>
      </c>
      <c r="N1567" s="65"/>
      <c r="O1567" s="40" t="str">
        <f t="shared" si="187"/>
        <v>-</v>
      </c>
      <c r="P1567" s="42">
        <f t="shared" si="188"/>
        <v>0</v>
      </c>
      <c r="Q1567" s="43">
        <f t="shared" si="189"/>
        <v>0</v>
      </c>
      <c r="R1567" s="206"/>
      <c r="S1567" s="216"/>
      <c r="T1567" s="156"/>
      <c r="U1567" s="156"/>
      <c r="V1567" s="156"/>
      <c r="W1567" s="156"/>
      <c r="X1567" s="156"/>
      <c r="Y1567" s="156"/>
      <c r="Z1567" s="156"/>
      <c r="AA1567" s="156"/>
      <c r="AB1567" s="156"/>
    </row>
    <row r="1568" spans="1:28" s="30" customFormat="1" ht="15" hidden="1" customHeight="1">
      <c r="A1568" s="156" t="s">
        <v>3381</v>
      </c>
      <c r="B1568" s="160" t="s">
        <v>2033</v>
      </c>
      <c r="C1568" s="160" t="s">
        <v>25</v>
      </c>
      <c r="D1568" s="160" t="s">
        <v>378</v>
      </c>
      <c r="E1568" s="161" t="s">
        <v>379</v>
      </c>
      <c r="F1568" s="161" t="s">
        <v>2669</v>
      </c>
      <c r="G1568" s="162" t="s">
        <v>26</v>
      </c>
      <c r="H1568" s="163" t="s">
        <v>27</v>
      </c>
      <c r="I1568" s="163">
        <v>24</v>
      </c>
      <c r="J1568" s="188">
        <f>K1568/курс</f>
        <v>1.7614015043320956</v>
      </c>
      <c r="K1568" s="189">
        <v>185</v>
      </c>
      <c r="L1568" s="164" t="s">
        <v>3238</v>
      </c>
      <c r="M1568" s="164" t="s">
        <v>3238</v>
      </c>
      <c r="N1568" s="165"/>
      <c r="O1568" s="162" t="str">
        <f t="shared" si="187"/>
        <v>-</v>
      </c>
      <c r="P1568" s="166">
        <f t="shared" si="188"/>
        <v>0</v>
      </c>
      <c r="Q1568" s="167">
        <f t="shared" si="189"/>
        <v>0</v>
      </c>
      <c r="R1568" s="155"/>
      <c r="S1568" s="182"/>
      <c r="T1568" s="156"/>
      <c r="U1568" s="156"/>
      <c r="V1568" s="156"/>
      <c r="W1568" s="156"/>
      <c r="X1568" s="156"/>
      <c r="Y1568" s="156"/>
    </row>
    <row r="1569" spans="1:28" s="30" customFormat="1" ht="15" customHeight="1">
      <c r="A1569" s="156" t="s">
        <v>3381</v>
      </c>
      <c r="B1569" s="38" t="s">
        <v>1997</v>
      </c>
      <c r="C1569" s="38" t="s">
        <v>25</v>
      </c>
      <c r="D1569" s="38" t="s">
        <v>378</v>
      </c>
      <c r="E1569" s="39" t="s">
        <v>379</v>
      </c>
      <c r="F1569" s="39" t="s">
        <v>2669</v>
      </c>
      <c r="G1569" s="40" t="s">
        <v>26</v>
      </c>
      <c r="H1569" s="41" t="s">
        <v>27</v>
      </c>
      <c r="I1569" s="41">
        <v>24</v>
      </c>
      <c r="J1569" s="187">
        <f>K1569/курс</f>
        <v>1.7614015043320956</v>
      </c>
      <c r="K1569" s="184">
        <v>185</v>
      </c>
      <c r="L1569" s="136" t="s">
        <v>3219</v>
      </c>
      <c r="M1569" s="121" t="s">
        <v>3221</v>
      </c>
      <c r="N1569" s="65"/>
      <c r="O1569" s="40" t="str">
        <f t="shared" si="187"/>
        <v>-</v>
      </c>
      <c r="P1569" s="42">
        <f t="shared" si="188"/>
        <v>0</v>
      </c>
      <c r="Q1569" s="43">
        <f t="shared" si="189"/>
        <v>0</v>
      </c>
      <c r="R1569" s="206"/>
      <c r="S1569" s="216"/>
      <c r="T1569" s="156"/>
      <c r="U1569" s="156"/>
      <c r="V1569" s="156"/>
      <c r="W1569" s="156"/>
      <c r="X1569" s="156"/>
      <c r="Y1569" s="156"/>
      <c r="Z1569" s="156"/>
      <c r="AA1569" s="156"/>
      <c r="AB1569" s="156"/>
    </row>
    <row r="1570" spans="1:28" s="30" customFormat="1" ht="15" customHeight="1">
      <c r="A1570" s="156" t="s">
        <v>3381</v>
      </c>
      <c r="B1570" s="38" t="s">
        <v>2034</v>
      </c>
      <c r="C1570" s="38" t="s">
        <v>29</v>
      </c>
      <c r="D1570" s="38" t="s">
        <v>378</v>
      </c>
      <c r="E1570" s="39" t="s">
        <v>379</v>
      </c>
      <c r="F1570" s="122" t="s">
        <v>2670</v>
      </c>
      <c r="G1570" s="40" t="s">
        <v>26</v>
      </c>
      <c r="H1570" s="41" t="s">
        <v>652</v>
      </c>
      <c r="I1570" s="41">
        <v>40</v>
      </c>
      <c r="J1570" s="186">
        <v>3.2399999999999998</v>
      </c>
      <c r="K1570" s="185">
        <f>J1570*курс</f>
        <v>340.29719999999998</v>
      </c>
      <c r="L1570" s="136" t="s">
        <v>3219</v>
      </c>
      <c r="M1570" s="121" t="s">
        <v>3385</v>
      </c>
      <c r="N1570" s="65"/>
      <c r="O1570" s="40" t="str">
        <f t="shared" si="187"/>
        <v>-</v>
      </c>
      <c r="P1570" s="42">
        <f t="shared" si="188"/>
        <v>0</v>
      </c>
      <c r="Q1570" s="43">
        <f t="shared" si="189"/>
        <v>0</v>
      </c>
      <c r="R1570" s="206"/>
      <c r="S1570" s="216"/>
      <c r="T1570" s="156"/>
      <c r="U1570" s="156"/>
      <c r="V1570" s="156"/>
      <c r="W1570" s="156"/>
      <c r="X1570" s="156"/>
      <c r="Y1570" s="156"/>
      <c r="Z1570" s="156"/>
      <c r="AA1570" s="156"/>
      <c r="AB1570" s="156"/>
    </row>
    <row r="1571" spans="1:28" s="30" customFormat="1" ht="15" customHeight="1">
      <c r="A1571" s="156" t="s">
        <v>3381</v>
      </c>
      <c r="B1571" s="38" t="s">
        <v>397</v>
      </c>
      <c r="C1571" s="38" t="s">
        <v>29</v>
      </c>
      <c r="D1571" s="38" t="s">
        <v>378</v>
      </c>
      <c r="E1571" s="39" t="s">
        <v>379</v>
      </c>
      <c r="F1571" s="39" t="s">
        <v>398</v>
      </c>
      <c r="G1571" s="40" t="s">
        <v>26</v>
      </c>
      <c r="H1571" s="41" t="s">
        <v>652</v>
      </c>
      <c r="I1571" s="41">
        <v>40</v>
      </c>
      <c r="J1571" s="186">
        <v>2.67</v>
      </c>
      <c r="K1571" s="185">
        <f>J1571*курс</f>
        <v>280.43009999999998</v>
      </c>
      <c r="L1571" s="136" t="s">
        <v>3219</v>
      </c>
      <c r="M1571" s="121" t="s">
        <v>3385</v>
      </c>
      <c r="N1571" s="65"/>
      <c r="O1571" s="40" t="str">
        <f t="shared" si="187"/>
        <v>-</v>
      </c>
      <c r="P1571" s="42">
        <f t="shared" si="188"/>
        <v>0</v>
      </c>
      <c r="Q1571" s="43">
        <f t="shared" si="189"/>
        <v>0</v>
      </c>
      <c r="R1571" s="206"/>
      <c r="S1571" s="216"/>
      <c r="T1571" s="156"/>
      <c r="U1571" s="156"/>
      <c r="V1571" s="156"/>
      <c r="W1571" s="156"/>
      <c r="X1571" s="156"/>
      <c r="Y1571" s="156"/>
      <c r="Z1571" s="156"/>
      <c r="AA1571" s="156"/>
      <c r="AB1571" s="156"/>
    </row>
    <row r="1572" spans="1:28" s="30" customFormat="1" ht="15" customHeight="1">
      <c r="A1572" s="156" t="s">
        <v>3381</v>
      </c>
      <c r="B1572" s="38" t="s">
        <v>2036</v>
      </c>
      <c r="C1572" s="38" t="s">
        <v>29</v>
      </c>
      <c r="D1572" s="38" t="s">
        <v>378</v>
      </c>
      <c r="E1572" s="39" t="s">
        <v>379</v>
      </c>
      <c r="F1572" s="122" t="s">
        <v>400</v>
      </c>
      <c r="G1572" s="40" t="s">
        <v>2662</v>
      </c>
      <c r="H1572" s="41" t="s">
        <v>652</v>
      </c>
      <c r="I1572" s="41">
        <v>40</v>
      </c>
      <c r="J1572" s="186">
        <v>2.6799999999999997</v>
      </c>
      <c r="K1572" s="185">
        <f>J1572*курс</f>
        <v>281.48039999999997</v>
      </c>
      <c r="L1572" s="136" t="s">
        <v>3219</v>
      </c>
      <c r="M1572" s="121" t="s">
        <v>3385</v>
      </c>
      <c r="N1572" s="65"/>
      <c r="O1572" s="40" t="str">
        <f t="shared" si="187"/>
        <v>-</v>
      </c>
      <c r="P1572" s="42">
        <f t="shared" si="188"/>
        <v>0</v>
      </c>
      <c r="Q1572" s="43">
        <f t="shared" si="189"/>
        <v>0</v>
      </c>
      <c r="R1572" s="206"/>
      <c r="S1572" s="216"/>
      <c r="T1572" s="156"/>
      <c r="U1572" s="156"/>
      <c r="V1572" s="156"/>
      <c r="W1572" s="156"/>
      <c r="X1572" s="156"/>
      <c r="Y1572" s="156"/>
      <c r="Z1572" s="156"/>
      <c r="AA1572" s="156"/>
      <c r="AB1572" s="156"/>
    </row>
    <row r="1573" spans="1:28" s="30" customFormat="1" ht="15" customHeight="1">
      <c r="A1573" s="156" t="s">
        <v>3381</v>
      </c>
      <c r="B1573" s="38" t="s">
        <v>399</v>
      </c>
      <c r="C1573" s="38" t="s">
        <v>29</v>
      </c>
      <c r="D1573" s="38" t="s">
        <v>378</v>
      </c>
      <c r="E1573" s="39" t="s">
        <v>379</v>
      </c>
      <c r="F1573" s="122" t="s">
        <v>400</v>
      </c>
      <c r="G1573" s="40" t="s">
        <v>26</v>
      </c>
      <c r="H1573" s="41" t="s">
        <v>652</v>
      </c>
      <c r="I1573" s="41">
        <v>40</v>
      </c>
      <c r="J1573" s="186">
        <v>2.6399999999999997</v>
      </c>
      <c r="K1573" s="185">
        <f>J1573*курс</f>
        <v>277.27919999999995</v>
      </c>
      <c r="L1573" s="136" t="s">
        <v>3219</v>
      </c>
      <c r="M1573" s="121" t="s">
        <v>3221</v>
      </c>
      <c r="N1573" s="65"/>
      <c r="O1573" s="40" t="str">
        <f t="shared" si="187"/>
        <v>-</v>
      </c>
      <c r="P1573" s="42">
        <f t="shared" si="188"/>
        <v>0</v>
      </c>
      <c r="Q1573" s="43">
        <f t="shared" si="189"/>
        <v>0</v>
      </c>
      <c r="R1573" s="206"/>
      <c r="S1573" s="216"/>
      <c r="T1573" s="156"/>
      <c r="U1573" s="156"/>
      <c r="V1573" s="156"/>
      <c r="W1573" s="156"/>
      <c r="X1573" s="156"/>
      <c r="Y1573" s="156"/>
      <c r="Z1573" s="156"/>
      <c r="AA1573" s="156"/>
      <c r="AB1573" s="156"/>
    </row>
    <row r="1574" spans="1:28" s="30" customFormat="1" ht="15" customHeight="1">
      <c r="A1574" s="156" t="s">
        <v>3381</v>
      </c>
      <c r="B1574" s="38" t="s">
        <v>2037</v>
      </c>
      <c r="C1574" s="38" t="s">
        <v>29</v>
      </c>
      <c r="D1574" s="38" t="s">
        <v>378</v>
      </c>
      <c r="E1574" s="39" t="s">
        <v>379</v>
      </c>
      <c r="F1574" s="39" t="s">
        <v>400</v>
      </c>
      <c r="G1574" s="40" t="s">
        <v>26</v>
      </c>
      <c r="H1574" s="41" t="s">
        <v>652</v>
      </c>
      <c r="I1574" s="41">
        <v>40</v>
      </c>
      <c r="J1574" s="186">
        <v>2.64</v>
      </c>
      <c r="K1574" s="185">
        <f>J1574*курс</f>
        <v>277.2792</v>
      </c>
      <c r="L1574" s="136" t="s">
        <v>3219</v>
      </c>
      <c r="M1574" s="121" t="s">
        <v>3385</v>
      </c>
      <c r="N1574" s="65"/>
      <c r="O1574" s="40" t="str">
        <f t="shared" si="187"/>
        <v>-</v>
      </c>
      <c r="P1574" s="42">
        <f t="shared" si="188"/>
        <v>0</v>
      </c>
      <c r="Q1574" s="43">
        <f t="shared" si="189"/>
        <v>0</v>
      </c>
      <c r="R1574" s="206"/>
      <c r="S1574" s="216"/>
      <c r="T1574" s="156"/>
      <c r="U1574" s="156"/>
      <c r="V1574" s="156"/>
      <c r="W1574" s="156"/>
      <c r="X1574" s="156"/>
      <c r="Y1574" s="156"/>
      <c r="Z1574" s="156"/>
      <c r="AA1574" s="156"/>
      <c r="AB1574" s="156"/>
    </row>
    <row r="1575" spans="1:28" s="30" customFormat="1" ht="15" customHeight="1">
      <c r="A1575" s="156" t="s">
        <v>3381</v>
      </c>
      <c r="B1575" s="38" t="s">
        <v>2038</v>
      </c>
      <c r="C1575" s="38" t="s">
        <v>25</v>
      </c>
      <c r="D1575" s="38" t="s">
        <v>378</v>
      </c>
      <c r="E1575" s="39" t="s">
        <v>379</v>
      </c>
      <c r="F1575" s="39" t="s">
        <v>400</v>
      </c>
      <c r="G1575" s="40" t="s">
        <v>26</v>
      </c>
      <c r="H1575" s="41" t="s">
        <v>27</v>
      </c>
      <c r="I1575" s="41">
        <v>24</v>
      </c>
      <c r="J1575" s="187">
        <f>K1575/курс</f>
        <v>1.6281062553556127</v>
      </c>
      <c r="K1575" s="184">
        <v>171</v>
      </c>
      <c r="L1575" s="136" t="s">
        <v>3219</v>
      </c>
      <c r="M1575" s="121" t="s">
        <v>3221</v>
      </c>
      <c r="N1575" s="165"/>
      <c r="O1575" s="162" t="str">
        <f t="shared" si="187"/>
        <v>-</v>
      </c>
      <c r="P1575" s="166">
        <f t="shared" si="188"/>
        <v>0</v>
      </c>
      <c r="Q1575" s="167">
        <f t="shared" si="189"/>
        <v>0</v>
      </c>
      <c r="R1575" s="206"/>
      <c r="S1575" s="216"/>
      <c r="T1575" s="156"/>
      <c r="U1575" s="156"/>
      <c r="V1575" s="156"/>
      <c r="W1575" s="156"/>
      <c r="X1575" s="156"/>
      <c r="Y1575" s="156"/>
      <c r="Z1575" s="156"/>
      <c r="AA1575" s="156"/>
      <c r="AB1575" s="156"/>
    </row>
    <row r="1576" spans="1:28" s="30" customFormat="1" ht="15" customHeight="1">
      <c r="A1576" s="156" t="s">
        <v>3381</v>
      </c>
      <c r="B1576" s="38" t="s">
        <v>2039</v>
      </c>
      <c r="C1576" s="38" t="s">
        <v>25</v>
      </c>
      <c r="D1576" s="38" t="s">
        <v>378</v>
      </c>
      <c r="E1576" s="39" t="s">
        <v>379</v>
      </c>
      <c r="F1576" s="122" t="s">
        <v>400</v>
      </c>
      <c r="G1576" s="40" t="s">
        <v>26</v>
      </c>
      <c r="H1576" s="41" t="s">
        <v>27</v>
      </c>
      <c r="I1576" s="41">
        <v>24</v>
      </c>
      <c r="J1576" s="187">
        <f>K1576/курс</f>
        <v>1.6281062553556127</v>
      </c>
      <c r="K1576" s="184">
        <v>171</v>
      </c>
      <c r="L1576" s="136" t="s">
        <v>3219</v>
      </c>
      <c r="M1576" s="121" t="s">
        <v>3221</v>
      </c>
      <c r="N1576" s="65"/>
      <c r="O1576" s="40" t="str">
        <f t="shared" si="187"/>
        <v>-</v>
      </c>
      <c r="P1576" s="42">
        <f t="shared" si="188"/>
        <v>0</v>
      </c>
      <c r="Q1576" s="43">
        <f t="shared" si="189"/>
        <v>0</v>
      </c>
      <c r="R1576" s="206"/>
      <c r="S1576" s="216"/>
      <c r="T1576" s="156"/>
      <c r="U1576" s="156"/>
      <c r="V1576" s="156"/>
      <c r="W1576" s="156"/>
      <c r="X1576" s="156"/>
      <c r="Y1576" s="156"/>
      <c r="Z1576" s="156"/>
      <c r="AA1576" s="156"/>
      <c r="AB1576" s="156"/>
    </row>
    <row r="1577" spans="1:28" s="30" customFormat="1" ht="15" customHeight="1">
      <c r="A1577" s="156" t="s">
        <v>3381</v>
      </c>
      <c r="B1577" s="38" t="s">
        <v>2040</v>
      </c>
      <c r="C1577" s="38" t="s">
        <v>29</v>
      </c>
      <c r="D1577" s="38" t="s">
        <v>378</v>
      </c>
      <c r="E1577" s="39" t="s">
        <v>379</v>
      </c>
      <c r="F1577" s="122" t="s">
        <v>2671</v>
      </c>
      <c r="G1577" s="40" t="s">
        <v>26</v>
      </c>
      <c r="H1577" s="41" t="s">
        <v>652</v>
      </c>
      <c r="I1577" s="41">
        <v>40</v>
      </c>
      <c r="J1577" s="186">
        <v>3.3899999999999997</v>
      </c>
      <c r="K1577" s="185">
        <f>J1577*курс</f>
        <v>356.05169999999998</v>
      </c>
      <c r="L1577" s="136" t="s">
        <v>3219</v>
      </c>
      <c r="M1577" s="121" t="s">
        <v>3385</v>
      </c>
      <c r="N1577" s="65"/>
      <c r="O1577" s="40" t="str">
        <f t="shared" si="187"/>
        <v>-</v>
      </c>
      <c r="P1577" s="42">
        <f t="shared" si="188"/>
        <v>0</v>
      </c>
      <c r="Q1577" s="43">
        <f t="shared" si="189"/>
        <v>0</v>
      </c>
      <c r="R1577" s="206"/>
      <c r="S1577" s="216"/>
      <c r="T1577" s="156"/>
      <c r="U1577" s="156"/>
      <c r="V1577" s="156"/>
      <c r="W1577" s="156"/>
      <c r="X1577" s="156"/>
      <c r="Y1577" s="156"/>
      <c r="Z1577" s="156"/>
      <c r="AA1577" s="156"/>
      <c r="AB1577" s="156"/>
    </row>
    <row r="1578" spans="1:28" s="30" customFormat="1" ht="15" customHeight="1">
      <c r="A1578" s="156" t="s">
        <v>3381</v>
      </c>
      <c r="B1578" s="38" t="s">
        <v>2041</v>
      </c>
      <c r="C1578" s="38" t="s">
        <v>29</v>
      </c>
      <c r="D1578" s="38" t="s">
        <v>378</v>
      </c>
      <c r="E1578" s="39" t="s">
        <v>379</v>
      </c>
      <c r="F1578" s="122" t="s">
        <v>3208</v>
      </c>
      <c r="G1578" s="40" t="s">
        <v>2662</v>
      </c>
      <c r="H1578" s="41" t="s">
        <v>652</v>
      </c>
      <c r="I1578" s="41">
        <v>40</v>
      </c>
      <c r="J1578" s="186">
        <v>2.5999999999999996</v>
      </c>
      <c r="K1578" s="185">
        <f>J1578*курс</f>
        <v>273.07799999999997</v>
      </c>
      <c r="L1578" s="136" t="s">
        <v>3219</v>
      </c>
      <c r="M1578" s="121" t="s">
        <v>3385</v>
      </c>
      <c r="N1578" s="65"/>
      <c r="O1578" s="40" t="str">
        <f t="shared" si="187"/>
        <v>-</v>
      </c>
      <c r="P1578" s="42">
        <f t="shared" si="188"/>
        <v>0</v>
      </c>
      <c r="Q1578" s="43">
        <f t="shared" si="189"/>
        <v>0</v>
      </c>
      <c r="R1578" s="206"/>
      <c r="S1578" s="216"/>
      <c r="T1578" s="156"/>
      <c r="U1578" s="156"/>
      <c r="V1578" s="156"/>
      <c r="W1578" s="156"/>
      <c r="X1578" s="156"/>
      <c r="Y1578" s="156"/>
      <c r="Z1578" s="156"/>
      <c r="AA1578" s="156"/>
      <c r="AB1578" s="156"/>
    </row>
    <row r="1579" spans="1:28" s="30" customFormat="1" ht="15" customHeight="1">
      <c r="A1579" s="156" t="s">
        <v>3381</v>
      </c>
      <c r="B1579" s="38" t="s">
        <v>2042</v>
      </c>
      <c r="C1579" s="38" t="s">
        <v>29</v>
      </c>
      <c r="D1579" s="38" t="s">
        <v>378</v>
      </c>
      <c r="E1579" s="39" t="s">
        <v>379</v>
      </c>
      <c r="F1579" s="122" t="s">
        <v>2672</v>
      </c>
      <c r="G1579" s="40" t="s">
        <v>26</v>
      </c>
      <c r="H1579" s="41" t="s">
        <v>652</v>
      </c>
      <c r="I1579" s="41">
        <v>40</v>
      </c>
      <c r="J1579" s="186">
        <v>2.6399999999999997</v>
      </c>
      <c r="K1579" s="185">
        <f>J1579*курс</f>
        <v>277.27919999999995</v>
      </c>
      <c r="L1579" s="136" t="s">
        <v>3219</v>
      </c>
      <c r="M1579" s="121" t="s">
        <v>3385</v>
      </c>
      <c r="N1579" s="65"/>
      <c r="O1579" s="40" t="str">
        <f t="shared" si="187"/>
        <v>-</v>
      </c>
      <c r="P1579" s="42">
        <f t="shared" si="188"/>
        <v>0</v>
      </c>
      <c r="Q1579" s="43">
        <f t="shared" si="189"/>
        <v>0</v>
      </c>
      <c r="R1579" s="206"/>
      <c r="S1579" s="216"/>
      <c r="T1579" s="156"/>
      <c r="U1579" s="156"/>
      <c r="V1579" s="156"/>
      <c r="W1579" s="156"/>
      <c r="X1579" s="156"/>
      <c r="Y1579" s="156"/>
      <c r="Z1579" s="156"/>
      <c r="AA1579" s="156"/>
      <c r="AB1579" s="156"/>
    </row>
    <row r="1580" spans="1:28" s="30" customFormat="1" ht="15" customHeight="1">
      <c r="A1580" s="156" t="s">
        <v>3381</v>
      </c>
      <c r="B1580" s="38" t="s">
        <v>2044</v>
      </c>
      <c r="C1580" s="38" t="s">
        <v>29</v>
      </c>
      <c r="D1580" s="38" t="s">
        <v>378</v>
      </c>
      <c r="E1580" s="39" t="s">
        <v>379</v>
      </c>
      <c r="F1580" s="39" t="s">
        <v>2673</v>
      </c>
      <c r="G1580" s="40" t="s">
        <v>26</v>
      </c>
      <c r="H1580" s="41" t="s">
        <v>652</v>
      </c>
      <c r="I1580" s="41">
        <v>40</v>
      </c>
      <c r="J1580" s="186">
        <v>2.61</v>
      </c>
      <c r="K1580" s="185">
        <f>J1580*курс</f>
        <v>274.12829999999997</v>
      </c>
      <c r="L1580" s="136" t="s">
        <v>3219</v>
      </c>
      <c r="M1580" s="121" t="s">
        <v>3385</v>
      </c>
      <c r="N1580" s="65"/>
      <c r="O1580" s="40" t="str">
        <f t="shared" si="187"/>
        <v>-</v>
      </c>
      <c r="P1580" s="42">
        <f t="shared" si="188"/>
        <v>0</v>
      </c>
      <c r="Q1580" s="43">
        <f t="shared" si="189"/>
        <v>0</v>
      </c>
      <c r="R1580" s="206"/>
      <c r="S1580" s="216"/>
      <c r="T1580" s="156"/>
      <c r="U1580" s="156"/>
      <c r="V1580" s="156"/>
      <c r="W1580" s="156"/>
      <c r="X1580" s="156"/>
      <c r="Y1580" s="156"/>
      <c r="Z1580" s="156"/>
      <c r="AA1580" s="156"/>
      <c r="AB1580" s="156"/>
    </row>
    <row r="1581" spans="1:28" s="30" customFormat="1" ht="15" hidden="1" customHeight="1">
      <c r="A1581" s="156" t="s">
        <v>3381</v>
      </c>
      <c r="B1581" s="160" t="s">
        <v>477</v>
      </c>
      <c r="C1581" s="160" t="s">
        <v>29</v>
      </c>
      <c r="D1581" s="160" t="s">
        <v>378</v>
      </c>
      <c r="E1581" s="161" t="s">
        <v>379</v>
      </c>
      <c r="F1581" s="161" t="s">
        <v>3286</v>
      </c>
      <c r="G1581" s="162" t="s">
        <v>26</v>
      </c>
      <c r="H1581" s="163" t="s">
        <v>652</v>
      </c>
      <c r="I1581" s="163">
        <v>40</v>
      </c>
      <c r="J1581" s="190">
        <v>2.2799999999999998</v>
      </c>
      <c r="K1581" s="191">
        <f>J1581*курс</f>
        <v>239.46839999999997</v>
      </c>
      <c r="L1581" s="164" t="s">
        <v>3238</v>
      </c>
      <c r="M1581" s="164" t="s">
        <v>3238</v>
      </c>
      <c r="N1581" s="165"/>
      <c r="O1581" s="162" t="str">
        <f t="shared" si="187"/>
        <v>-</v>
      </c>
      <c r="P1581" s="166">
        <f t="shared" si="188"/>
        <v>0</v>
      </c>
      <c r="Q1581" s="167">
        <f t="shared" si="189"/>
        <v>0</v>
      </c>
      <c r="R1581" s="29"/>
      <c r="S1581" s="182"/>
      <c r="T1581" s="156"/>
      <c r="U1581" s="156"/>
      <c r="V1581" s="156"/>
      <c r="W1581" s="156"/>
      <c r="X1581" s="156"/>
      <c r="Y1581" s="156"/>
    </row>
    <row r="1582" spans="1:28" s="30" customFormat="1" ht="15" hidden="1" customHeight="1">
      <c r="A1582" s="156" t="s">
        <v>3381</v>
      </c>
      <c r="B1582" s="160" t="s">
        <v>2046</v>
      </c>
      <c r="C1582" s="160" t="s">
        <v>25</v>
      </c>
      <c r="D1582" s="160" t="s">
        <v>378</v>
      </c>
      <c r="E1582" s="161" t="s">
        <v>379</v>
      </c>
      <c r="F1582" s="161" t="s">
        <v>2673</v>
      </c>
      <c r="G1582" s="162" t="s">
        <v>26</v>
      </c>
      <c r="H1582" s="163" t="s">
        <v>27</v>
      </c>
      <c r="I1582" s="163">
        <v>24</v>
      </c>
      <c r="J1582" s="188">
        <f>K1582/курс</f>
        <v>1.723317147481672</v>
      </c>
      <c r="K1582" s="189">
        <v>181</v>
      </c>
      <c r="L1582" s="164" t="s">
        <v>3238</v>
      </c>
      <c r="M1582" s="164" t="s">
        <v>3238</v>
      </c>
      <c r="N1582" s="165"/>
      <c r="O1582" s="162" t="str">
        <f t="shared" si="187"/>
        <v>-</v>
      </c>
      <c r="P1582" s="166">
        <f t="shared" si="188"/>
        <v>0</v>
      </c>
      <c r="Q1582" s="167">
        <f t="shared" si="189"/>
        <v>0</v>
      </c>
      <c r="R1582" s="155"/>
      <c r="S1582" s="55"/>
      <c r="V1582" s="156"/>
    </row>
    <row r="1583" spans="1:28" s="30" customFormat="1" ht="15" customHeight="1">
      <c r="A1583" s="156" t="s">
        <v>3381</v>
      </c>
      <c r="B1583" s="38" t="s">
        <v>3306</v>
      </c>
      <c r="C1583" s="38" t="s">
        <v>25</v>
      </c>
      <c r="D1583" s="38" t="s">
        <v>378</v>
      </c>
      <c r="E1583" s="39" t="s">
        <v>379</v>
      </c>
      <c r="F1583" s="39" t="s">
        <v>2673</v>
      </c>
      <c r="G1583" s="40" t="s">
        <v>26</v>
      </c>
      <c r="H1583" s="41" t="s">
        <v>27</v>
      </c>
      <c r="I1583" s="41">
        <v>24</v>
      </c>
      <c r="J1583" s="187">
        <f>K1583/курс</f>
        <v>1.723317147481672</v>
      </c>
      <c r="K1583" s="184">
        <v>181</v>
      </c>
      <c r="L1583" s="136" t="s">
        <v>3219</v>
      </c>
      <c r="M1583" s="121" t="s">
        <v>3221</v>
      </c>
      <c r="N1583" s="65"/>
      <c r="O1583" s="40" t="str">
        <f t="shared" si="187"/>
        <v>-</v>
      </c>
      <c r="P1583" s="42">
        <f t="shared" si="188"/>
        <v>0</v>
      </c>
      <c r="Q1583" s="43">
        <f t="shared" si="189"/>
        <v>0</v>
      </c>
      <c r="R1583" s="206"/>
      <c r="S1583" s="216"/>
      <c r="T1583" s="156"/>
      <c r="U1583" s="156"/>
      <c r="V1583" s="156"/>
      <c r="W1583" s="156"/>
      <c r="X1583" s="156"/>
      <c r="Y1583" s="156"/>
      <c r="Z1583" s="156"/>
      <c r="AA1583" s="156"/>
      <c r="AB1583" s="156"/>
    </row>
    <row r="1584" spans="1:28" s="30" customFormat="1" ht="15" customHeight="1">
      <c r="A1584" s="156" t="s">
        <v>3381</v>
      </c>
      <c r="B1584" s="38" t="s">
        <v>2047</v>
      </c>
      <c r="C1584" s="38" t="s">
        <v>29</v>
      </c>
      <c r="D1584" s="38" t="s">
        <v>378</v>
      </c>
      <c r="E1584" s="39" t="s">
        <v>379</v>
      </c>
      <c r="F1584" s="122" t="s">
        <v>401</v>
      </c>
      <c r="G1584" s="40" t="s">
        <v>26</v>
      </c>
      <c r="H1584" s="41" t="s">
        <v>652</v>
      </c>
      <c r="I1584" s="41">
        <v>40</v>
      </c>
      <c r="J1584" s="186">
        <v>2.6199999999999997</v>
      </c>
      <c r="K1584" s="185">
        <f t="shared" ref="K1584:K1597" si="190">J1584*курс</f>
        <v>275.17859999999996</v>
      </c>
      <c r="L1584" s="136" t="s">
        <v>3219</v>
      </c>
      <c r="M1584" s="121" t="s">
        <v>3385</v>
      </c>
      <c r="N1584" s="65"/>
      <c r="O1584" s="40" t="str">
        <f t="shared" si="187"/>
        <v>-</v>
      </c>
      <c r="P1584" s="42">
        <f t="shared" si="188"/>
        <v>0</v>
      </c>
      <c r="Q1584" s="43">
        <f t="shared" si="189"/>
        <v>0</v>
      </c>
      <c r="R1584" s="206"/>
      <c r="S1584" s="216"/>
      <c r="T1584" s="156"/>
      <c r="U1584" s="156"/>
      <c r="V1584" s="156"/>
      <c r="W1584" s="156"/>
      <c r="X1584" s="156"/>
      <c r="Y1584" s="156"/>
      <c r="Z1584" s="156"/>
      <c r="AA1584" s="156"/>
      <c r="AB1584" s="156"/>
    </row>
    <row r="1585" spans="1:249" hidden="1">
      <c r="A1585" s="156" t="s">
        <v>3381</v>
      </c>
      <c r="B1585" s="160" t="s">
        <v>2053</v>
      </c>
      <c r="C1585" s="160" t="s">
        <v>29</v>
      </c>
      <c r="D1585" s="160" t="s">
        <v>402</v>
      </c>
      <c r="E1585" s="161" t="s">
        <v>403</v>
      </c>
      <c r="F1585" s="161" t="s">
        <v>2674</v>
      </c>
      <c r="G1585" s="162" t="s">
        <v>26</v>
      </c>
      <c r="H1585" s="163" t="s">
        <v>652</v>
      </c>
      <c r="I1585" s="163">
        <v>40</v>
      </c>
      <c r="J1585" s="190">
        <v>2.46</v>
      </c>
      <c r="K1585" s="208">
        <f t="shared" si="190"/>
        <v>258.37380000000002</v>
      </c>
      <c r="L1585" s="164" t="s">
        <v>3238</v>
      </c>
      <c r="M1585" s="164" t="s">
        <v>3238</v>
      </c>
      <c r="N1585" s="165"/>
      <c r="O1585" s="162" t="str">
        <f t="shared" si="187"/>
        <v>-</v>
      </c>
      <c r="P1585" s="166">
        <f t="shared" si="188"/>
        <v>0</v>
      </c>
      <c r="Q1585" s="167">
        <f t="shared" si="189"/>
        <v>0</v>
      </c>
      <c r="R1585" s="29"/>
      <c r="S1585" s="182"/>
      <c r="T1585" s="156"/>
      <c r="U1585" s="156"/>
      <c r="V1585" s="156"/>
      <c r="W1585" s="156"/>
      <c r="X1585" s="156"/>
      <c r="Y1585" s="156"/>
      <c r="Z1585" s="30"/>
      <c r="AA1585" s="30"/>
      <c r="AB1585" s="30"/>
      <c r="AC1585" s="30"/>
      <c r="AD1585" s="30"/>
      <c r="AE1585" s="30"/>
      <c r="AF1585" s="30"/>
      <c r="AG1585" s="30"/>
      <c r="AH1585" s="30"/>
      <c r="AI1585" s="30"/>
      <c r="AJ1585" s="30"/>
      <c r="AK1585" s="30"/>
      <c r="AL1585" s="30"/>
      <c r="AM1585" s="30"/>
      <c r="AN1585" s="30"/>
      <c r="AO1585" s="30"/>
      <c r="AP1585" s="30"/>
      <c r="AQ1585" s="30"/>
      <c r="AR1585" s="30"/>
      <c r="AS1585" s="30"/>
      <c r="AT1585" s="30"/>
      <c r="AU1585" s="30"/>
      <c r="AV1585" s="30"/>
      <c r="AW1585" s="30"/>
      <c r="AX1585" s="30"/>
      <c r="AY1585" s="30"/>
      <c r="AZ1585" s="30"/>
      <c r="BA1585" s="30"/>
      <c r="BB1585" s="30"/>
      <c r="BC1585" s="30"/>
      <c r="BD1585" s="30"/>
      <c r="BE1585" s="30"/>
      <c r="BF1585" s="30"/>
      <c r="BG1585" s="30"/>
      <c r="BH1585" s="30"/>
      <c r="BI1585" s="30"/>
      <c r="BJ1585" s="30"/>
      <c r="BK1585" s="30"/>
      <c r="BL1585" s="30"/>
      <c r="BM1585" s="30"/>
      <c r="BN1585" s="30"/>
      <c r="BO1585" s="30"/>
      <c r="BP1585" s="30"/>
      <c r="BQ1585" s="30"/>
      <c r="BR1585" s="30"/>
      <c r="BS1585" s="30"/>
      <c r="BT1585" s="30"/>
      <c r="BU1585" s="30"/>
      <c r="BV1585" s="30"/>
      <c r="BW1585" s="30"/>
      <c r="BX1585" s="30"/>
      <c r="BY1585" s="30"/>
      <c r="BZ1585" s="30"/>
      <c r="CA1585" s="30"/>
      <c r="CB1585" s="30"/>
      <c r="CC1585" s="30"/>
      <c r="CD1585" s="30"/>
      <c r="CE1585" s="30"/>
      <c r="CF1585" s="30"/>
      <c r="CG1585" s="30"/>
      <c r="CH1585" s="30"/>
      <c r="CI1585" s="30"/>
      <c r="CJ1585" s="30"/>
      <c r="CK1585" s="30"/>
      <c r="CL1585" s="30"/>
      <c r="CM1585" s="30"/>
      <c r="CN1585" s="30"/>
      <c r="CO1585" s="30"/>
      <c r="CP1585" s="30"/>
      <c r="CQ1585" s="30"/>
      <c r="CR1585" s="30"/>
      <c r="CS1585" s="30"/>
      <c r="CT1585" s="30"/>
      <c r="CU1585" s="30"/>
      <c r="CV1585" s="30"/>
      <c r="CW1585" s="30"/>
      <c r="CX1585" s="30"/>
      <c r="CY1585" s="30"/>
      <c r="CZ1585" s="30"/>
      <c r="DA1585" s="30"/>
      <c r="DB1585" s="30"/>
      <c r="DC1585" s="30"/>
      <c r="DD1585" s="30"/>
      <c r="DE1585" s="30"/>
      <c r="DF1585" s="30"/>
      <c r="DG1585" s="30"/>
      <c r="DH1585" s="30"/>
      <c r="DI1585" s="30"/>
      <c r="DJ1585" s="30"/>
      <c r="DK1585" s="30"/>
      <c r="DL1585" s="30"/>
      <c r="DM1585" s="30"/>
      <c r="DN1585" s="30"/>
      <c r="DO1585" s="30"/>
      <c r="DP1585" s="30"/>
      <c r="DQ1585" s="30"/>
      <c r="DR1585" s="30"/>
      <c r="DS1585" s="30"/>
      <c r="DT1585" s="30"/>
      <c r="DU1585" s="30"/>
      <c r="DV1585" s="30"/>
      <c r="DW1585" s="30"/>
      <c r="DX1585" s="30"/>
      <c r="DY1585" s="30"/>
      <c r="DZ1585" s="30"/>
      <c r="EA1585" s="30"/>
      <c r="EB1585" s="30"/>
      <c r="EC1585" s="30"/>
      <c r="ED1585" s="30"/>
      <c r="EE1585" s="30"/>
      <c r="EF1585" s="30"/>
      <c r="EG1585" s="30"/>
      <c r="EH1585" s="30"/>
      <c r="EI1585" s="30"/>
      <c r="EJ1585" s="30"/>
      <c r="EK1585" s="30"/>
      <c r="EL1585" s="30"/>
      <c r="EM1585" s="30"/>
      <c r="EN1585" s="30"/>
      <c r="EO1585" s="30"/>
      <c r="EP1585" s="30"/>
      <c r="EQ1585" s="30"/>
      <c r="ER1585" s="30"/>
      <c r="ES1585" s="30"/>
      <c r="ET1585" s="30"/>
      <c r="EU1585" s="30"/>
      <c r="EV1585" s="30"/>
      <c r="EW1585" s="30"/>
      <c r="EX1585" s="30"/>
      <c r="EY1585" s="30"/>
      <c r="EZ1585" s="30"/>
      <c r="FA1585" s="30"/>
      <c r="FB1585" s="30"/>
      <c r="FC1585" s="30"/>
      <c r="FD1585" s="30"/>
      <c r="FE1585" s="30"/>
      <c r="FF1585" s="30"/>
      <c r="FG1585" s="30"/>
      <c r="FH1585" s="30"/>
      <c r="FI1585" s="30"/>
      <c r="FJ1585" s="30"/>
      <c r="FK1585" s="30"/>
      <c r="FL1585" s="30"/>
      <c r="FM1585" s="30"/>
      <c r="FN1585" s="30"/>
      <c r="FO1585" s="30"/>
      <c r="FP1585" s="30"/>
      <c r="FQ1585" s="30"/>
      <c r="FR1585" s="30"/>
      <c r="FS1585" s="30"/>
      <c r="FT1585" s="30"/>
      <c r="FU1585" s="30"/>
      <c r="FV1585" s="30"/>
      <c r="FW1585" s="30"/>
      <c r="FX1585" s="30"/>
      <c r="FY1585" s="30"/>
      <c r="FZ1585" s="30"/>
      <c r="GA1585" s="30"/>
      <c r="GB1585" s="30"/>
      <c r="GC1585" s="30"/>
      <c r="GD1585" s="30"/>
      <c r="GE1585" s="30"/>
      <c r="GF1585" s="30"/>
      <c r="GG1585" s="30"/>
      <c r="GH1585" s="30"/>
      <c r="GI1585" s="30"/>
      <c r="GJ1585" s="30"/>
      <c r="GK1585" s="30"/>
      <c r="GL1585" s="30"/>
      <c r="GM1585" s="30"/>
      <c r="GN1585" s="30"/>
      <c r="GO1585" s="30"/>
      <c r="GP1585" s="30"/>
      <c r="GQ1585" s="30"/>
      <c r="GR1585" s="30"/>
      <c r="GS1585" s="30"/>
      <c r="GT1585" s="30"/>
      <c r="GU1585" s="30"/>
      <c r="GV1585" s="30"/>
      <c r="GW1585" s="30"/>
      <c r="GX1585" s="30"/>
      <c r="GY1585" s="30"/>
      <c r="GZ1585" s="30"/>
      <c r="HA1585" s="30"/>
      <c r="HB1585" s="30"/>
      <c r="HC1585" s="30"/>
      <c r="HD1585" s="30"/>
      <c r="HE1585" s="30"/>
      <c r="HF1585" s="30"/>
      <c r="HG1585" s="30"/>
      <c r="HH1585" s="30"/>
      <c r="HI1585" s="30"/>
      <c r="HJ1585" s="30"/>
      <c r="HK1585" s="30"/>
      <c r="HL1585" s="30"/>
      <c r="HM1585" s="30"/>
      <c r="HN1585" s="30"/>
      <c r="HO1585" s="30"/>
      <c r="HP1585" s="30"/>
      <c r="HQ1585" s="30"/>
      <c r="HR1585" s="30"/>
      <c r="HS1585" s="30"/>
      <c r="HT1585" s="30"/>
      <c r="HU1585" s="30"/>
      <c r="HV1585" s="30"/>
      <c r="HW1585" s="30"/>
      <c r="HX1585" s="30"/>
      <c r="HY1585" s="30"/>
      <c r="HZ1585" s="30"/>
      <c r="IA1585" s="30"/>
      <c r="IB1585" s="30"/>
      <c r="IC1585" s="30"/>
      <c r="ID1585" s="30"/>
      <c r="IE1585" s="30"/>
      <c r="IF1585" s="30"/>
      <c r="IG1585" s="30"/>
      <c r="IH1585" s="30"/>
      <c r="II1585" s="30"/>
      <c r="IJ1585" s="30"/>
      <c r="IK1585" s="30"/>
      <c r="IL1585" s="30"/>
      <c r="IM1585" s="30"/>
      <c r="IN1585" s="30"/>
      <c r="IO1585" s="30"/>
    </row>
    <row r="1586" spans="1:249">
      <c r="A1586" s="156" t="s">
        <v>3381</v>
      </c>
      <c r="B1586" s="38" t="s">
        <v>2063</v>
      </c>
      <c r="C1586" s="38" t="s">
        <v>29</v>
      </c>
      <c r="D1586" s="38" t="s">
        <v>402</v>
      </c>
      <c r="E1586" s="39" t="s">
        <v>403</v>
      </c>
      <c r="F1586" s="39" t="s">
        <v>405</v>
      </c>
      <c r="G1586" s="40" t="s">
        <v>26</v>
      </c>
      <c r="H1586" s="41" t="s">
        <v>652</v>
      </c>
      <c r="I1586" s="41">
        <v>40</v>
      </c>
      <c r="J1586" s="186">
        <v>2.92</v>
      </c>
      <c r="K1586" s="158">
        <f t="shared" si="190"/>
        <v>306.68759999999997</v>
      </c>
      <c r="L1586" s="136" t="s">
        <v>3219</v>
      </c>
      <c r="M1586" s="121" t="s">
        <v>3385</v>
      </c>
      <c r="N1586" s="65"/>
      <c r="O1586" s="40" t="str">
        <f t="shared" si="187"/>
        <v>-</v>
      </c>
      <c r="P1586" s="42">
        <f t="shared" si="188"/>
        <v>0</v>
      </c>
      <c r="Q1586" s="43">
        <f t="shared" si="189"/>
        <v>0</v>
      </c>
      <c r="R1586" s="206"/>
      <c r="S1586" s="216"/>
      <c r="T1586" s="156"/>
      <c r="U1586" s="156"/>
      <c r="V1586" s="156"/>
      <c r="W1586" s="156"/>
      <c r="X1586" s="156"/>
      <c r="Y1586" s="156"/>
      <c r="Z1586" s="156"/>
      <c r="AA1586" s="156"/>
      <c r="AB1586" s="156"/>
      <c r="AC1586" s="30"/>
      <c r="AD1586" s="30"/>
      <c r="AE1586" s="30"/>
      <c r="AF1586" s="30"/>
      <c r="AG1586" s="30"/>
      <c r="AH1586" s="30"/>
      <c r="AI1586" s="30"/>
      <c r="AJ1586" s="30"/>
      <c r="AK1586" s="30"/>
      <c r="AL1586" s="30"/>
      <c r="AM1586" s="30"/>
      <c r="AN1586" s="30"/>
      <c r="AO1586" s="30"/>
      <c r="AP1586" s="30"/>
      <c r="AQ1586" s="30"/>
      <c r="AR1586" s="30"/>
      <c r="AS1586" s="30"/>
      <c r="AT1586" s="30"/>
      <c r="AU1586" s="30"/>
      <c r="AV1586" s="30"/>
      <c r="AW1586" s="30"/>
      <c r="AX1586" s="30"/>
      <c r="AY1586" s="30"/>
      <c r="AZ1586" s="30"/>
      <c r="BA1586" s="30"/>
      <c r="BB1586" s="30"/>
      <c r="BC1586" s="30"/>
      <c r="BD1586" s="30"/>
      <c r="BE1586" s="30"/>
      <c r="BF1586" s="30"/>
      <c r="BG1586" s="30"/>
      <c r="BH1586" s="30"/>
      <c r="BI1586" s="30"/>
      <c r="BJ1586" s="30"/>
      <c r="BK1586" s="30"/>
      <c r="BL1586" s="30"/>
      <c r="BM1586" s="30"/>
      <c r="BN1586" s="30"/>
      <c r="BO1586" s="30"/>
      <c r="BP1586" s="30"/>
      <c r="BQ1586" s="30"/>
      <c r="BR1586" s="30"/>
      <c r="BS1586" s="30"/>
      <c r="BT1586" s="30"/>
      <c r="BU1586" s="30"/>
      <c r="BV1586" s="30"/>
      <c r="BW1586" s="30"/>
      <c r="BX1586" s="30"/>
      <c r="BY1586" s="30"/>
      <c r="BZ1586" s="30"/>
      <c r="CA1586" s="30"/>
      <c r="CB1586" s="30"/>
      <c r="CC1586" s="30"/>
      <c r="CD1586" s="30"/>
      <c r="CE1586" s="30"/>
      <c r="CF1586" s="30"/>
      <c r="CG1586" s="30"/>
      <c r="CH1586" s="30"/>
      <c r="CI1586" s="30"/>
      <c r="CJ1586" s="30"/>
      <c r="CK1586" s="30"/>
      <c r="CL1586" s="30"/>
      <c r="CM1586" s="30"/>
      <c r="CN1586" s="30"/>
      <c r="CO1586" s="30"/>
      <c r="CP1586" s="30"/>
      <c r="CQ1586" s="30"/>
      <c r="CR1586" s="30"/>
      <c r="CS1586" s="30"/>
      <c r="CT1586" s="30"/>
      <c r="CU1586" s="30"/>
      <c r="CV1586" s="30"/>
      <c r="CW1586" s="30"/>
      <c r="CX1586" s="30"/>
      <c r="CY1586" s="30"/>
      <c r="CZ1586" s="30"/>
      <c r="DA1586" s="30"/>
      <c r="DB1586" s="30"/>
      <c r="DC1586" s="30"/>
      <c r="DD1586" s="30"/>
      <c r="DE1586" s="30"/>
      <c r="DF1586" s="30"/>
      <c r="DG1586" s="30"/>
      <c r="DH1586" s="30"/>
      <c r="DI1586" s="30"/>
      <c r="DJ1586" s="30"/>
      <c r="DK1586" s="30"/>
      <c r="DL1586" s="30"/>
      <c r="DM1586" s="30"/>
      <c r="DN1586" s="30"/>
      <c r="DO1586" s="30"/>
      <c r="DP1586" s="30"/>
      <c r="DQ1586" s="30"/>
      <c r="DR1586" s="30"/>
      <c r="DS1586" s="30"/>
      <c r="DT1586" s="30"/>
      <c r="DU1586" s="30"/>
      <c r="DV1586" s="30"/>
      <c r="DW1586" s="30"/>
      <c r="DX1586" s="30"/>
      <c r="DY1586" s="30"/>
      <c r="DZ1586" s="30"/>
      <c r="EA1586" s="30"/>
      <c r="EB1586" s="30"/>
      <c r="EC1586" s="30"/>
      <c r="ED1586" s="30"/>
      <c r="EE1586" s="30"/>
      <c r="EF1586" s="30"/>
      <c r="EG1586" s="30"/>
      <c r="EH1586" s="30"/>
      <c r="EI1586" s="30"/>
      <c r="EJ1586" s="30"/>
      <c r="EK1586" s="30"/>
      <c r="EL1586" s="30"/>
      <c r="EM1586" s="30"/>
      <c r="EN1586" s="30"/>
      <c r="EO1586" s="30"/>
      <c r="EP1586" s="30"/>
      <c r="EQ1586" s="30"/>
      <c r="ER1586" s="30"/>
      <c r="ES1586" s="30"/>
      <c r="ET1586" s="30"/>
      <c r="EU1586" s="30"/>
      <c r="EV1586" s="30"/>
      <c r="EW1586" s="30"/>
      <c r="EX1586" s="30"/>
      <c r="EY1586" s="30"/>
      <c r="EZ1586" s="30"/>
      <c r="FA1586" s="30"/>
      <c r="FB1586" s="30"/>
      <c r="FC1586" s="30"/>
      <c r="FD1586" s="30"/>
      <c r="FE1586" s="30"/>
      <c r="FF1586" s="30"/>
      <c r="FG1586" s="30"/>
      <c r="FH1586" s="30"/>
      <c r="FI1586" s="30"/>
      <c r="FJ1586" s="30"/>
      <c r="FK1586" s="30"/>
      <c r="FL1586" s="30"/>
      <c r="FM1586" s="30"/>
      <c r="FN1586" s="30"/>
      <c r="FO1586" s="30"/>
      <c r="FP1586" s="30"/>
      <c r="FQ1586" s="30"/>
      <c r="FR1586" s="30"/>
      <c r="FS1586" s="30"/>
      <c r="FT1586" s="30"/>
      <c r="FU1586" s="30"/>
      <c r="FV1586" s="30"/>
      <c r="FW1586" s="30"/>
      <c r="FX1586" s="30"/>
      <c r="FY1586" s="30"/>
      <c r="FZ1586" s="30"/>
      <c r="GA1586" s="30"/>
      <c r="GB1586" s="30"/>
      <c r="GC1586" s="30"/>
      <c r="GD1586" s="30"/>
      <c r="GE1586" s="30"/>
      <c r="GF1586" s="30"/>
      <c r="GG1586" s="30"/>
      <c r="GH1586" s="30"/>
      <c r="GI1586" s="30"/>
      <c r="GJ1586" s="30"/>
      <c r="GK1586" s="30"/>
      <c r="GL1586" s="30"/>
      <c r="GM1586" s="30"/>
      <c r="GN1586" s="30"/>
      <c r="GO1586" s="30"/>
      <c r="GP1586" s="30"/>
      <c r="GQ1586" s="30"/>
      <c r="GR1586" s="30"/>
      <c r="GS1586" s="30"/>
      <c r="GT1586" s="30"/>
      <c r="GU1586" s="30"/>
      <c r="GV1586" s="30"/>
      <c r="GW1586" s="30"/>
      <c r="GX1586" s="30"/>
      <c r="GY1586" s="30"/>
      <c r="GZ1586" s="30"/>
      <c r="HA1586" s="30"/>
      <c r="HB1586" s="30"/>
      <c r="HC1586" s="30"/>
      <c r="HD1586" s="30"/>
      <c r="HE1586" s="30"/>
      <c r="HF1586" s="30"/>
      <c r="HG1586" s="30"/>
      <c r="HH1586" s="30"/>
      <c r="HI1586" s="30"/>
      <c r="HJ1586" s="30"/>
      <c r="HK1586" s="30"/>
      <c r="HL1586" s="30"/>
      <c r="HM1586" s="30"/>
      <c r="HN1586" s="30"/>
      <c r="HO1586" s="30"/>
      <c r="HP1586" s="30"/>
      <c r="HQ1586" s="30"/>
      <c r="HR1586" s="30"/>
      <c r="HS1586" s="30"/>
      <c r="HT1586" s="30"/>
      <c r="HU1586" s="30"/>
      <c r="HV1586" s="30"/>
      <c r="HW1586" s="30"/>
      <c r="HX1586" s="30"/>
      <c r="HY1586" s="30"/>
      <c r="HZ1586" s="30"/>
      <c r="IA1586" s="30"/>
      <c r="IB1586" s="30"/>
      <c r="IC1586" s="30"/>
      <c r="ID1586" s="30"/>
      <c r="IE1586" s="30"/>
      <c r="IF1586" s="30"/>
      <c r="IG1586" s="30"/>
      <c r="IH1586" s="30"/>
      <c r="II1586" s="30"/>
      <c r="IJ1586" s="30"/>
      <c r="IK1586" s="30"/>
      <c r="IL1586" s="30"/>
      <c r="IM1586" s="30"/>
      <c r="IN1586" s="30"/>
      <c r="IO1586" s="30"/>
    </row>
    <row r="1587" spans="1:249">
      <c r="A1587" s="156" t="s">
        <v>3381</v>
      </c>
      <c r="B1587" s="38" t="s">
        <v>2052</v>
      </c>
      <c r="C1587" s="38" t="s">
        <v>29</v>
      </c>
      <c r="D1587" s="38" t="s">
        <v>402</v>
      </c>
      <c r="E1587" s="39" t="s">
        <v>403</v>
      </c>
      <c r="F1587" s="122" t="s">
        <v>2109</v>
      </c>
      <c r="G1587" s="40" t="s">
        <v>26</v>
      </c>
      <c r="H1587" s="41" t="s">
        <v>652</v>
      </c>
      <c r="I1587" s="41">
        <v>40</v>
      </c>
      <c r="J1587" s="186">
        <v>2.5099999999999998</v>
      </c>
      <c r="K1587" s="158">
        <f t="shared" si="190"/>
        <v>263.62529999999998</v>
      </c>
      <c r="L1587" s="136" t="s">
        <v>3219</v>
      </c>
      <c r="M1587" s="121" t="s">
        <v>3385</v>
      </c>
      <c r="N1587" s="65"/>
      <c r="O1587" s="40" t="str">
        <f t="shared" si="187"/>
        <v>-</v>
      </c>
      <c r="P1587" s="42">
        <f t="shared" si="188"/>
        <v>0</v>
      </c>
      <c r="Q1587" s="43">
        <f t="shared" si="189"/>
        <v>0</v>
      </c>
      <c r="R1587" s="206"/>
      <c r="S1587" s="216"/>
      <c r="T1587" s="156"/>
      <c r="U1587" s="156"/>
      <c r="V1587" s="156"/>
      <c r="W1587" s="156"/>
      <c r="X1587" s="156"/>
      <c r="Y1587" s="156"/>
      <c r="Z1587" s="156"/>
      <c r="AA1587" s="156"/>
      <c r="AB1587" s="156"/>
      <c r="AC1587" s="30"/>
      <c r="AD1587" s="30"/>
      <c r="AE1587" s="30"/>
      <c r="AF1587" s="30"/>
      <c r="AG1587" s="30"/>
      <c r="AH1587" s="30"/>
      <c r="AI1587" s="30"/>
      <c r="AJ1587" s="30"/>
      <c r="AK1587" s="30"/>
      <c r="AL1587" s="30"/>
      <c r="AM1587" s="30"/>
      <c r="AN1587" s="30"/>
      <c r="AO1587" s="30"/>
      <c r="AP1587" s="30"/>
      <c r="AQ1587" s="30"/>
      <c r="AR1587" s="30"/>
      <c r="AS1587" s="30"/>
      <c r="AT1587" s="30"/>
      <c r="AU1587" s="30"/>
      <c r="AV1587" s="30"/>
      <c r="AW1587" s="30"/>
      <c r="AX1587" s="30"/>
      <c r="AY1587" s="30"/>
      <c r="AZ1587" s="30"/>
      <c r="BA1587" s="30"/>
      <c r="BB1587" s="30"/>
      <c r="BC1587" s="30"/>
      <c r="BD1587" s="30"/>
      <c r="BE1587" s="30"/>
      <c r="BF1587" s="30"/>
      <c r="BG1587" s="30"/>
      <c r="BH1587" s="30"/>
      <c r="BI1587" s="30"/>
      <c r="BJ1587" s="30"/>
      <c r="BK1587" s="30"/>
      <c r="BL1587" s="30"/>
      <c r="BM1587" s="30"/>
      <c r="BN1587" s="30"/>
      <c r="BO1587" s="30"/>
      <c r="BP1587" s="30"/>
      <c r="BQ1587" s="30"/>
      <c r="BR1587" s="30"/>
      <c r="BS1587" s="30"/>
      <c r="BT1587" s="30"/>
      <c r="BU1587" s="30"/>
      <c r="BV1587" s="30"/>
      <c r="BW1587" s="30"/>
      <c r="BX1587" s="30"/>
      <c r="BY1587" s="30"/>
      <c r="BZ1587" s="30"/>
      <c r="CA1587" s="30"/>
      <c r="CB1587" s="30"/>
      <c r="CC1587" s="30"/>
      <c r="CD1587" s="30"/>
      <c r="CE1587" s="30"/>
      <c r="CF1587" s="30"/>
      <c r="CG1587" s="30"/>
      <c r="CH1587" s="30"/>
      <c r="CI1587" s="30"/>
      <c r="CJ1587" s="30"/>
      <c r="CK1587" s="30"/>
      <c r="CL1587" s="30"/>
      <c r="CM1587" s="30"/>
      <c r="CN1587" s="30"/>
      <c r="CO1587" s="30"/>
      <c r="CP1587" s="30"/>
      <c r="CQ1587" s="30"/>
      <c r="CR1587" s="30"/>
      <c r="CS1587" s="30"/>
      <c r="CT1587" s="30"/>
      <c r="CU1587" s="30"/>
      <c r="CV1587" s="30"/>
      <c r="CW1587" s="30"/>
      <c r="CX1587" s="30"/>
      <c r="CY1587" s="30"/>
      <c r="CZ1587" s="30"/>
      <c r="DA1587" s="30"/>
      <c r="DB1587" s="30"/>
      <c r="DC1587" s="30"/>
      <c r="DD1587" s="30"/>
      <c r="DE1587" s="30"/>
      <c r="DF1587" s="30"/>
      <c r="DG1587" s="30"/>
      <c r="DH1587" s="30"/>
      <c r="DI1587" s="30"/>
      <c r="DJ1587" s="30"/>
      <c r="DK1587" s="30"/>
      <c r="DL1587" s="30"/>
      <c r="DM1587" s="30"/>
      <c r="DN1587" s="30"/>
      <c r="DO1587" s="30"/>
      <c r="DP1587" s="30"/>
      <c r="DQ1587" s="30"/>
      <c r="DR1587" s="30"/>
      <c r="DS1587" s="30"/>
      <c r="DT1587" s="30"/>
      <c r="DU1587" s="30"/>
      <c r="DV1587" s="30"/>
      <c r="DW1587" s="30"/>
      <c r="DX1587" s="30"/>
      <c r="DY1587" s="30"/>
      <c r="DZ1587" s="30"/>
      <c r="EA1587" s="30"/>
      <c r="EB1587" s="30"/>
      <c r="EC1587" s="30"/>
      <c r="ED1587" s="30"/>
      <c r="EE1587" s="30"/>
      <c r="EF1587" s="30"/>
      <c r="EG1587" s="30"/>
      <c r="EH1587" s="30"/>
      <c r="EI1587" s="30"/>
      <c r="EJ1587" s="30"/>
      <c r="EK1587" s="30"/>
      <c r="EL1587" s="30"/>
      <c r="EM1587" s="30"/>
      <c r="EN1587" s="30"/>
      <c r="EO1587" s="30"/>
      <c r="EP1587" s="30"/>
      <c r="EQ1587" s="30"/>
      <c r="ER1587" s="30"/>
      <c r="ES1587" s="30"/>
      <c r="ET1587" s="30"/>
      <c r="EU1587" s="30"/>
      <c r="EV1587" s="30"/>
      <c r="EW1587" s="30"/>
      <c r="EX1587" s="30"/>
      <c r="EY1587" s="30"/>
      <c r="EZ1587" s="30"/>
      <c r="FA1587" s="30"/>
      <c r="FB1587" s="30"/>
      <c r="FC1587" s="30"/>
      <c r="FD1587" s="30"/>
      <c r="FE1587" s="30"/>
      <c r="FF1587" s="30"/>
      <c r="FG1587" s="30"/>
      <c r="FH1587" s="30"/>
      <c r="FI1587" s="30"/>
      <c r="FJ1587" s="30"/>
      <c r="FK1587" s="30"/>
      <c r="FL1587" s="30"/>
      <c r="FM1587" s="30"/>
      <c r="FN1587" s="30"/>
      <c r="FO1587" s="30"/>
      <c r="FP1587" s="30"/>
      <c r="FQ1587" s="30"/>
      <c r="FR1587" s="30"/>
      <c r="FS1587" s="30"/>
      <c r="FT1587" s="30"/>
      <c r="FU1587" s="30"/>
      <c r="FV1587" s="30"/>
      <c r="FW1587" s="30"/>
      <c r="FX1587" s="30"/>
      <c r="FY1587" s="30"/>
      <c r="FZ1587" s="30"/>
      <c r="GA1587" s="30"/>
      <c r="GB1587" s="30"/>
      <c r="GC1587" s="30"/>
      <c r="GD1587" s="30"/>
      <c r="GE1587" s="30"/>
      <c r="GF1587" s="30"/>
      <c r="GG1587" s="30"/>
      <c r="GH1587" s="30"/>
      <c r="GI1587" s="30"/>
      <c r="GJ1587" s="30"/>
      <c r="GK1587" s="30"/>
      <c r="GL1587" s="30"/>
      <c r="GM1587" s="30"/>
      <c r="GN1587" s="30"/>
      <c r="GO1587" s="30"/>
      <c r="GP1587" s="30"/>
      <c r="GQ1587" s="30"/>
      <c r="GR1587" s="30"/>
      <c r="GS1587" s="30"/>
      <c r="GT1587" s="30"/>
      <c r="GU1587" s="30"/>
      <c r="GV1587" s="30"/>
      <c r="GW1587" s="30"/>
      <c r="GX1587" s="30"/>
      <c r="GY1587" s="30"/>
      <c r="GZ1587" s="30"/>
      <c r="HA1587" s="30"/>
      <c r="HB1587" s="30"/>
      <c r="HC1587" s="30"/>
      <c r="HD1587" s="30"/>
      <c r="HE1587" s="30"/>
      <c r="HF1587" s="30"/>
      <c r="HG1587" s="30"/>
      <c r="HH1587" s="30"/>
      <c r="HI1587" s="30"/>
      <c r="HJ1587" s="30"/>
      <c r="HK1587" s="30"/>
      <c r="HL1587" s="30"/>
      <c r="HM1587" s="30"/>
      <c r="HN1587" s="30"/>
      <c r="HO1587" s="30"/>
      <c r="HP1587" s="30"/>
      <c r="HQ1587" s="30"/>
      <c r="HR1587" s="30"/>
      <c r="HS1587" s="30"/>
      <c r="HT1587" s="30"/>
      <c r="HU1587" s="30"/>
      <c r="HV1587" s="30"/>
      <c r="HW1587" s="30"/>
      <c r="HX1587" s="30"/>
      <c r="HY1587" s="30"/>
      <c r="HZ1587" s="30"/>
      <c r="IA1587" s="30"/>
      <c r="IB1587" s="30"/>
      <c r="IC1587" s="30"/>
      <c r="ID1587" s="30"/>
      <c r="IE1587" s="30"/>
      <c r="IF1587" s="30"/>
      <c r="IG1587" s="30"/>
      <c r="IH1587" s="30"/>
      <c r="II1587" s="30"/>
      <c r="IJ1587" s="30"/>
      <c r="IK1587" s="30"/>
      <c r="IL1587" s="30"/>
      <c r="IM1587" s="30"/>
      <c r="IN1587" s="30"/>
      <c r="IO1587" s="30"/>
    </row>
    <row r="1588" spans="1:249">
      <c r="A1588" s="156" t="s">
        <v>3381</v>
      </c>
      <c r="B1588" s="38" t="s">
        <v>2054</v>
      </c>
      <c r="C1588" s="38" t="s">
        <v>29</v>
      </c>
      <c r="D1588" s="38" t="s">
        <v>402</v>
      </c>
      <c r="E1588" s="39" t="s">
        <v>403</v>
      </c>
      <c r="F1588" s="122" t="s">
        <v>2675</v>
      </c>
      <c r="G1588" s="40" t="s">
        <v>2662</v>
      </c>
      <c r="H1588" s="41" t="s">
        <v>652</v>
      </c>
      <c r="I1588" s="41">
        <v>40</v>
      </c>
      <c r="J1588" s="186">
        <v>2.44</v>
      </c>
      <c r="K1588" s="158">
        <f t="shared" si="190"/>
        <v>256.27319999999997</v>
      </c>
      <c r="L1588" s="136" t="s">
        <v>3219</v>
      </c>
      <c r="M1588" s="121" t="s">
        <v>3385</v>
      </c>
      <c r="N1588" s="65"/>
      <c r="O1588" s="40" t="str">
        <f t="shared" si="187"/>
        <v>-</v>
      </c>
      <c r="P1588" s="42">
        <f t="shared" si="188"/>
        <v>0</v>
      </c>
      <c r="Q1588" s="43">
        <f t="shared" si="189"/>
        <v>0</v>
      </c>
      <c r="R1588" s="206"/>
      <c r="S1588" s="216"/>
      <c r="T1588" s="156"/>
      <c r="U1588" s="156"/>
      <c r="V1588" s="156"/>
      <c r="W1588" s="156"/>
      <c r="X1588" s="156"/>
      <c r="Y1588" s="156"/>
      <c r="Z1588" s="156"/>
      <c r="AA1588" s="156"/>
      <c r="AB1588" s="156"/>
      <c r="AC1588" s="30"/>
      <c r="AD1588" s="30"/>
      <c r="AE1588" s="30"/>
      <c r="AF1588" s="30"/>
      <c r="AG1588" s="30"/>
      <c r="AH1588" s="30"/>
      <c r="AI1588" s="30"/>
      <c r="AJ1588" s="30"/>
      <c r="AK1588" s="30"/>
      <c r="AL1588" s="30"/>
      <c r="AM1588" s="30"/>
      <c r="AN1588" s="30"/>
      <c r="AO1588" s="30"/>
      <c r="AP1588" s="30"/>
      <c r="AQ1588" s="30"/>
      <c r="AR1588" s="30"/>
      <c r="AS1588" s="30"/>
      <c r="AT1588" s="30"/>
      <c r="AU1588" s="30"/>
      <c r="AV1588" s="30"/>
      <c r="AW1588" s="30"/>
      <c r="AX1588" s="30"/>
      <c r="AY1588" s="30"/>
      <c r="AZ1588" s="30"/>
      <c r="BA1588" s="30"/>
      <c r="BB1588" s="30"/>
      <c r="BC1588" s="30"/>
      <c r="BD1588" s="30"/>
      <c r="BE1588" s="30"/>
      <c r="BF1588" s="30"/>
      <c r="BG1588" s="30"/>
      <c r="BH1588" s="30"/>
      <c r="BI1588" s="30"/>
      <c r="BJ1588" s="30"/>
      <c r="BK1588" s="30"/>
      <c r="BL1588" s="30"/>
      <c r="BM1588" s="30"/>
      <c r="BN1588" s="30"/>
      <c r="BO1588" s="30"/>
      <c r="BP1588" s="30"/>
      <c r="BQ1588" s="30"/>
      <c r="BR1588" s="30"/>
      <c r="BS1588" s="30"/>
      <c r="BT1588" s="30"/>
      <c r="BU1588" s="30"/>
      <c r="BV1588" s="30"/>
      <c r="BW1588" s="30"/>
      <c r="BX1588" s="30"/>
      <c r="BY1588" s="30"/>
      <c r="BZ1588" s="30"/>
      <c r="CA1588" s="30"/>
      <c r="CB1588" s="30"/>
      <c r="CC1588" s="30"/>
      <c r="CD1588" s="30"/>
      <c r="CE1588" s="30"/>
      <c r="CF1588" s="30"/>
      <c r="CG1588" s="30"/>
      <c r="CH1588" s="30"/>
      <c r="CI1588" s="30"/>
      <c r="CJ1588" s="30"/>
      <c r="CK1588" s="30"/>
      <c r="CL1588" s="30"/>
      <c r="CM1588" s="30"/>
      <c r="CN1588" s="30"/>
      <c r="CO1588" s="30"/>
      <c r="CP1588" s="30"/>
      <c r="CQ1588" s="30"/>
      <c r="CR1588" s="30"/>
      <c r="CS1588" s="30"/>
      <c r="CT1588" s="30"/>
      <c r="CU1588" s="30"/>
      <c r="CV1588" s="30"/>
      <c r="CW1588" s="30"/>
      <c r="CX1588" s="30"/>
      <c r="CY1588" s="30"/>
      <c r="CZ1588" s="30"/>
      <c r="DA1588" s="30"/>
      <c r="DB1588" s="30"/>
      <c r="DC1588" s="30"/>
      <c r="DD1588" s="30"/>
      <c r="DE1588" s="30"/>
      <c r="DF1588" s="30"/>
      <c r="DG1588" s="30"/>
      <c r="DH1588" s="30"/>
      <c r="DI1588" s="30"/>
      <c r="DJ1588" s="30"/>
      <c r="DK1588" s="30"/>
      <c r="DL1588" s="30"/>
      <c r="DM1588" s="30"/>
      <c r="DN1588" s="30"/>
      <c r="DO1588" s="30"/>
      <c r="DP1588" s="30"/>
      <c r="DQ1588" s="30"/>
      <c r="DR1588" s="30"/>
      <c r="DS1588" s="30"/>
      <c r="DT1588" s="30"/>
      <c r="DU1588" s="30"/>
      <c r="DV1588" s="30"/>
      <c r="DW1588" s="30"/>
      <c r="DX1588" s="30"/>
      <c r="DY1588" s="30"/>
      <c r="DZ1588" s="30"/>
      <c r="EA1588" s="30"/>
      <c r="EB1588" s="30"/>
      <c r="EC1588" s="30"/>
      <c r="ED1588" s="30"/>
      <c r="EE1588" s="30"/>
      <c r="EF1588" s="30"/>
      <c r="EG1588" s="30"/>
      <c r="EH1588" s="30"/>
      <c r="EI1588" s="30"/>
      <c r="EJ1588" s="30"/>
      <c r="EK1588" s="30"/>
      <c r="EL1588" s="30"/>
      <c r="EM1588" s="30"/>
      <c r="EN1588" s="30"/>
      <c r="EO1588" s="30"/>
      <c r="EP1588" s="30"/>
      <c r="EQ1588" s="30"/>
      <c r="ER1588" s="30"/>
      <c r="ES1588" s="30"/>
      <c r="ET1588" s="30"/>
      <c r="EU1588" s="30"/>
      <c r="EV1588" s="30"/>
      <c r="EW1588" s="30"/>
      <c r="EX1588" s="30"/>
      <c r="EY1588" s="30"/>
      <c r="EZ1588" s="30"/>
      <c r="FA1588" s="30"/>
      <c r="FB1588" s="30"/>
      <c r="FC1588" s="30"/>
      <c r="FD1588" s="30"/>
      <c r="FE1588" s="30"/>
      <c r="FF1588" s="30"/>
      <c r="FG1588" s="30"/>
      <c r="FH1588" s="30"/>
      <c r="FI1588" s="30"/>
      <c r="FJ1588" s="30"/>
      <c r="FK1588" s="30"/>
      <c r="FL1588" s="30"/>
      <c r="FM1588" s="30"/>
      <c r="FN1588" s="30"/>
      <c r="FO1588" s="30"/>
      <c r="FP1588" s="30"/>
      <c r="FQ1588" s="30"/>
      <c r="FR1588" s="30"/>
      <c r="FS1588" s="30"/>
      <c r="FT1588" s="30"/>
      <c r="FU1588" s="30"/>
      <c r="FV1588" s="30"/>
      <c r="FW1588" s="30"/>
      <c r="FX1588" s="30"/>
      <c r="FY1588" s="30"/>
      <c r="FZ1588" s="30"/>
      <c r="GA1588" s="30"/>
      <c r="GB1588" s="30"/>
      <c r="GC1588" s="30"/>
      <c r="GD1588" s="30"/>
      <c r="GE1588" s="30"/>
      <c r="GF1588" s="30"/>
      <c r="GG1588" s="30"/>
      <c r="GH1588" s="30"/>
      <c r="GI1588" s="30"/>
      <c r="GJ1588" s="30"/>
      <c r="GK1588" s="30"/>
      <c r="GL1588" s="30"/>
      <c r="GM1588" s="30"/>
      <c r="GN1588" s="30"/>
      <c r="GO1588" s="30"/>
      <c r="GP1588" s="30"/>
      <c r="GQ1588" s="30"/>
      <c r="GR1588" s="30"/>
      <c r="GS1588" s="30"/>
      <c r="GT1588" s="30"/>
      <c r="GU1588" s="30"/>
      <c r="GV1588" s="30"/>
      <c r="GW1588" s="30"/>
      <c r="GX1588" s="30"/>
      <c r="GY1588" s="30"/>
      <c r="GZ1588" s="30"/>
      <c r="HA1588" s="30"/>
      <c r="HB1588" s="30"/>
      <c r="HC1588" s="30"/>
      <c r="HD1588" s="30"/>
      <c r="HE1588" s="30"/>
      <c r="HF1588" s="30"/>
      <c r="HG1588" s="30"/>
      <c r="HH1588" s="30"/>
      <c r="HI1588" s="30"/>
      <c r="HJ1588" s="30"/>
      <c r="HK1588" s="30"/>
      <c r="HL1588" s="30"/>
      <c r="HM1588" s="30"/>
      <c r="HN1588" s="30"/>
      <c r="HO1588" s="30"/>
      <c r="HP1588" s="30"/>
      <c r="HQ1588" s="30"/>
      <c r="HR1588" s="30"/>
      <c r="HS1588" s="30"/>
      <c r="HT1588" s="30"/>
      <c r="HU1588" s="30"/>
      <c r="HV1588" s="30"/>
      <c r="HW1588" s="30"/>
      <c r="HX1588" s="30"/>
      <c r="HY1588" s="30"/>
      <c r="HZ1588" s="30"/>
      <c r="IA1588" s="30"/>
      <c r="IB1588" s="30"/>
      <c r="IC1588" s="30"/>
      <c r="ID1588" s="30"/>
      <c r="IE1588" s="30"/>
      <c r="IF1588" s="30"/>
      <c r="IG1588" s="30"/>
      <c r="IH1588" s="30"/>
      <c r="II1588" s="30"/>
      <c r="IJ1588" s="30"/>
      <c r="IK1588" s="30"/>
      <c r="IL1588" s="30"/>
      <c r="IM1588" s="30"/>
      <c r="IN1588" s="30"/>
      <c r="IO1588" s="30"/>
    </row>
    <row r="1589" spans="1:249">
      <c r="A1589" s="156" t="s">
        <v>3381</v>
      </c>
      <c r="B1589" s="38" t="s">
        <v>2055</v>
      </c>
      <c r="C1589" s="38" t="s">
        <v>29</v>
      </c>
      <c r="D1589" s="38" t="s">
        <v>402</v>
      </c>
      <c r="E1589" s="39" t="s">
        <v>403</v>
      </c>
      <c r="F1589" s="122" t="s">
        <v>2675</v>
      </c>
      <c r="G1589" s="40" t="s">
        <v>26</v>
      </c>
      <c r="H1589" s="41" t="s">
        <v>652</v>
      </c>
      <c r="I1589" s="41">
        <v>40</v>
      </c>
      <c r="J1589" s="186">
        <v>2.3699999999999997</v>
      </c>
      <c r="K1589" s="158">
        <f t="shared" si="190"/>
        <v>248.92109999999997</v>
      </c>
      <c r="L1589" s="136" t="s">
        <v>3219</v>
      </c>
      <c r="M1589" s="121" t="s">
        <v>3385</v>
      </c>
      <c r="N1589" s="65"/>
      <c r="O1589" s="40" t="str">
        <f t="shared" si="187"/>
        <v>-</v>
      </c>
      <c r="P1589" s="42">
        <f t="shared" si="188"/>
        <v>0</v>
      </c>
      <c r="Q1589" s="43">
        <f t="shared" si="189"/>
        <v>0</v>
      </c>
      <c r="R1589" s="206"/>
      <c r="S1589" s="216"/>
      <c r="T1589" s="155"/>
      <c r="U1589" s="156"/>
      <c r="V1589" s="156"/>
      <c r="W1589" s="156"/>
      <c r="X1589" s="156"/>
      <c r="Y1589" s="156"/>
      <c r="Z1589" s="156"/>
      <c r="AA1589" s="156"/>
      <c r="AB1589" s="156"/>
      <c r="AC1589" s="30"/>
      <c r="AD1589" s="30"/>
      <c r="AE1589" s="30"/>
      <c r="AF1589" s="30"/>
      <c r="AG1589" s="30"/>
      <c r="AH1589" s="30"/>
      <c r="AI1589" s="30"/>
      <c r="AJ1589" s="30"/>
      <c r="AK1589" s="30"/>
      <c r="AL1589" s="30"/>
      <c r="AM1589" s="30"/>
      <c r="AN1589" s="30"/>
      <c r="AO1589" s="30"/>
      <c r="AP1589" s="30"/>
      <c r="AQ1589" s="30"/>
      <c r="AR1589" s="30"/>
      <c r="AS1589" s="30"/>
      <c r="AT1589" s="30"/>
      <c r="AU1589" s="30"/>
      <c r="AV1589" s="30"/>
      <c r="AW1589" s="30"/>
      <c r="AX1589" s="30"/>
      <c r="AY1589" s="30"/>
      <c r="AZ1589" s="30"/>
      <c r="BA1589" s="30"/>
      <c r="BB1589" s="30"/>
      <c r="BC1589" s="30"/>
      <c r="BD1589" s="30"/>
      <c r="BE1589" s="30"/>
      <c r="BF1589" s="30"/>
      <c r="BG1589" s="30"/>
      <c r="BH1589" s="30"/>
      <c r="BI1589" s="30"/>
      <c r="BJ1589" s="30"/>
      <c r="BK1589" s="30"/>
      <c r="BL1589" s="30"/>
      <c r="BM1589" s="30"/>
      <c r="BN1589" s="30"/>
      <c r="BO1589" s="30"/>
      <c r="BP1589" s="30"/>
      <c r="BQ1589" s="30"/>
      <c r="BR1589" s="30"/>
      <c r="BS1589" s="30"/>
      <c r="BT1589" s="30"/>
      <c r="BU1589" s="30"/>
      <c r="BV1589" s="30"/>
      <c r="BW1589" s="30"/>
      <c r="BX1589" s="30"/>
      <c r="BY1589" s="30"/>
      <c r="BZ1589" s="30"/>
      <c r="CA1589" s="30"/>
      <c r="CB1589" s="30"/>
      <c r="CC1589" s="30"/>
      <c r="CD1589" s="30"/>
      <c r="CE1589" s="30"/>
      <c r="CF1589" s="30"/>
      <c r="CG1589" s="30"/>
      <c r="CH1589" s="30"/>
      <c r="CI1589" s="30"/>
      <c r="CJ1589" s="30"/>
      <c r="CK1589" s="30"/>
      <c r="CL1589" s="30"/>
      <c r="CM1589" s="30"/>
      <c r="CN1589" s="30"/>
      <c r="CO1589" s="30"/>
      <c r="CP1589" s="30"/>
      <c r="CQ1589" s="30"/>
      <c r="CR1589" s="30"/>
      <c r="CS1589" s="30"/>
      <c r="CT1589" s="30"/>
      <c r="CU1589" s="30"/>
      <c r="CV1589" s="30"/>
      <c r="CW1589" s="30"/>
      <c r="CX1589" s="30"/>
      <c r="CY1589" s="30"/>
      <c r="CZ1589" s="30"/>
      <c r="DA1589" s="30"/>
      <c r="DB1589" s="30"/>
      <c r="DC1589" s="30"/>
      <c r="DD1589" s="30"/>
      <c r="DE1589" s="30"/>
      <c r="DF1589" s="30"/>
      <c r="DG1589" s="30"/>
      <c r="DH1589" s="30"/>
      <c r="DI1589" s="30"/>
      <c r="DJ1589" s="30"/>
      <c r="DK1589" s="30"/>
      <c r="DL1589" s="30"/>
      <c r="DM1589" s="30"/>
      <c r="DN1589" s="30"/>
      <c r="DO1589" s="30"/>
      <c r="DP1589" s="30"/>
      <c r="DQ1589" s="30"/>
      <c r="DR1589" s="30"/>
      <c r="DS1589" s="30"/>
      <c r="DT1589" s="30"/>
      <c r="DU1589" s="30"/>
      <c r="DV1589" s="30"/>
      <c r="DW1589" s="30"/>
      <c r="DX1589" s="30"/>
      <c r="DY1589" s="30"/>
      <c r="DZ1589" s="30"/>
      <c r="EA1589" s="30"/>
      <c r="EB1589" s="30"/>
      <c r="EC1589" s="30"/>
      <c r="ED1589" s="30"/>
      <c r="EE1589" s="30"/>
      <c r="EF1589" s="30"/>
      <c r="EG1589" s="30"/>
      <c r="EH1589" s="30"/>
      <c r="EI1589" s="30"/>
      <c r="EJ1589" s="30"/>
      <c r="EK1589" s="30"/>
      <c r="EL1589" s="30"/>
      <c r="EM1589" s="30"/>
      <c r="EN1589" s="30"/>
      <c r="EO1589" s="30"/>
      <c r="EP1589" s="30"/>
      <c r="EQ1589" s="30"/>
      <c r="ER1589" s="30"/>
      <c r="ES1589" s="30"/>
      <c r="ET1589" s="30"/>
      <c r="EU1589" s="30"/>
      <c r="EV1589" s="30"/>
      <c r="EW1589" s="30"/>
      <c r="EX1589" s="30"/>
      <c r="EY1589" s="30"/>
      <c r="EZ1589" s="30"/>
      <c r="FA1589" s="30"/>
      <c r="FB1589" s="30"/>
      <c r="FC1589" s="30"/>
      <c r="FD1589" s="30"/>
      <c r="FE1589" s="30"/>
      <c r="FF1589" s="30"/>
      <c r="FG1589" s="30"/>
      <c r="FH1589" s="30"/>
      <c r="FI1589" s="30"/>
      <c r="FJ1589" s="30"/>
      <c r="FK1589" s="30"/>
      <c r="FL1589" s="30"/>
      <c r="FM1589" s="30"/>
      <c r="FN1589" s="30"/>
      <c r="FO1589" s="30"/>
      <c r="FP1589" s="30"/>
      <c r="FQ1589" s="30"/>
      <c r="FR1589" s="30"/>
      <c r="FS1589" s="30"/>
      <c r="FT1589" s="30"/>
      <c r="FU1589" s="30"/>
      <c r="FV1589" s="30"/>
      <c r="FW1589" s="30"/>
      <c r="FX1589" s="30"/>
      <c r="FY1589" s="30"/>
      <c r="FZ1589" s="30"/>
      <c r="GA1589" s="30"/>
      <c r="GB1589" s="30"/>
      <c r="GC1589" s="30"/>
      <c r="GD1589" s="30"/>
      <c r="GE1589" s="30"/>
      <c r="GF1589" s="30"/>
      <c r="GG1589" s="30"/>
      <c r="GH1589" s="30"/>
      <c r="GI1589" s="30"/>
      <c r="GJ1589" s="30"/>
      <c r="GK1589" s="30"/>
      <c r="GL1589" s="30"/>
      <c r="GM1589" s="30"/>
      <c r="GN1589" s="30"/>
      <c r="GO1589" s="30"/>
      <c r="GP1589" s="30"/>
      <c r="GQ1589" s="30"/>
      <c r="GR1589" s="30"/>
      <c r="GS1589" s="30"/>
      <c r="GT1589" s="30"/>
      <c r="GU1589" s="30"/>
      <c r="GV1589" s="30"/>
      <c r="GW1589" s="30"/>
      <c r="GX1589" s="30"/>
      <c r="GY1589" s="30"/>
      <c r="GZ1589" s="30"/>
      <c r="HA1589" s="30"/>
      <c r="HB1589" s="30"/>
      <c r="HC1589" s="30"/>
      <c r="HD1589" s="30"/>
      <c r="HE1589" s="30"/>
      <c r="HF1589" s="30"/>
      <c r="HG1589" s="30"/>
      <c r="HH1589" s="30"/>
      <c r="HI1589" s="30"/>
      <c r="HJ1589" s="30"/>
      <c r="HK1589" s="30"/>
      <c r="HL1589" s="30"/>
      <c r="HM1589" s="30"/>
      <c r="HN1589" s="30"/>
      <c r="HO1589" s="30"/>
      <c r="HP1589" s="30"/>
      <c r="HQ1589" s="30"/>
      <c r="HR1589" s="30"/>
      <c r="HS1589" s="30"/>
      <c r="HT1589" s="30"/>
      <c r="HU1589" s="30"/>
      <c r="HV1589" s="30"/>
      <c r="HW1589" s="30"/>
      <c r="HX1589" s="30"/>
      <c r="HY1589" s="30"/>
      <c r="HZ1589" s="30"/>
      <c r="IA1589" s="30"/>
      <c r="IB1589" s="30"/>
      <c r="IC1589" s="30"/>
      <c r="ID1589" s="30"/>
      <c r="IE1589" s="30"/>
      <c r="IF1589" s="30"/>
      <c r="IG1589" s="30"/>
      <c r="IH1589" s="30"/>
      <c r="II1589" s="30"/>
      <c r="IJ1589" s="30"/>
      <c r="IK1589" s="30"/>
      <c r="IL1589" s="30"/>
      <c r="IM1589" s="30"/>
      <c r="IN1589" s="30"/>
      <c r="IO1589" s="30"/>
    </row>
    <row r="1590" spans="1:249">
      <c r="A1590" s="156" t="s">
        <v>3381</v>
      </c>
      <c r="B1590" s="38" t="s">
        <v>2056</v>
      </c>
      <c r="C1590" s="38" t="s">
        <v>29</v>
      </c>
      <c r="D1590" s="38" t="s">
        <v>402</v>
      </c>
      <c r="E1590" s="39" t="s">
        <v>403</v>
      </c>
      <c r="F1590" s="122" t="s">
        <v>2676</v>
      </c>
      <c r="G1590" s="40" t="s">
        <v>2662</v>
      </c>
      <c r="H1590" s="41" t="s">
        <v>652</v>
      </c>
      <c r="I1590" s="41">
        <v>40</v>
      </c>
      <c r="J1590" s="186">
        <v>2.48</v>
      </c>
      <c r="K1590" s="158">
        <f t="shared" si="190"/>
        <v>260.4744</v>
      </c>
      <c r="L1590" s="136" t="s">
        <v>3219</v>
      </c>
      <c r="M1590" s="121" t="s">
        <v>3385</v>
      </c>
      <c r="N1590" s="65"/>
      <c r="O1590" s="40" t="str">
        <f t="shared" si="187"/>
        <v>-</v>
      </c>
      <c r="P1590" s="42">
        <f t="shared" si="188"/>
        <v>0</v>
      </c>
      <c r="Q1590" s="43">
        <f t="shared" si="189"/>
        <v>0</v>
      </c>
      <c r="R1590" s="206"/>
      <c r="S1590" s="216"/>
      <c r="T1590" s="156"/>
      <c r="U1590" s="156"/>
      <c r="V1590" s="156"/>
      <c r="W1590" s="156"/>
      <c r="X1590" s="156"/>
      <c r="Y1590" s="156"/>
      <c r="Z1590" s="156"/>
      <c r="AA1590" s="156"/>
      <c r="AB1590" s="156"/>
      <c r="AC1590" s="30"/>
      <c r="AD1590" s="30"/>
      <c r="AE1590" s="30"/>
      <c r="AF1590" s="30"/>
      <c r="AG1590" s="30"/>
      <c r="AH1590" s="30"/>
      <c r="AI1590" s="30"/>
      <c r="AJ1590" s="30"/>
      <c r="AK1590" s="30"/>
      <c r="AL1590" s="30"/>
      <c r="AM1590" s="30"/>
      <c r="AN1590" s="30"/>
      <c r="AO1590" s="30"/>
      <c r="AP1590" s="30"/>
      <c r="AQ1590" s="30"/>
      <c r="AR1590" s="30"/>
      <c r="AS1590" s="30"/>
      <c r="AT1590" s="30"/>
      <c r="AU1590" s="30"/>
      <c r="AV1590" s="30"/>
      <c r="AW1590" s="30"/>
      <c r="AX1590" s="30"/>
      <c r="AY1590" s="30"/>
      <c r="AZ1590" s="30"/>
      <c r="BA1590" s="30"/>
      <c r="BB1590" s="30"/>
      <c r="BC1590" s="30"/>
      <c r="BD1590" s="30"/>
      <c r="BE1590" s="30"/>
      <c r="BF1590" s="30"/>
      <c r="BG1590" s="30"/>
      <c r="BH1590" s="30"/>
      <c r="BI1590" s="30"/>
      <c r="BJ1590" s="30"/>
      <c r="BK1590" s="30"/>
      <c r="BL1590" s="30"/>
      <c r="BM1590" s="30"/>
      <c r="BN1590" s="30"/>
      <c r="BO1590" s="30"/>
      <c r="BP1590" s="30"/>
      <c r="BQ1590" s="30"/>
      <c r="BR1590" s="30"/>
      <c r="BS1590" s="30"/>
      <c r="BT1590" s="30"/>
      <c r="BU1590" s="30"/>
      <c r="BV1590" s="30"/>
      <c r="BW1590" s="30"/>
      <c r="BX1590" s="30"/>
      <c r="BY1590" s="30"/>
      <c r="BZ1590" s="30"/>
      <c r="CA1590" s="30"/>
      <c r="CB1590" s="30"/>
      <c r="CC1590" s="30"/>
      <c r="CD1590" s="30"/>
      <c r="CE1590" s="30"/>
      <c r="CF1590" s="30"/>
      <c r="CG1590" s="30"/>
      <c r="CH1590" s="30"/>
      <c r="CI1590" s="30"/>
      <c r="CJ1590" s="30"/>
      <c r="CK1590" s="30"/>
      <c r="CL1590" s="30"/>
      <c r="CM1590" s="30"/>
      <c r="CN1590" s="30"/>
      <c r="CO1590" s="30"/>
      <c r="CP1590" s="30"/>
      <c r="CQ1590" s="30"/>
      <c r="CR1590" s="30"/>
      <c r="CS1590" s="30"/>
      <c r="CT1590" s="30"/>
      <c r="CU1590" s="30"/>
      <c r="CV1590" s="30"/>
      <c r="CW1590" s="30"/>
      <c r="CX1590" s="30"/>
      <c r="CY1590" s="30"/>
      <c r="CZ1590" s="30"/>
      <c r="DA1590" s="30"/>
      <c r="DB1590" s="30"/>
      <c r="DC1590" s="30"/>
      <c r="DD1590" s="30"/>
      <c r="DE1590" s="30"/>
      <c r="DF1590" s="30"/>
      <c r="DG1590" s="30"/>
      <c r="DH1590" s="30"/>
      <c r="DI1590" s="30"/>
      <c r="DJ1590" s="30"/>
      <c r="DK1590" s="30"/>
      <c r="DL1590" s="30"/>
      <c r="DM1590" s="30"/>
      <c r="DN1590" s="30"/>
      <c r="DO1590" s="30"/>
      <c r="DP1590" s="30"/>
      <c r="DQ1590" s="30"/>
      <c r="DR1590" s="30"/>
      <c r="DS1590" s="30"/>
      <c r="DT1590" s="30"/>
      <c r="DU1590" s="30"/>
      <c r="DV1590" s="30"/>
      <c r="DW1590" s="30"/>
      <c r="DX1590" s="30"/>
      <c r="DY1590" s="30"/>
      <c r="DZ1590" s="30"/>
      <c r="EA1590" s="30"/>
      <c r="EB1590" s="30"/>
      <c r="EC1590" s="30"/>
      <c r="ED1590" s="30"/>
      <c r="EE1590" s="30"/>
      <c r="EF1590" s="30"/>
      <c r="EG1590" s="30"/>
      <c r="EH1590" s="30"/>
      <c r="EI1590" s="30"/>
      <c r="EJ1590" s="30"/>
      <c r="EK1590" s="30"/>
      <c r="EL1590" s="30"/>
      <c r="EM1590" s="30"/>
      <c r="EN1590" s="30"/>
      <c r="EO1590" s="30"/>
      <c r="EP1590" s="30"/>
      <c r="EQ1590" s="30"/>
      <c r="ER1590" s="30"/>
      <c r="ES1590" s="30"/>
      <c r="ET1590" s="30"/>
      <c r="EU1590" s="30"/>
      <c r="EV1590" s="30"/>
      <c r="EW1590" s="30"/>
      <c r="EX1590" s="30"/>
      <c r="EY1590" s="30"/>
      <c r="EZ1590" s="30"/>
      <c r="FA1590" s="30"/>
      <c r="FB1590" s="30"/>
      <c r="FC1590" s="30"/>
      <c r="FD1590" s="30"/>
      <c r="FE1590" s="30"/>
      <c r="FF1590" s="30"/>
      <c r="FG1590" s="30"/>
      <c r="FH1590" s="30"/>
      <c r="FI1590" s="30"/>
      <c r="FJ1590" s="30"/>
      <c r="FK1590" s="30"/>
      <c r="FL1590" s="30"/>
      <c r="FM1590" s="30"/>
      <c r="FN1590" s="30"/>
      <c r="FO1590" s="30"/>
      <c r="FP1590" s="30"/>
      <c r="FQ1590" s="30"/>
      <c r="FR1590" s="30"/>
      <c r="FS1590" s="30"/>
      <c r="FT1590" s="30"/>
      <c r="FU1590" s="30"/>
      <c r="FV1590" s="30"/>
      <c r="FW1590" s="30"/>
      <c r="FX1590" s="30"/>
      <c r="FY1590" s="30"/>
      <c r="FZ1590" s="30"/>
      <c r="GA1590" s="30"/>
      <c r="GB1590" s="30"/>
      <c r="GC1590" s="30"/>
      <c r="GD1590" s="30"/>
      <c r="GE1590" s="30"/>
      <c r="GF1590" s="30"/>
      <c r="GG1590" s="30"/>
      <c r="GH1590" s="30"/>
      <c r="GI1590" s="30"/>
      <c r="GJ1590" s="30"/>
      <c r="GK1590" s="30"/>
      <c r="GL1590" s="30"/>
      <c r="GM1590" s="30"/>
      <c r="GN1590" s="30"/>
      <c r="GO1590" s="30"/>
      <c r="GP1590" s="30"/>
      <c r="GQ1590" s="30"/>
      <c r="GR1590" s="30"/>
      <c r="GS1590" s="30"/>
      <c r="GT1590" s="30"/>
      <c r="GU1590" s="30"/>
      <c r="GV1590" s="30"/>
      <c r="GW1590" s="30"/>
      <c r="GX1590" s="30"/>
      <c r="GY1590" s="30"/>
      <c r="GZ1590" s="30"/>
      <c r="HA1590" s="30"/>
      <c r="HB1590" s="30"/>
      <c r="HC1590" s="30"/>
      <c r="HD1590" s="30"/>
      <c r="HE1590" s="30"/>
      <c r="HF1590" s="30"/>
      <c r="HG1590" s="30"/>
      <c r="HH1590" s="30"/>
      <c r="HI1590" s="30"/>
      <c r="HJ1590" s="30"/>
      <c r="HK1590" s="30"/>
      <c r="HL1590" s="30"/>
      <c r="HM1590" s="30"/>
      <c r="HN1590" s="30"/>
      <c r="HO1590" s="30"/>
      <c r="HP1590" s="30"/>
      <c r="HQ1590" s="30"/>
      <c r="HR1590" s="30"/>
      <c r="HS1590" s="30"/>
      <c r="HT1590" s="30"/>
      <c r="HU1590" s="30"/>
      <c r="HV1590" s="30"/>
      <c r="HW1590" s="30"/>
      <c r="HX1590" s="30"/>
      <c r="HY1590" s="30"/>
      <c r="HZ1590" s="30"/>
      <c r="IA1590" s="30"/>
      <c r="IB1590" s="30"/>
      <c r="IC1590" s="30"/>
      <c r="ID1590" s="30"/>
      <c r="IE1590" s="30"/>
      <c r="IF1590" s="30"/>
      <c r="IG1590" s="30"/>
      <c r="IH1590" s="30"/>
      <c r="II1590" s="30"/>
      <c r="IJ1590" s="30"/>
      <c r="IK1590" s="30"/>
      <c r="IL1590" s="30"/>
      <c r="IM1590" s="30"/>
      <c r="IN1590" s="30"/>
      <c r="IO1590" s="30"/>
    </row>
    <row r="1591" spans="1:249">
      <c r="A1591" s="156" t="s">
        <v>3381</v>
      </c>
      <c r="B1591" s="38" t="s">
        <v>2057</v>
      </c>
      <c r="C1591" s="38" t="s">
        <v>29</v>
      </c>
      <c r="D1591" s="38" t="s">
        <v>402</v>
      </c>
      <c r="E1591" s="39" t="s">
        <v>403</v>
      </c>
      <c r="F1591" s="122" t="s">
        <v>2676</v>
      </c>
      <c r="G1591" s="40" t="s">
        <v>26</v>
      </c>
      <c r="H1591" s="41" t="s">
        <v>652</v>
      </c>
      <c r="I1591" s="41">
        <v>40</v>
      </c>
      <c r="J1591" s="186">
        <v>2.44</v>
      </c>
      <c r="K1591" s="158">
        <f t="shared" si="190"/>
        <v>256.27319999999997</v>
      </c>
      <c r="L1591" s="136" t="s">
        <v>3219</v>
      </c>
      <c r="M1591" s="121" t="s">
        <v>3385</v>
      </c>
      <c r="N1591" s="65"/>
      <c r="O1591" s="40" t="str">
        <f t="shared" si="187"/>
        <v>-</v>
      </c>
      <c r="P1591" s="42">
        <f t="shared" si="188"/>
        <v>0</v>
      </c>
      <c r="Q1591" s="43">
        <f t="shared" si="189"/>
        <v>0</v>
      </c>
      <c r="R1591" s="206"/>
      <c r="S1591" s="216"/>
      <c r="T1591" s="156"/>
      <c r="U1591" s="156"/>
      <c r="V1591" s="156"/>
      <c r="W1591" s="156"/>
      <c r="X1591" s="156"/>
      <c r="Y1591" s="156"/>
      <c r="Z1591" s="156"/>
      <c r="AA1591" s="156"/>
      <c r="AB1591" s="156"/>
      <c r="AC1591" s="30"/>
      <c r="AD1591" s="30"/>
      <c r="AE1591" s="30"/>
      <c r="AF1591" s="30"/>
      <c r="AG1591" s="30"/>
      <c r="AH1591" s="30"/>
      <c r="AI1591" s="30"/>
      <c r="AJ1591" s="30"/>
      <c r="AK1591" s="30"/>
      <c r="AL1591" s="30"/>
      <c r="AM1591" s="30"/>
      <c r="AN1591" s="30"/>
      <c r="AO1591" s="30"/>
      <c r="AP1591" s="30"/>
      <c r="AQ1591" s="30"/>
      <c r="AR1591" s="30"/>
      <c r="AS1591" s="30"/>
      <c r="AT1591" s="30"/>
      <c r="AU1591" s="30"/>
      <c r="AV1591" s="30"/>
      <c r="AW1591" s="30"/>
      <c r="AX1591" s="30"/>
      <c r="AY1591" s="30"/>
      <c r="AZ1591" s="30"/>
      <c r="BA1591" s="30"/>
      <c r="BB1591" s="30"/>
      <c r="BC1591" s="30"/>
      <c r="BD1591" s="30"/>
      <c r="BE1591" s="30"/>
      <c r="BF1591" s="30"/>
      <c r="BG1591" s="30"/>
      <c r="BH1591" s="30"/>
      <c r="BI1591" s="30"/>
      <c r="BJ1591" s="30"/>
      <c r="BK1591" s="30"/>
      <c r="BL1591" s="30"/>
      <c r="BM1591" s="30"/>
      <c r="BN1591" s="30"/>
      <c r="BO1591" s="30"/>
      <c r="BP1591" s="30"/>
      <c r="BQ1591" s="30"/>
      <c r="BR1591" s="30"/>
      <c r="BS1591" s="30"/>
      <c r="BT1591" s="30"/>
      <c r="BU1591" s="30"/>
      <c r="BV1591" s="30"/>
      <c r="BW1591" s="30"/>
      <c r="BX1591" s="30"/>
      <c r="BY1591" s="30"/>
      <c r="BZ1591" s="30"/>
      <c r="CA1591" s="30"/>
      <c r="CB1591" s="30"/>
      <c r="CC1591" s="30"/>
      <c r="CD1591" s="30"/>
      <c r="CE1591" s="30"/>
      <c r="CF1591" s="30"/>
      <c r="CG1591" s="30"/>
      <c r="CH1591" s="30"/>
      <c r="CI1591" s="30"/>
      <c r="CJ1591" s="30"/>
      <c r="CK1591" s="30"/>
      <c r="CL1591" s="30"/>
      <c r="CM1591" s="30"/>
      <c r="CN1591" s="30"/>
      <c r="CO1591" s="30"/>
      <c r="CP1591" s="30"/>
      <c r="CQ1591" s="30"/>
      <c r="CR1591" s="30"/>
      <c r="CS1591" s="30"/>
      <c r="CT1591" s="30"/>
      <c r="CU1591" s="30"/>
      <c r="CV1591" s="30"/>
      <c r="CW1591" s="30"/>
      <c r="CX1591" s="30"/>
      <c r="CY1591" s="30"/>
      <c r="CZ1591" s="30"/>
      <c r="DA1591" s="30"/>
      <c r="DB1591" s="30"/>
      <c r="DC1591" s="30"/>
      <c r="DD1591" s="30"/>
      <c r="DE1591" s="30"/>
      <c r="DF1591" s="30"/>
      <c r="DG1591" s="30"/>
      <c r="DH1591" s="30"/>
      <c r="DI1591" s="30"/>
      <c r="DJ1591" s="30"/>
      <c r="DK1591" s="30"/>
      <c r="DL1591" s="30"/>
      <c r="DM1591" s="30"/>
      <c r="DN1591" s="30"/>
      <c r="DO1591" s="30"/>
      <c r="DP1591" s="30"/>
      <c r="DQ1591" s="30"/>
      <c r="DR1591" s="30"/>
      <c r="DS1591" s="30"/>
      <c r="DT1591" s="30"/>
      <c r="DU1591" s="30"/>
      <c r="DV1591" s="30"/>
      <c r="DW1591" s="30"/>
      <c r="DX1591" s="30"/>
      <c r="DY1591" s="30"/>
      <c r="DZ1591" s="30"/>
      <c r="EA1591" s="30"/>
      <c r="EB1591" s="30"/>
      <c r="EC1591" s="30"/>
      <c r="ED1591" s="30"/>
      <c r="EE1591" s="30"/>
      <c r="EF1591" s="30"/>
      <c r="EG1591" s="30"/>
      <c r="EH1591" s="30"/>
      <c r="EI1591" s="30"/>
      <c r="EJ1591" s="30"/>
      <c r="EK1591" s="30"/>
      <c r="EL1591" s="30"/>
      <c r="EM1591" s="30"/>
      <c r="EN1591" s="30"/>
      <c r="EO1591" s="30"/>
      <c r="EP1591" s="30"/>
      <c r="EQ1591" s="30"/>
      <c r="ER1591" s="30"/>
      <c r="ES1591" s="30"/>
      <c r="ET1591" s="30"/>
      <c r="EU1591" s="30"/>
      <c r="EV1591" s="30"/>
      <c r="EW1591" s="30"/>
      <c r="EX1591" s="30"/>
      <c r="EY1591" s="30"/>
      <c r="EZ1591" s="30"/>
      <c r="FA1591" s="30"/>
      <c r="FB1591" s="30"/>
      <c r="FC1591" s="30"/>
      <c r="FD1591" s="30"/>
      <c r="FE1591" s="30"/>
      <c r="FF1591" s="30"/>
      <c r="FG1591" s="30"/>
      <c r="FH1591" s="30"/>
      <c r="FI1591" s="30"/>
      <c r="FJ1591" s="30"/>
      <c r="FK1591" s="30"/>
      <c r="FL1591" s="30"/>
      <c r="FM1591" s="30"/>
      <c r="FN1591" s="30"/>
      <c r="FO1591" s="30"/>
      <c r="FP1591" s="30"/>
      <c r="FQ1591" s="30"/>
      <c r="FR1591" s="30"/>
      <c r="FS1591" s="30"/>
      <c r="FT1591" s="30"/>
      <c r="FU1591" s="30"/>
      <c r="FV1591" s="30"/>
      <c r="FW1591" s="30"/>
      <c r="FX1591" s="30"/>
      <c r="FY1591" s="30"/>
      <c r="FZ1591" s="30"/>
      <c r="GA1591" s="30"/>
      <c r="GB1591" s="30"/>
      <c r="GC1591" s="30"/>
      <c r="GD1591" s="30"/>
      <c r="GE1591" s="30"/>
      <c r="GF1591" s="30"/>
      <c r="GG1591" s="30"/>
      <c r="GH1591" s="30"/>
      <c r="GI1591" s="30"/>
      <c r="GJ1591" s="30"/>
      <c r="GK1591" s="30"/>
      <c r="GL1591" s="30"/>
      <c r="GM1591" s="30"/>
      <c r="GN1591" s="30"/>
      <c r="GO1591" s="30"/>
      <c r="GP1591" s="30"/>
      <c r="GQ1591" s="30"/>
      <c r="GR1591" s="30"/>
      <c r="GS1591" s="30"/>
      <c r="GT1591" s="30"/>
      <c r="GU1591" s="30"/>
      <c r="GV1591" s="30"/>
      <c r="GW1591" s="30"/>
      <c r="GX1591" s="30"/>
      <c r="GY1591" s="30"/>
      <c r="GZ1591" s="30"/>
      <c r="HA1591" s="30"/>
      <c r="HB1591" s="30"/>
      <c r="HC1591" s="30"/>
      <c r="HD1591" s="30"/>
      <c r="HE1591" s="30"/>
      <c r="HF1591" s="30"/>
      <c r="HG1591" s="30"/>
      <c r="HH1591" s="30"/>
      <c r="HI1591" s="30"/>
      <c r="HJ1591" s="30"/>
      <c r="HK1591" s="30"/>
      <c r="HL1591" s="30"/>
      <c r="HM1591" s="30"/>
      <c r="HN1591" s="30"/>
      <c r="HO1591" s="30"/>
      <c r="HP1591" s="30"/>
      <c r="HQ1591" s="30"/>
      <c r="HR1591" s="30"/>
      <c r="HS1591" s="30"/>
      <c r="HT1591" s="30"/>
      <c r="HU1591" s="30"/>
      <c r="HV1591" s="30"/>
      <c r="HW1591" s="30"/>
      <c r="HX1591" s="30"/>
      <c r="HY1591" s="30"/>
      <c r="HZ1591" s="30"/>
      <c r="IA1591" s="30"/>
      <c r="IB1591" s="30"/>
      <c r="IC1591" s="30"/>
      <c r="ID1591" s="30"/>
      <c r="IE1591" s="30"/>
      <c r="IF1591" s="30"/>
      <c r="IG1591" s="30"/>
      <c r="IH1591" s="30"/>
      <c r="II1591" s="30"/>
      <c r="IJ1591" s="30"/>
      <c r="IK1591" s="30"/>
      <c r="IL1591" s="30"/>
      <c r="IM1591" s="30"/>
      <c r="IN1591" s="30"/>
      <c r="IO1591" s="30"/>
    </row>
    <row r="1592" spans="1:249">
      <c r="A1592" s="156" t="s">
        <v>3381</v>
      </c>
      <c r="B1592" s="38" t="s">
        <v>2058</v>
      </c>
      <c r="C1592" s="38" t="s">
        <v>29</v>
      </c>
      <c r="D1592" s="38" t="s">
        <v>402</v>
      </c>
      <c r="E1592" s="39" t="s">
        <v>403</v>
      </c>
      <c r="F1592" s="122" t="s">
        <v>3211</v>
      </c>
      <c r="G1592" s="40" t="s">
        <v>2662</v>
      </c>
      <c r="H1592" s="41" t="s">
        <v>652</v>
      </c>
      <c r="I1592" s="41">
        <v>40</v>
      </c>
      <c r="J1592" s="186">
        <v>3.28</v>
      </c>
      <c r="K1592" s="158">
        <f t="shared" si="190"/>
        <v>344.4984</v>
      </c>
      <c r="L1592" s="136" t="s">
        <v>3219</v>
      </c>
      <c r="M1592" s="121" t="s">
        <v>3385</v>
      </c>
      <c r="N1592" s="65"/>
      <c r="O1592" s="40" t="str">
        <f t="shared" si="187"/>
        <v>-</v>
      </c>
      <c r="P1592" s="42">
        <f t="shared" si="188"/>
        <v>0</v>
      </c>
      <c r="Q1592" s="43">
        <f t="shared" si="189"/>
        <v>0</v>
      </c>
      <c r="R1592" s="206"/>
      <c r="S1592" s="216"/>
      <c r="T1592" s="156"/>
      <c r="U1592" s="156"/>
      <c r="V1592" s="156"/>
      <c r="W1592" s="156"/>
      <c r="X1592" s="156"/>
      <c r="Y1592" s="156"/>
      <c r="Z1592" s="156"/>
      <c r="AA1592" s="156"/>
      <c r="AB1592" s="156"/>
      <c r="AC1592" s="30"/>
      <c r="AD1592" s="30"/>
      <c r="AE1592" s="30"/>
      <c r="AF1592" s="30"/>
      <c r="AG1592" s="30"/>
      <c r="AH1592" s="30"/>
      <c r="AI1592" s="30"/>
      <c r="AJ1592" s="30"/>
      <c r="AK1592" s="30"/>
      <c r="AL1592" s="30"/>
      <c r="AM1592" s="30"/>
      <c r="AN1592" s="30"/>
      <c r="AO1592" s="30"/>
      <c r="AP1592" s="30"/>
      <c r="AQ1592" s="30"/>
      <c r="AR1592" s="30"/>
      <c r="AS1592" s="30"/>
      <c r="AT1592" s="30"/>
      <c r="AU1592" s="30"/>
      <c r="AV1592" s="30"/>
      <c r="AW1592" s="30"/>
      <c r="AX1592" s="30"/>
      <c r="AY1592" s="30"/>
      <c r="AZ1592" s="30"/>
      <c r="BA1592" s="30"/>
      <c r="BB1592" s="30"/>
      <c r="BC1592" s="30"/>
      <c r="BD1592" s="30"/>
      <c r="BE1592" s="30"/>
      <c r="BF1592" s="30"/>
      <c r="BG1592" s="30"/>
      <c r="BH1592" s="30"/>
      <c r="BI1592" s="30"/>
      <c r="BJ1592" s="30"/>
      <c r="BK1592" s="30"/>
      <c r="BL1592" s="30"/>
      <c r="BM1592" s="30"/>
      <c r="BN1592" s="30"/>
      <c r="BO1592" s="30"/>
      <c r="BP1592" s="30"/>
      <c r="BQ1592" s="30"/>
      <c r="BR1592" s="30"/>
      <c r="BS1592" s="30"/>
      <c r="BT1592" s="30"/>
      <c r="BU1592" s="30"/>
      <c r="BV1592" s="30"/>
      <c r="BW1592" s="30"/>
      <c r="BX1592" s="30"/>
      <c r="BY1592" s="30"/>
      <c r="BZ1592" s="30"/>
      <c r="CA1592" s="30"/>
      <c r="CB1592" s="30"/>
      <c r="CC1592" s="30"/>
      <c r="CD1592" s="30"/>
      <c r="CE1592" s="30"/>
      <c r="CF1592" s="30"/>
      <c r="CG1592" s="30"/>
      <c r="CH1592" s="30"/>
      <c r="CI1592" s="30"/>
      <c r="CJ1592" s="30"/>
      <c r="CK1592" s="30"/>
      <c r="CL1592" s="30"/>
      <c r="CM1592" s="30"/>
      <c r="CN1592" s="30"/>
      <c r="CO1592" s="30"/>
      <c r="CP1592" s="30"/>
      <c r="CQ1592" s="30"/>
      <c r="CR1592" s="30"/>
      <c r="CS1592" s="30"/>
      <c r="CT1592" s="30"/>
      <c r="CU1592" s="30"/>
      <c r="CV1592" s="30"/>
      <c r="CW1592" s="30"/>
      <c r="CX1592" s="30"/>
      <c r="CY1592" s="30"/>
      <c r="CZ1592" s="30"/>
      <c r="DA1592" s="30"/>
      <c r="DB1592" s="30"/>
      <c r="DC1592" s="30"/>
      <c r="DD1592" s="30"/>
      <c r="DE1592" s="30"/>
      <c r="DF1592" s="30"/>
      <c r="DG1592" s="30"/>
      <c r="DH1592" s="30"/>
      <c r="DI1592" s="30"/>
      <c r="DJ1592" s="30"/>
      <c r="DK1592" s="30"/>
      <c r="DL1592" s="30"/>
      <c r="DM1592" s="30"/>
      <c r="DN1592" s="30"/>
      <c r="DO1592" s="30"/>
      <c r="DP1592" s="30"/>
      <c r="DQ1592" s="30"/>
      <c r="DR1592" s="30"/>
      <c r="DS1592" s="30"/>
      <c r="DT1592" s="30"/>
      <c r="DU1592" s="30"/>
      <c r="DV1592" s="30"/>
      <c r="DW1592" s="30"/>
      <c r="DX1592" s="30"/>
      <c r="DY1592" s="30"/>
      <c r="DZ1592" s="30"/>
      <c r="EA1592" s="30"/>
      <c r="EB1592" s="30"/>
      <c r="EC1592" s="30"/>
      <c r="ED1592" s="30"/>
      <c r="EE1592" s="30"/>
      <c r="EF1592" s="30"/>
      <c r="EG1592" s="30"/>
      <c r="EH1592" s="30"/>
      <c r="EI1592" s="30"/>
      <c r="EJ1592" s="30"/>
      <c r="EK1592" s="30"/>
      <c r="EL1592" s="30"/>
      <c r="EM1592" s="30"/>
      <c r="EN1592" s="30"/>
      <c r="EO1592" s="30"/>
      <c r="EP1592" s="30"/>
      <c r="EQ1592" s="30"/>
      <c r="ER1592" s="30"/>
      <c r="ES1592" s="30"/>
      <c r="ET1592" s="30"/>
      <c r="EU1592" s="30"/>
      <c r="EV1592" s="30"/>
      <c r="EW1592" s="30"/>
      <c r="EX1592" s="30"/>
      <c r="EY1592" s="30"/>
      <c r="EZ1592" s="30"/>
      <c r="FA1592" s="30"/>
      <c r="FB1592" s="30"/>
      <c r="FC1592" s="30"/>
      <c r="FD1592" s="30"/>
      <c r="FE1592" s="30"/>
      <c r="FF1592" s="30"/>
      <c r="FG1592" s="30"/>
      <c r="FH1592" s="30"/>
      <c r="FI1592" s="30"/>
      <c r="FJ1592" s="30"/>
      <c r="FK1592" s="30"/>
      <c r="FL1592" s="30"/>
      <c r="FM1592" s="30"/>
      <c r="FN1592" s="30"/>
      <c r="FO1592" s="30"/>
      <c r="FP1592" s="30"/>
      <c r="FQ1592" s="30"/>
      <c r="FR1592" s="30"/>
      <c r="FS1592" s="30"/>
      <c r="FT1592" s="30"/>
      <c r="FU1592" s="30"/>
      <c r="FV1592" s="30"/>
      <c r="FW1592" s="30"/>
      <c r="FX1592" s="30"/>
      <c r="FY1592" s="30"/>
      <c r="FZ1592" s="30"/>
      <c r="GA1592" s="30"/>
      <c r="GB1592" s="30"/>
      <c r="GC1592" s="30"/>
      <c r="GD1592" s="30"/>
      <c r="GE1592" s="30"/>
      <c r="GF1592" s="30"/>
      <c r="GG1592" s="30"/>
      <c r="GH1592" s="30"/>
      <c r="GI1592" s="30"/>
      <c r="GJ1592" s="30"/>
      <c r="GK1592" s="30"/>
      <c r="GL1592" s="30"/>
      <c r="GM1592" s="30"/>
      <c r="GN1592" s="30"/>
      <c r="GO1592" s="30"/>
      <c r="GP1592" s="30"/>
      <c r="GQ1592" s="30"/>
      <c r="GR1592" s="30"/>
      <c r="GS1592" s="30"/>
      <c r="GT1592" s="30"/>
      <c r="GU1592" s="30"/>
      <c r="GV1592" s="30"/>
      <c r="GW1592" s="30"/>
      <c r="GX1592" s="30"/>
      <c r="GY1592" s="30"/>
      <c r="GZ1592" s="30"/>
      <c r="HA1592" s="30"/>
      <c r="HB1592" s="30"/>
      <c r="HC1592" s="30"/>
      <c r="HD1592" s="30"/>
      <c r="HE1592" s="30"/>
      <c r="HF1592" s="30"/>
      <c r="HG1592" s="30"/>
      <c r="HH1592" s="30"/>
      <c r="HI1592" s="30"/>
      <c r="HJ1592" s="30"/>
      <c r="HK1592" s="30"/>
      <c r="HL1592" s="30"/>
      <c r="HM1592" s="30"/>
      <c r="HN1592" s="30"/>
      <c r="HO1592" s="30"/>
      <c r="HP1592" s="30"/>
      <c r="HQ1592" s="30"/>
      <c r="HR1592" s="30"/>
      <c r="HS1592" s="30"/>
      <c r="HT1592" s="30"/>
      <c r="HU1592" s="30"/>
      <c r="HV1592" s="30"/>
      <c r="HW1592" s="30"/>
      <c r="HX1592" s="30"/>
      <c r="HY1592" s="30"/>
      <c r="HZ1592" s="30"/>
      <c r="IA1592" s="30"/>
      <c r="IB1592" s="30"/>
      <c r="IC1592" s="30"/>
      <c r="ID1592" s="30"/>
      <c r="IE1592" s="30"/>
      <c r="IF1592" s="30"/>
      <c r="IG1592" s="30"/>
      <c r="IH1592" s="30"/>
      <c r="II1592" s="30"/>
      <c r="IJ1592" s="30"/>
      <c r="IK1592" s="30"/>
      <c r="IL1592" s="30"/>
      <c r="IM1592" s="30"/>
      <c r="IN1592" s="30"/>
      <c r="IO1592" s="30"/>
    </row>
    <row r="1593" spans="1:249">
      <c r="A1593" s="156" t="s">
        <v>3381</v>
      </c>
      <c r="B1593" s="38" t="s">
        <v>2059</v>
      </c>
      <c r="C1593" s="38" t="s">
        <v>29</v>
      </c>
      <c r="D1593" s="38" t="s">
        <v>402</v>
      </c>
      <c r="E1593" s="39" t="s">
        <v>403</v>
      </c>
      <c r="F1593" s="122" t="s">
        <v>2210</v>
      </c>
      <c r="G1593" s="40" t="s">
        <v>2662</v>
      </c>
      <c r="H1593" s="41" t="s">
        <v>652</v>
      </c>
      <c r="I1593" s="41">
        <v>40</v>
      </c>
      <c r="J1593" s="186">
        <v>2.48</v>
      </c>
      <c r="K1593" s="158">
        <f t="shared" si="190"/>
        <v>260.4744</v>
      </c>
      <c r="L1593" s="136" t="s">
        <v>3219</v>
      </c>
      <c r="M1593" s="121" t="s">
        <v>3385</v>
      </c>
      <c r="N1593" s="65"/>
      <c r="O1593" s="40" t="str">
        <f t="shared" si="187"/>
        <v>-</v>
      </c>
      <c r="P1593" s="42">
        <f t="shared" si="188"/>
        <v>0</v>
      </c>
      <c r="Q1593" s="43">
        <f t="shared" si="189"/>
        <v>0</v>
      </c>
      <c r="R1593" s="206"/>
      <c r="S1593" s="216"/>
      <c r="T1593" s="156"/>
      <c r="U1593" s="156"/>
      <c r="V1593" s="156"/>
      <c r="W1593" s="156"/>
      <c r="X1593" s="156"/>
      <c r="Y1593" s="156"/>
      <c r="Z1593" s="156"/>
      <c r="AA1593" s="156"/>
      <c r="AB1593" s="156"/>
      <c r="AC1593" s="30"/>
      <c r="AD1593" s="30"/>
      <c r="AE1593" s="30"/>
      <c r="AF1593" s="30"/>
      <c r="AG1593" s="30"/>
      <c r="AH1593" s="30"/>
      <c r="AI1593" s="30"/>
      <c r="AJ1593" s="30"/>
      <c r="AK1593" s="30"/>
      <c r="AL1593" s="30"/>
      <c r="AM1593" s="30"/>
      <c r="AN1593" s="30"/>
      <c r="AO1593" s="30"/>
      <c r="AP1593" s="30"/>
      <c r="AQ1593" s="30"/>
      <c r="AR1593" s="30"/>
      <c r="AS1593" s="30"/>
      <c r="AT1593" s="30"/>
      <c r="AU1593" s="30"/>
      <c r="AV1593" s="30"/>
      <c r="AW1593" s="30"/>
      <c r="AX1593" s="30"/>
      <c r="AY1593" s="30"/>
      <c r="AZ1593" s="30"/>
      <c r="BA1593" s="30"/>
      <c r="BB1593" s="30"/>
      <c r="BC1593" s="30"/>
      <c r="BD1593" s="30"/>
      <c r="BE1593" s="30"/>
      <c r="BF1593" s="30"/>
      <c r="BG1593" s="30"/>
      <c r="BH1593" s="30"/>
      <c r="BI1593" s="30"/>
      <c r="BJ1593" s="30"/>
      <c r="BK1593" s="30"/>
      <c r="BL1593" s="30"/>
      <c r="BM1593" s="30"/>
      <c r="BN1593" s="30"/>
      <c r="BO1593" s="30"/>
      <c r="BP1593" s="30"/>
      <c r="BQ1593" s="30"/>
      <c r="BR1593" s="30"/>
      <c r="BS1593" s="30"/>
      <c r="BT1593" s="30"/>
      <c r="BU1593" s="30"/>
      <c r="BV1593" s="30"/>
      <c r="BW1593" s="30"/>
      <c r="BX1593" s="30"/>
      <c r="BY1593" s="30"/>
      <c r="BZ1593" s="30"/>
      <c r="CA1593" s="30"/>
      <c r="CB1593" s="30"/>
      <c r="CC1593" s="30"/>
      <c r="CD1593" s="30"/>
      <c r="CE1593" s="30"/>
      <c r="CF1593" s="30"/>
      <c r="CG1593" s="30"/>
      <c r="CH1593" s="30"/>
      <c r="CI1593" s="30"/>
      <c r="CJ1593" s="30"/>
      <c r="CK1593" s="30"/>
      <c r="CL1593" s="30"/>
      <c r="CM1593" s="30"/>
      <c r="CN1593" s="30"/>
      <c r="CO1593" s="30"/>
      <c r="CP1593" s="30"/>
      <c r="CQ1593" s="30"/>
      <c r="CR1593" s="30"/>
      <c r="CS1593" s="30"/>
      <c r="CT1593" s="30"/>
      <c r="CU1593" s="30"/>
      <c r="CV1593" s="30"/>
      <c r="CW1593" s="30"/>
      <c r="CX1593" s="30"/>
      <c r="CY1593" s="30"/>
      <c r="CZ1593" s="30"/>
      <c r="DA1593" s="30"/>
      <c r="DB1593" s="30"/>
      <c r="DC1593" s="30"/>
      <c r="DD1593" s="30"/>
      <c r="DE1593" s="30"/>
      <c r="DF1593" s="30"/>
      <c r="DG1593" s="30"/>
      <c r="DH1593" s="30"/>
      <c r="DI1593" s="30"/>
      <c r="DJ1593" s="30"/>
      <c r="DK1593" s="30"/>
      <c r="DL1593" s="30"/>
      <c r="DM1593" s="30"/>
      <c r="DN1593" s="30"/>
      <c r="DO1593" s="30"/>
      <c r="DP1593" s="30"/>
      <c r="DQ1593" s="30"/>
      <c r="DR1593" s="30"/>
      <c r="DS1593" s="30"/>
      <c r="DT1593" s="30"/>
      <c r="DU1593" s="30"/>
      <c r="DV1593" s="30"/>
      <c r="DW1593" s="30"/>
      <c r="DX1593" s="30"/>
      <c r="DY1593" s="30"/>
      <c r="DZ1593" s="30"/>
      <c r="EA1593" s="30"/>
      <c r="EB1593" s="30"/>
      <c r="EC1593" s="30"/>
      <c r="ED1593" s="30"/>
      <c r="EE1593" s="30"/>
      <c r="EF1593" s="30"/>
      <c r="EG1593" s="30"/>
      <c r="EH1593" s="30"/>
      <c r="EI1593" s="30"/>
      <c r="EJ1593" s="30"/>
      <c r="EK1593" s="30"/>
      <c r="EL1593" s="30"/>
      <c r="EM1593" s="30"/>
      <c r="EN1593" s="30"/>
      <c r="EO1593" s="30"/>
      <c r="EP1593" s="30"/>
      <c r="EQ1593" s="30"/>
      <c r="ER1593" s="30"/>
      <c r="ES1593" s="30"/>
      <c r="ET1593" s="30"/>
      <c r="EU1593" s="30"/>
      <c r="EV1593" s="30"/>
      <c r="EW1593" s="30"/>
      <c r="EX1593" s="30"/>
      <c r="EY1593" s="30"/>
      <c r="EZ1593" s="30"/>
      <c r="FA1593" s="30"/>
      <c r="FB1593" s="30"/>
      <c r="FC1593" s="30"/>
      <c r="FD1593" s="30"/>
      <c r="FE1593" s="30"/>
      <c r="FF1593" s="30"/>
      <c r="FG1593" s="30"/>
      <c r="FH1593" s="30"/>
      <c r="FI1593" s="30"/>
      <c r="FJ1593" s="30"/>
      <c r="FK1593" s="30"/>
      <c r="FL1593" s="30"/>
      <c r="FM1593" s="30"/>
      <c r="FN1593" s="30"/>
      <c r="FO1593" s="30"/>
      <c r="FP1593" s="30"/>
      <c r="FQ1593" s="30"/>
      <c r="FR1593" s="30"/>
      <c r="FS1593" s="30"/>
      <c r="FT1593" s="30"/>
      <c r="FU1593" s="30"/>
      <c r="FV1593" s="30"/>
      <c r="FW1593" s="30"/>
      <c r="FX1593" s="30"/>
      <c r="FY1593" s="30"/>
      <c r="FZ1593" s="30"/>
      <c r="GA1593" s="30"/>
      <c r="GB1593" s="30"/>
      <c r="GC1593" s="30"/>
      <c r="GD1593" s="30"/>
      <c r="GE1593" s="30"/>
      <c r="GF1593" s="30"/>
      <c r="GG1593" s="30"/>
      <c r="GH1593" s="30"/>
      <c r="GI1593" s="30"/>
      <c r="GJ1593" s="30"/>
      <c r="GK1593" s="30"/>
      <c r="GL1593" s="30"/>
      <c r="GM1593" s="30"/>
      <c r="GN1593" s="30"/>
      <c r="GO1593" s="30"/>
      <c r="GP1593" s="30"/>
      <c r="GQ1593" s="30"/>
      <c r="GR1593" s="30"/>
      <c r="GS1593" s="30"/>
      <c r="GT1593" s="30"/>
      <c r="GU1593" s="30"/>
      <c r="GV1593" s="30"/>
      <c r="GW1593" s="30"/>
      <c r="GX1593" s="30"/>
      <c r="GY1593" s="30"/>
      <c r="GZ1593" s="30"/>
      <c r="HA1593" s="30"/>
      <c r="HB1593" s="30"/>
      <c r="HC1593" s="30"/>
      <c r="HD1593" s="30"/>
      <c r="HE1593" s="30"/>
      <c r="HF1593" s="30"/>
      <c r="HG1593" s="30"/>
      <c r="HH1593" s="30"/>
      <c r="HI1593" s="30"/>
      <c r="HJ1593" s="30"/>
      <c r="HK1593" s="30"/>
      <c r="HL1593" s="30"/>
      <c r="HM1593" s="30"/>
      <c r="HN1593" s="30"/>
      <c r="HO1593" s="30"/>
      <c r="HP1593" s="30"/>
      <c r="HQ1593" s="30"/>
      <c r="HR1593" s="30"/>
      <c r="HS1593" s="30"/>
      <c r="HT1593" s="30"/>
      <c r="HU1593" s="30"/>
      <c r="HV1593" s="30"/>
      <c r="HW1593" s="30"/>
      <c r="HX1593" s="30"/>
      <c r="HY1593" s="30"/>
      <c r="HZ1593" s="30"/>
      <c r="IA1593" s="30"/>
      <c r="IB1593" s="30"/>
      <c r="IC1593" s="30"/>
      <c r="ID1593" s="30"/>
      <c r="IE1593" s="30"/>
      <c r="IF1593" s="30"/>
      <c r="IG1593" s="30"/>
      <c r="IH1593" s="30"/>
      <c r="II1593" s="30"/>
      <c r="IJ1593" s="30"/>
      <c r="IK1593" s="30"/>
      <c r="IL1593" s="30"/>
      <c r="IM1593" s="30"/>
      <c r="IN1593" s="30"/>
      <c r="IO1593" s="30"/>
    </row>
    <row r="1594" spans="1:249">
      <c r="A1594" s="156" t="s">
        <v>3381</v>
      </c>
      <c r="B1594" s="38" t="s">
        <v>2060</v>
      </c>
      <c r="C1594" s="38" t="s">
        <v>29</v>
      </c>
      <c r="D1594" s="38" t="s">
        <v>402</v>
      </c>
      <c r="E1594" s="39" t="s">
        <v>403</v>
      </c>
      <c r="F1594" s="122" t="s">
        <v>2210</v>
      </c>
      <c r="G1594" s="40" t="s">
        <v>26</v>
      </c>
      <c r="H1594" s="41" t="s">
        <v>652</v>
      </c>
      <c r="I1594" s="41">
        <v>40</v>
      </c>
      <c r="J1594" s="186">
        <v>2.44</v>
      </c>
      <c r="K1594" s="158">
        <f t="shared" si="190"/>
        <v>256.27319999999997</v>
      </c>
      <c r="L1594" s="136" t="s">
        <v>3219</v>
      </c>
      <c r="M1594" s="121" t="s">
        <v>3385</v>
      </c>
      <c r="N1594" s="65"/>
      <c r="O1594" s="40" t="str">
        <f t="shared" si="187"/>
        <v>-</v>
      </c>
      <c r="P1594" s="42">
        <f t="shared" si="188"/>
        <v>0</v>
      </c>
      <c r="Q1594" s="43">
        <f t="shared" si="189"/>
        <v>0</v>
      </c>
      <c r="R1594" s="206"/>
      <c r="S1594" s="216"/>
      <c r="T1594" s="156"/>
      <c r="U1594" s="156"/>
      <c r="V1594" s="156"/>
      <c r="W1594" s="156"/>
      <c r="X1594" s="156"/>
      <c r="Y1594" s="156"/>
      <c r="Z1594" s="156"/>
      <c r="AA1594" s="156"/>
      <c r="AB1594" s="156"/>
      <c r="AC1594" s="30"/>
      <c r="AD1594" s="30"/>
      <c r="AE1594" s="30"/>
      <c r="AF1594" s="30"/>
      <c r="AG1594" s="30"/>
      <c r="AH1594" s="30"/>
      <c r="AI1594" s="30"/>
      <c r="AJ1594" s="30"/>
      <c r="AK1594" s="30"/>
      <c r="AL1594" s="30"/>
      <c r="AM1594" s="30"/>
      <c r="AN1594" s="30"/>
      <c r="AO1594" s="30"/>
      <c r="AP1594" s="30"/>
      <c r="AQ1594" s="30"/>
      <c r="AR1594" s="30"/>
      <c r="AS1594" s="30"/>
      <c r="AT1594" s="30"/>
      <c r="AU1594" s="30"/>
      <c r="AV1594" s="30"/>
      <c r="AW1594" s="30"/>
      <c r="AX1594" s="30"/>
      <c r="AY1594" s="30"/>
      <c r="AZ1594" s="30"/>
      <c r="BA1594" s="30"/>
      <c r="BB1594" s="30"/>
      <c r="BC1594" s="30"/>
      <c r="BD1594" s="30"/>
      <c r="BE1594" s="30"/>
      <c r="BF1594" s="30"/>
      <c r="BG1594" s="30"/>
      <c r="BH1594" s="30"/>
      <c r="BI1594" s="30"/>
      <c r="BJ1594" s="30"/>
      <c r="BK1594" s="30"/>
      <c r="BL1594" s="30"/>
      <c r="BM1594" s="30"/>
      <c r="BN1594" s="30"/>
      <c r="BO1594" s="30"/>
      <c r="BP1594" s="30"/>
      <c r="BQ1594" s="30"/>
      <c r="BR1594" s="30"/>
      <c r="BS1594" s="30"/>
      <c r="BT1594" s="30"/>
      <c r="BU1594" s="30"/>
      <c r="BV1594" s="30"/>
      <c r="BW1594" s="30"/>
      <c r="BX1594" s="30"/>
      <c r="BY1594" s="30"/>
      <c r="BZ1594" s="30"/>
      <c r="CA1594" s="30"/>
      <c r="CB1594" s="30"/>
      <c r="CC1594" s="30"/>
      <c r="CD1594" s="30"/>
      <c r="CE1594" s="30"/>
      <c r="CF1594" s="30"/>
      <c r="CG1594" s="30"/>
      <c r="CH1594" s="30"/>
      <c r="CI1594" s="30"/>
      <c r="CJ1594" s="30"/>
      <c r="CK1594" s="30"/>
      <c r="CL1594" s="30"/>
      <c r="CM1594" s="30"/>
      <c r="CN1594" s="30"/>
      <c r="CO1594" s="30"/>
      <c r="CP1594" s="30"/>
      <c r="CQ1594" s="30"/>
      <c r="CR1594" s="30"/>
      <c r="CS1594" s="30"/>
      <c r="CT1594" s="30"/>
      <c r="CU1594" s="30"/>
      <c r="CV1594" s="30"/>
      <c r="CW1594" s="30"/>
      <c r="CX1594" s="30"/>
      <c r="CY1594" s="30"/>
      <c r="CZ1594" s="30"/>
      <c r="DA1594" s="30"/>
      <c r="DB1594" s="30"/>
      <c r="DC1594" s="30"/>
      <c r="DD1594" s="30"/>
      <c r="DE1594" s="30"/>
      <c r="DF1594" s="30"/>
      <c r="DG1594" s="30"/>
      <c r="DH1594" s="30"/>
      <c r="DI1594" s="30"/>
      <c r="DJ1594" s="30"/>
      <c r="DK1594" s="30"/>
      <c r="DL1594" s="30"/>
      <c r="DM1594" s="30"/>
      <c r="DN1594" s="30"/>
      <c r="DO1594" s="30"/>
      <c r="DP1594" s="30"/>
      <c r="DQ1594" s="30"/>
      <c r="DR1594" s="30"/>
      <c r="DS1594" s="30"/>
      <c r="DT1594" s="30"/>
      <c r="DU1594" s="30"/>
      <c r="DV1594" s="30"/>
      <c r="DW1594" s="30"/>
      <c r="DX1594" s="30"/>
      <c r="DY1594" s="30"/>
      <c r="DZ1594" s="30"/>
      <c r="EA1594" s="30"/>
      <c r="EB1594" s="30"/>
      <c r="EC1594" s="30"/>
      <c r="ED1594" s="30"/>
      <c r="EE1594" s="30"/>
      <c r="EF1594" s="30"/>
      <c r="EG1594" s="30"/>
      <c r="EH1594" s="30"/>
      <c r="EI1594" s="30"/>
      <c r="EJ1594" s="30"/>
      <c r="EK1594" s="30"/>
      <c r="EL1594" s="30"/>
      <c r="EM1594" s="30"/>
      <c r="EN1594" s="30"/>
      <c r="EO1594" s="30"/>
      <c r="EP1594" s="30"/>
      <c r="EQ1594" s="30"/>
      <c r="ER1594" s="30"/>
      <c r="ES1594" s="30"/>
      <c r="ET1594" s="30"/>
      <c r="EU1594" s="30"/>
      <c r="EV1594" s="30"/>
      <c r="EW1594" s="30"/>
      <c r="EX1594" s="30"/>
      <c r="EY1594" s="30"/>
      <c r="EZ1594" s="30"/>
      <c r="FA1594" s="30"/>
      <c r="FB1594" s="30"/>
      <c r="FC1594" s="30"/>
      <c r="FD1594" s="30"/>
      <c r="FE1594" s="30"/>
      <c r="FF1594" s="30"/>
      <c r="FG1594" s="30"/>
      <c r="FH1594" s="30"/>
      <c r="FI1594" s="30"/>
      <c r="FJ1594" s="30"/>
      <c r="FK1594" s="30"/>
      <c r="FL1594" s="30"/>
      <c r="FM1594" s="30"/>
      <c r="FN1594" s="30"/>
      <c r="FO1594" s="30"/>
      <c r="FP1594" s="30"/>
      <c r="FQ1594" s="30"/>
      <c r="FR1594" s="30"/>
      <c r="FS1594" s="30"/>
      <c r="FT1594" s="30"/>
      <c r="FU1594" s="30"/>
      <c r="FV1594" s="30"/>
      <c r="FW1594" s="30"/>
      <c r="FX1594" s="30"/>
      <c r="FY1594" s="30"/>
      <c r="FZ1594" s="30"/>
      <c r="GA1594" s="30"/>
      <c r="GB1594" s="30"/>
      <c r="GC1594" s="30"/>
      <c r="GD1594" s="30"/>
      <c r="GE1594" s="30"/>
      <c r="GF1594" s="30"/>
      <c r="GG1594" s="30"/>
      <c r="GH1594" s="30"/>
      <c r="GI1594" s="30"/>
      <c r="GJ1594" s="30"/>
      <c r="GK1594" s="30"/>
      <c r="GL1594" s="30"/>
      <c r="GM1594" s="30"/>
      <c r="GN1594" s="30"/>
      <c r="GO1594" s="30"/>
      <c r="GP1594" s="30"/>
      <c r="GQ1594" s="30"/>
      <c r="GR1594" s="30"/>
      <c r="GS1594" s="30"/>
      <c r="GT1594" s="30"/>
      <c r="GU1594" s="30"/>
      <c r="GV1594" s="30"/>
      <c r="GW1594" s="30"/>
      <c r="GX1594" s="30"/>
      <c r="GY1594" s="30"/>
      <c r="GZ1594" s="30"/>
      <c r="HA1594" s="30"/>
      <c r="HB1594" s="30"/>
      <c r="HC1594" s="30"/>
      <c r="HD1594" s="30"/>
      <c r="HE1594" s="30"/>
      <c r="HF1594" s="30"/>
      <c r="HG1594" s="30"/>
      <c r="HH1594" s="30"/>
      <c r="HI1594" s="30"/>
      <c r="HJ1594" s="30"/>
      <c r="HK1594" s="30"/>
      <c r="HL1594" s="30"/>
      <c r="HM1594" s="30"/>
      <c r="HN1594" s="30"/>
      <c r="HO1594" s="30"/>
      <c r="HP1594" s="30"/>
      <c r="HQ1594" s="30"/>
      <c r="HR1594" s="30"/>
      <c r="HS1594" s="30"/>
      <c r="HT1594" s="30"/>
      <c r="HU1594" s="30"/>
      <c r="HV1594" s="30"/>
      <c r="HW1594" s="30"/>
      <c r="HX1594" s="30"/>
      <c r="HY1594" s="30"/>
      <c r="HZ1594" s="30"/>
      <c r="IA1594" s="30"/>
      <c r="IB1594" s="30"/>
      <c r="IC1594" s="30"/>
      <c r="ID1594" s="30"/>
      <c r="IE1594" s="30"/>
      <c r="IF1594" s="30"/>
      <c r="IG1594" s="30"/>
      <c r="IH1594" s="30"/>
      <c r="II1594" s="30"/>
      <c r="IJ1594" s="30"/>
      <c r="IK1594" s="30"/>
      <c r="IL1594" s="30"/>
      <c r="IM1594" s="30"/>
      <c r="IN1594" s="30"/>
      <c r="IO1594" s="30"/>
    </row>
    <row r="1595" spans="1:249" hidden="1">
      <c r="A1595" s="156" t="s">
        <v>3381</v>
      </c>
      <c r="B1595" s="160" t="s">
        <v>2061</v>
      </c>
      <c r="C1595" s="160" t="s">
        <v>29</v>
      </c>
      <c r="D1595" s="160" t="s">
        <v>402</v>
      </c>
      <c r="E1595" s="161" t="s">
        <v>403</v>
      </c>
      <c r="F1595" s="161" t="s">
        <v>3364</v>
      </c>
      <c r="G1595" s="162" t="s">
        <v>2662</v>
      </c>
      <c r="H1595" s="163" t="s">
        <v>652</v>
      </c>
      <c r="I1595" s="163">
        <v>40</v>
      </c>
      <c r="J1595" s="190">
        <v>3.23</v>
      </c>
      <c r="K1595" s="58">
        <f t="shared" si="190"/>
        <v>339.24689999999998</v>
      </c>
      <c r="L1595" s="164" t="s">
        <v>3238</v>
      </c>
      <c r="M1595" s="164" t="s">
        <v>3238</v>
      </c>
      <c r="N1595" s="165"/>
      <c r="O1595" s="162" t="str">
        <f t="shared" si="187"/>
        <v>-</v>
      </c>
      <c r="P1595" s="166">
        <f t="shared" si="188"/>
        <v>0</v>
      </c>
      <c r="Q1595" s="167">
        <f t="shared" si="189"/>
        <v>0</v>
      </c>
      <c r="R1595" s="155"/>
      <c r="S1595" s="55"/>
      <c r="T1595" s="30"/>
      <c r="U1595" s="30"/>
      <c r="V1595" s="156"/>
      <c r="W1595" s="30"/>
      <c r="X1595" s="30"/>
      <c r="Y1595" s="30"/>
      <c r="Z1595" s="30"/>
      <c r="AA1595" s="30"/>
      <c r="AB1595" s="30"/>
      <c r="AC1595" s="30"/>
      <c r="AD1595" s="30"/>
      <c r="AE1595" s="30"/>
      <c r="AF1595" s="30"/>
      <c r="AG1595" s="30"/>
      <c r="AH1595" s="30"/>
      <c r="AI1595" s="30"/>
      <c r="AJ1595" s="30"/>
      <c r="AK1595" s="30"/>
      <c r="AL1595" s="30"/>
      <c r="AM1595" s="30"/>
      <c r="AN1595" s="30"/>
      <c r="AO1595" s="30"/>
      <c r="AP1595" s="30"/>
      <c r="AQ1595" s="30"/>
      <c r="AR1595" s="30"/>
      <c r="AS1595" s="30"/>
      <c r="AT1595" s="30"/>
      <c r="AU1595" s="30"/>
      <c r="AV1595" s="30"/>
      <c r="AW1595" s="30"/>
      <c r="AX1595" s="30"/>
      <c r="AY1595" s="30"/>
      <c r="AZ1595" s="30"/>
      <c r="BA1595" s="30"/>
      <c r="BB1595" s="30"/>
      <c r="BC1595" s="30"/>
      <c r="BD1595" s="30"/>
      <c r="BE1595" s="30"/>
      <c r="BF1595" s="30"/>
      <c r="BG1595" s="30"/>
      <c r="BH1595" s="30"/>
      <c r="BI1595" s="30"/>
      <c r="BJ1595" s="30"/>
      <c r="BK1595" s="30"/>
      <c r="BL1595" s="30"/>
      <c r="BM1595" s="30"/>
      <c r="BN1595" s="30"/>
      <c r="BO1595" s="30"/>
      <c r="BP1595" s="30"/>
      <c r="BQ1595" s="30"/>
      <c r="BR1595" s="30"/>
      <c r="BS1595" s="30"/>
      <c r="BT1595" s="30"/>
      <c r="BU1595" s="30"/>
      <c r="BV1595" s="30"/>
      <c r="BW1595" s="30"/>
      <c r="BX1595" s="30"/>
      <c r="BY1595" s="30"/>
      <c r="BZ1595" s="30"/>
      <c r="CA1595" s="30"/>
      <c r="CB1595" s="30"/>
      <c r="CC1595" s="30"/>
      <c r="CD1595" s="30"/>
      <c r="CE1595" s="30"/>
      <c r="CF1595" s="30"/>
      <c r="CG1595" s="30"/>
      <c r="CH1595" s="30"/>
      <c r="CI1595" s="30"/>
      <c r="CJ1595" s="30"/>
      <c r="CK1595" s="30"/>
      <c r="CL1595" s="30"/>
      <c r="CM1595" s="30"/>
      <c r="CN1595" s="30"/>
      <c r="CO1595" s="30"/>
      <c r="CP1595" s="30"/>
      <c r="CQ1595" s="30"/>
      <c r="CR1595" s="30"/>
      <c r="CS1595" s="30"/>
      <c r="CT1595" s="30"/>
      <c r="CU1595" s="30"/>
      <c r="CV1595" s="30"/>
      <c r="CW1595" s="30"/>
      <c r="CX1595" s="30"/>
      <c r="CY1595" s="30"/>
      <c r="CZ1595" s="30"/>
      <c r="DA1595" s="30"/>
      <c r="DB1595" s="30"/>
      <c r="DC1595" s="30"/>
      <c r="DD1595" s="30"/>
      <c r="DE1595" s="30"/>
      <c r="DF1595" s="30"/>
      <c r="DG1595" s="30"/>
      <c r="DH1595" s="30"/>
      <c r="DI1595" s="30"/>
      <c r="DJ1595" s="30"/>
      <c r="DK1595" s="30"/>
      <c r="DL1595" s="30"/>
      <c r="DM1595" s="30"/>
      <c r="DN1595" s="30"/>
      <c r="DO1595" s="30"/>
      <c r="DP1595" s="30"/>
      <c r="DQ1595" s="30"/>
      <c r="DR1595" s="30"/>
      <c r="DS1595" s="30"/>
      <c r="DT1595" s="30"/>
      <c r="DU1595" s="30"/>
      <c r="DV1595" s="30"/>
      <c r="DW1595" s="30"/>
      <c r="DX1595" s="30"/>
      <c r="DY1595" s="30"/>
      <c r="DZ1595" s="30"/>
      <c r="EA1595" s="30"/>
      <c r="EB1595" s="30"/>
      <c r="EC1595" s="30"/>
      <c r="ED1595" s="30"/>
      <c r="EE1595" s="30"/>
      <c r="EF1595" s="30"/>
      <c r="EG1595" s="30"/>
      <c r="EH1595" s="30"/>
      <c r="EI1595" s="30"/>
      <c r="EJ1595" s="30"/>
      <c r="EK1595" s="30"/>
      <c r="EL1595" s="30"/>
      <c r="EM1595" s="30"/>
      <c r="EN1595" s="30"/>
      <c r="EO1595" s="30"/>
      <c r="EP1595" s="30"/>
      <c r="EQ1595" s="30"/>
      <c r="ER1595" s="30"/>
      <c r="ES1595" s="30"/>
      <c r="ET1595" s="30"/>
      <c r="EU1595" s="30"/>
      <c r="EV1595" s="30"/>
      <c r="EW1595" s="30"/>
      <c r="EX1595" s="30"/>
      <c r="EY1595" s="30"/>
      <c r="EZ1595" s="30"/>
      <c r="FA1595" s="30"/>
      <c r="FB1595" s="30"/>
      <c r="FC1595" s="30"/>
      <c r="FD1595" s="30"/>
      <c r="FE1595" s="30"/>
      <c r="FF1595" s="30"/>
      <c r="FG1595" s="30"/>
      <c r="FH1595" s="30"/>
      <c r="FI1595" s="30"/>
      <c r="FJ1595" s="30"/>
      <c r="FK1595" s="30"/>
      <c r="FL1595" s="30"/>
      <c r="FM1595" s="30"/>
      <c r="FN1595" s="30"/>
      <c r="FO1595" s="30"/>
      <c r="FP1595" s="30"/>
      <c r="FQ1595" s="30"/>
      <c r="FR1595" s="30"/>
      <c r="FS1595" s="30"/>
      <c r="FT1595" s="30"/>
      <c r="FU1595" s="30"/>
      <c r="FV1595" s="30"/>
      <c r="FW1595" s="30"/>
      <c r="FX1595" s="30"/>
      <c r="FY1595" s="30"/>
      <c r="FZ1595" s="30"/>
      <c r="GA1595" s="30"/>
      <c r="GB1595" s="30"/>
      <c r="GC1595" s="30"/>
      <c r="GD1595" s="30"/>
      <c r="GE1595" s="30"/>
      <c r="GF1595" s="30"/>
      <c r="GG1595" s="30"/>
      <c r="GH1595" s="30"/>
      <c r="GI1595" s="30"/>
      <c r="GJ1595" s="30"/>
      <c r="GK1595" s="30"/>
      <c r="GL1595" s="30"/>
      <c r="GM1595" s="30"/>
      <c r="GN1595" s="30"/>
      <c r="GO1595" s="30"/>
      <c r="GP1595" s="30"/>
      <c r="GQ1595" s="30"/>
      <c r="GR1595" s="30"/>
      <c r="GS1595" s="30"/>
      <c r="GT1595" s="30"/>
      <c r="GU1595" s="30"/>
      <c r="GV1595" s="30"/>
      <c r="GW1595" s="30"/>
      <c r="GX1595" s="30"/>
      <c r="GY1595" s="30"/>
      <c r="GZ1595" s="30"/>
      <c r="HA1595" s="30"/>
      <c r="HB1595" s="30"/>
      <c r="HC1595" s="30"/>
      <c r="HD1595" s="30"/>
      <c r="HE1595" s="30"/>
      <c r="HF1595" s="30"/>
      <c r="HG1595" s="30"/>
      <c r="HH1595" s="30"/>
      <c r="HI1595" s="30"/>
      <c r="HJ1595" s="30"/>
      <c r="HK1595" s="30"/>
      <c r="HL1595" s="30"/>
      <c r="HM1595" s="30"/>
      <c r="HN1595" s="30"/>
      <c r="HO1595" s="30"/>
      <c r="HP1595" s="30"/>
      <c r="HQ1595" s="30"/>
      <c r="HR1595" s="30"/>
      <c r="HS1595" s="30"/>
      <c r="HT1595" s="30"/>
      <c r="HU1595" s="30"/>
      <c r="HV1595" s="30"/>
      <c r="HW1595" s="30"/>
      <c r="HX1595" s="30"/>
      <c r="HY1595" s="30"/>
      <c r="HZ1595" s="30"/>
      <c r="IA1595" s="30"/>
      <c r="IB1595" s="30"/>
      <c r="IC1595" s="30"/>
      <c r="ID1595" s="30"/>
      <c r="IE1595" s="30"/>
      <c r="IF1595" s="30"/>
      <c r="IG1595" s="30"/>
      <c r="IH1595" s="30"/>
      <c r="II1595" s="30"/>
      <c r="IJ1595" s="30"/>
      <c r="IK1595" s="30"/>
      <c r="IL1595" s="30"/>
      <c r="IM1595" s="30"/>
      <c r="IN1595" s="30"/>
      <c r="IO1595" s="30"/>
    </row>
    <row r="1596" spans="1:249">
      <c r="A1596" s="156" t="s">
        <v>3381</v>
      </c>
      <c r="B1596" s="38" t="s">
        <v>2062</v>
      </c>
      <c r="C1596" s="38" t="s">
        <v>29</v>
      </c>
      <c r="D1596" s="38" t="s">
        <v>402</v>
      </c>
      <c r="E1596" s="39" t="s">
        <v>403</v>
      </c>
      <c r="F1596" s="122" t="s">
        <v>405</v>
      </c>
      <c r="G1596" s="40" t="s">
        <v>2662</v>
      </c>
      <c r="H1596" s="41" t="s">
        <v>652</v>
      </c>
      <c r="I1596" s="41">
        <v>40</v>
      </c>
      <c r="J1596" s="186">
        <v>2.78</v>
      </c>
      <c r="K1596" s="158">
        <f t="shared" si="190"/>
        <v>291.98339999999996</v>
      </c>
      <c r="L1596" s="136" t="s">
        <v>3219</v>
      </c>
      <c r="M1596" s="121" t="s">
        <v>3385</v>
      </c>
      <c r="N1596" s="65"/>
      <c r="O1596" s="40" t="str">
        <f t="shared" si="187"/>
        <v>-</v>
      </c>
      <c r="P1596" s="42">
        <f t="shared" si="188"/>
        <v>0</v>
      </c>
      <c r="Q1596" s="43">
        <f t="shared" si="189"/>
        <v>0</v>
      </c>
      <c r="R1596" s="206"/>
      <c r="S1596" s="216"/>
      <c r="T1596" s="156"/>
      <c r="U1596" s="156"/>
      <c r="V1596" s="156"/>
      <c r="W1596" s="156"/>
      <c r="X1596" s="156"/>
      <c r="Y1596" s="156"/>
      <c r="Z1596" s="156"/>
      <c r="AA1596" s="156"/>
      <c r="AB1596" s="156"/>
      <c r="AC1596" s="30"/>
      <c r="AD1596" s="30"/>
      <c r="AE1596" s="30"/>
      <c r="AF1596" s="30"/>
      <c r="AG1596" s="30"/>
      <c r="AH1596" s="30"/>
      <c r="AI1596" s="30"/>
      <c r="AJ1596" s="30"/>
      <c r="AK1596" s="30"/>
      <c r="AL1596" s="30"/>
      <c r="AM1596" s="30"/>
      <c r="AN1596" s="30"/>
      <c r="AO1596" s="30"/>
      <c r="AP1596" s="30"/>
      <c r="AQ1596" s="30"/>
      <c r="AR1596" s="30"/>
      <c r="AS1596" s="30"/>
      <c r="AT1596" s="30"/>
      <c r="AU1596" s="30"/>
      <c r="AV1596" s="30"/>
      <c r="AW1596" s="30"/>
      <c r="AX1596" s="30"/>
      <c r="AY1596" s="30"/>
      <c r="AZ1596" s="30"/>
      <c r="BA1596" s="30"/>
      <c r="BB1596" s="30"/>
      <c r="BC1596" s="30"/>
      <c r="BD1596" s="30"/>
      <c r="BE1596" s="30"/>
      <c r="BF1596" s="30"/>
      <c r="BG1596" s="30"/>
      <c r="BH1596" s="30"/>
      <c r="BI1596" s="30"/>
      <c r="BJ1596" s="30"/>
      <c r="BK1596" s="30"/>
      <c r="BL1596" s="30"/>
      <c r="BM1596" s="30"/>
      <c r="BN1596" s="30"/>
      <c r="BO1596" s="30"/>
      <c r="BP1596" s="30"/>
      <c r="BQ1596" s="30"/>
      <c r="BR1596" s="30"/>
      <c r="BS1596" s="30"/>
      <c r="BT1596" s="30"/>
      <c r="BU1596" s="30"/>
      <c r="BV1596" s="30"/>
      <c r="BW1596" s="30"/>
      <c r="BX1596" s="30"/>
      <c r="BY1596" s="30"/>
      <c r="BZ1596" s="30"/>
      <c r="CA1596" s="30"/>
      <c r="CB1596" s="30"/>
      <c r="CC1596" s="30"/>
      <c r="CD1596" s="30"/>
      <c r="CE1596" s="30"/>
      <c r="CF1596" s="30"/>
      <c r="CG1596" s="30"/>
      <c r="CH1596" s="30"/>
      <c r="CI1596" s="30"/>
      <c r="CJ1596" s="30"/>
      <c r="CK1596" s="30"/>
      <c r="CL1596" s="30"/>
      <c r="CM1596" s="30"/>
      <c r="CN1596" s="30"/>
      <c r="CO1596" s="30"/>
      <c r="CP1596" s="30"/>
      <c r="CQ1596" s="30"/>
      <c r="CR1596" s="30"/>
      <c r="CS1596" s="30"/>
      <c r="CT1596" s="30"/>
      <c r="CU1596" s="30"/>
      <c r="CV1596" s="30"/>
      <c r="CW1596" s="30"/>
      <c r="CX1596" s="30"/>
      <c r="CY1596" s="30"/>
      <c r="CZ1596" s="30"/>
      <c r="DA1596" s="30"/>
      <c r="DB1596" s="30"/>
      <c r="DC1596" s="30"/>
      <c r="DD1596" s="30"/>
      <c r="DE1596" s="30"/>
      <c r="DF1596" s="30"/>
      <c r="DG1596" s="30"/>
      <c r="DH1596" s="30"/>
      <c r="DI1596" s="30"/>
      <c r="DJ1596" s="30"/>
      <c r="DK1596" s="30"/>
      <c r="DL1596" s="30"/>
      <c r="DM1596" s="30"/>
      <c r="DN1596" s="30"/>
      <c r="DO1596" s="30"/>
      <c r="DP1596" s="30"/>
      <c r="DQ1596" s="30"/>
      <c r="DR1596" s="30"/>
      <c r="DS1596" s="30"/>
      <c r="DT1596" s="30"/>
      <c r="DU1596" s="30"/>
      <c r="DV1596" s="30"/>
      <c r="DW1596" s="30"/>
      <c r="DX1596" s="30"/>
      <c r="DY1596" s="30"/>
      <c r="DZ1596" s="30"/>
      <c r="EA1596" s="30"/>
      <c r="EB1596" s="30"/>
      <c r="EC1596" s="30"/>
      <c r="ED1596" s="30"/>
      <c r="EE1596" s="30"/>
      <c r="EF1596" s="30"/>
      <c r="EG1596" s="30"/>
      <c r="EH1596" s="30"/>
      <c r="EI1596" s="30"/>
      <c r="EJ1596" s="30"/>
      <c r="EK1596" s="30"/>
      <c r="EL1596" s="30"/>
      <c r="EM1596" s="30"/>
      <c r="EN1596" s="30"/>
      <c r="EO1596" s="30"/>
      <c r="EP1596" s="30"/>
      <c r="EQ1596" s="30"/>
      <c r="ER1596" s="30"/>
      <c r="ES1596" s="30"/>
      <c r="ET1596" s="30"/>
      <c r="EU1596" s="30"/>
      <c r="EV1596" s="30"/>
      <c r="EW1596" s="30"/>
      <c r="EX1596" s="30"/>
      <c r="EY1596" s="30"/>
      <c r="EZ1596" s="30"/>
      <c r="FA1596" s="30"/>
      <c r="FB1596" s="30"/>
      <c r="FC1596" s="30"/>
      <c r="FD1596" s="30"/>
      <c r="FE1596" s="30"/>
      <c r="FF1596" s="30"/>
      <c r="FG1596" s="30"/>
      <c r="FH1596" s="30"/>
      <c r="FI1596" s="30"/>
      <c r="FJ1596" s="30"/>
      <c r="FK1596" s="30"/>
      <c r="FL1596" s="30"/>
      <c r="FM1596" s="30"/>
      <c r="FN1596" s="30"/>
      <c r="FO1596" s="30"/>
      <c r="FP1596" s="30"/>
      <c r="FQ1596" s="30"/>
      <c r="FR1596" s="30"/>
      <c r="FS1596" s="30"/>
      <c r="FT1596" s="30"/>
      <c r="FU1596" s="30"/>
      <c r="FV1596" s="30"/>
      <c r="FW1596" s="30"/>
      <c r="FX1596" s="30"/>
      <c r="FY1596" s="30"/>
      <c r="FZ1596" s="30"/>
      <c r="GA1596" s="30"/>
      <c r="GB1596" s="30"/>
      <c r="GC1596" s="30"/>
      <c r="GD1596" s="30"/>
      <c r="GE1596" s="30"/>
      <c r="GF1596" s="30"/>
      <c r="GG1596" s="30"/>
      <c r="GH1596" s="30"/>
      <c r="GI1596" s="30"/>
      <c r="GJ1596" s="30"/>
      <c r="GK1596" s="30"/>
      <c r="GL1596" s="30"/>
      <c r="GM1596" s="30"/>
      <c r="GN1596" s="30"/>
      <c r="GO1596" s="30"/>
      <c r="GP1596" s="30"/>
      <c r="GQ1596" s="30"/>
      <c r="GR1596" s="30"/>
      <c r="GS1596" s="30"/>
      <c r="GT1596" s="30"/>
      <c r="GU1596" s="30"/>
      <c r="GV1596" s="30"/>
      <c r="GW1596" s="30"/>
      <c r="GX1596" s="30"/>
      <c r="GY1596" s="30"/>
      <c r="GZ1596" s="30"/>
      <c r="HA1596" s="30"/>
      <c r="HB1596" s="30"/>
      <c r="HC1596" s="30"/>
      <c r="HD1596" s="30"/>
      <c r="HE1596" s="30"/>
      <c r="HF1596" s="30"/>
      <c r="HG1596" s="30"/>
      <c r="HH1596" s="30"/>
      <c r="HI1596" s="30"/>
      <c r="HJ1596" s="30"/>
      <c r="HK1596" s="30"/>
      <c r="HL1596" s="30"/>
      <c r="HM1596" s="30"/>
      <c r="HN1596" s="30"/>
      <c r="HO1596" s="30"/>
      <c r="HP1596" s="30"/>
      <c r="HQ1596" s="30"/>
      <c r="HR1596" s="30"/>
      <c r="HS1596" s="30"/>
      <c r="HT1596" s="30"/>
      <c r="HU1596" s="30"/>
      <c r="HV1596" s="30"/>
      <c r="HW1596" s="30"/>
      <c r="HX1596" s="30"/>
      <c r="HY1596" s="30"/>
      <c r="HZ1596" s="30"/>
      <c r="IA1596" s="30"/>
      <c r="IB1596" s="30"/>
      <c r="IC1596" s="30"/>
      <c r="ID1596" s="30"/>
      <c r="IE1596" s="30"/>
      <c r="IF1596" s="30"/>
      <c r="IG1596" s="30"/>
      <c r="IH1596" s="30"/>
      <c r="II1596" s="30"/>
      <c r="IJ1596" s="30"/>
      <c r="IK1596" s="30"/>
      <c r="IL1596" s="30"/>
      <c r="IM1596" s="30"/>
      <c r="IN1596" s="30"/>
      <c r="IO1596" s="30"/>
    </row>
    <row r="1597" spans="1:249">
      <c r="A1597" s="156" t="s">
        <v>3381</v>
      </c>
      <c r="B1597" s="38" t="s">
        <v>404</v>
      </c>
      <c r="C1597" s="38" t="s">
        <v>29</v>
      </c>
      <c r="D1597" s="38" t="s">
        <v>402</v>
      </c>
      <c r="E1597" s="39" t="s">
        <v>403</v>
      </c>
      <c r="F1597" s="39" t="s">
        <v>405</v>
      </c>
      <c r="G1597" s="40" t="s">
        <v>26</v>
      </c>
      <c r="H1597" s="41" t="s">
        <v>652</v>
      </c>
      <c r="I1597" s="41">
        <v>40</v>
      </c>
      <c r="J1597" s="186">
        <v>2.92</v>
      </c>
      <c r="K1597" s="158">
        <f t="shared" si="190"/>
        <v>306.68759999999997</v>
      </c>
      <c r="L1597" s="136" t="s">
        <v>3219</v>
      </c>
      <c r="M1597" s="159" t="s">
        <v>3385</v>
      </c>
      <c r="N1597" s="65"/>
      <c r="O1597" s="40" t="str">
        <f t="shared" si="187"/>
        <v>-</v>
      </c>
      <c r="P1597" s="42">
        <f t="shared" si="188"/>
        <v>0</v>
      </c>
      <c r="Q1597" s="43">
        <f t="shared" si="189"/>
        <v>0</v>
      </c>
      <c r="R1597" s="206"/>
      <c r="S1597" s="216"/>
      <c r="T1597" s="156"/>
      <c r="U1597" s="156"/>
      <c r="V1597" s="156"/>
      <c r="W1597" s="156"/>
      <c r="X1597" s="156"/>
      <c r="Y1597" s="156"/>
      <c r="Z1597" s="156"/>
      <c r="AA1597" s="156"/>
      <c r="AB1597" s="156"/>
      <c r="AC1597" s="30"/>
      <c r="AD1597" s="30"/>
      <c r="AE1597" s="30"/>
      <c r="AF1597" s="30"/>
      <c r="AG1597" s="30"/>
      <c r="AH1597" s="30"/>
      <c r="AI1597" s="30"/>
      <c r="AJ1597" s="30"/>
      <c r="AK1597" s="30"/>
      <c r="AL1597" s="30"/>
      <c r="AM1597" s="30"/>
      <c r="AN1597" s="30"/>
      <c r="AO1597" s="30"/>
      <c r="AP1597" s="30"/>
      <c r="AQ1597" s="30"/>
      <c r="AR1597" s="30"/>
      <c r="AS1597" s="30"/>
      <c r="AT1597" s="30"/>
      <c r="AU1597" s="30"/>
      <c r="AV1597" s="30"/>
      <c r="AW1597" s="30"/>
      <c r="AX1597" s="30"/>
      <c r="AY1597" s="30"/>
      <c r="AZ1597" s="30"/>
      <c r="BA1597" s="30"/>
      <c r="BB1597" s="30"/>
      <c r="BC1597" s="30"/>
      <c r="BD1597" s="30"/>
      <c r="BE1597" s="30"/>
      <c r="BF1597" s="30"/>
      <c r="BG1597" s="30"/>
      <c r="BH1597" s="30"/>
      <c r="BI1597" s="30"/>
      <c r="BJ1597" s="30"/>
      <c r="BK1597" s="30"/>
      <c r="BL1597" s="30"/>
      <c r="BM1597" s="30"/>
      <c r="BN1597" s="30"/>
      <c r="BO1597" s="30"/>
      <c r="BP1597" s="30"/>
      <c r="BQ1597" s="30"/>
      <c r="BR1597" s="30"/>
      <c r="BS1597" s="30"/>
      <c r="BT1597" s="30"/>
      <c r="BU1597" s="30"/>
      <c r="BV1597" s="30"/>
      <c r="BW1597" s="30"/>
      <c r="BX1597" s="30"/>
      <c r="BY1597" s="30"/>
      <c r="BZ1597" s="30"/>
      <c r="CA1597" s="30"/>
      <c r="CB1597" s="30"/>
      <c r="CC1597" s="30"/>
      <c r="CD1597" s="30"/>
      <c r="CE1597" s="30"/>
      <c r="CF1597" s="30"/>
      <c r="CG1597" s="30"/>
      <c r="CH1597" s="30"/>
      <c r="CI1597" s="30"/>
      <c r="CJ1597" s="30"/>
      <c r="CK1597" s="30"/>
      <c r="CL1597" s="30"/>
      <c r="CM1597" s="30"/>
      <c r="CN1597" s="30"/>
      <c r="CO1597" s="30"/>
      <c r="CP1597" s="30"/>
      <c r="CQ1597" s="30"/>
      <c r="CR1597" s="30"/>
      <c r="CS1597" s="30"/>
      <c r="CT1597" s="30"/>
      <c r="CU1597" s="30"/>
      <c r="CV1597" s="30"/>
      <c r="CW1597" s="30"/>
      <c r="CX1597" s="30"/>
      <c r="CY1597" s="30"/>
      <c r="CZ1597" s="30"/>
      <c r="DA1597" s="30"/>
      <c r="DB1597" s="30"/>
      <c r="DC1597" s="30"/>
      <c r="DD1597" s="30"/>
      <c r="DE1597" s="30"/>
      <c r="DF1597" s="30"/>
      <c r="DG1597" s="30"/>
      <c r="DH1597" s="30"/>
      <c r="DI1597" s="30"/>
      <c r="DJ1597" s="30"/>
      <c r="DK1597" s="30"/>
      <c r="DL1597" s="30"/>
      <c r="DM1597" s="30"/>
      <c r="DN1597" s="30"/>
      <c r="DO1597" s="30"/>
      <c r="DP1597" s="30"/>
      <c r="DQ1597" s="30"/>
      <c r="DR1597" s="30"/>
      <c r="DS1597" s="30"/>
      <c r="DT1597" s="30"/>
      <c r="DU1597" s="30"/>
      <c r="DV1597" s="30"/>
      <c r="DW1597" s="30"/>
      <c r="DX1597" s="30"/>
      <c r="DY1597" s="30"/>
      <c r="DZ1597" s="30"/>
      <c r="EA1597" s="30"/>
      <c r="EB1597" s="30"/>
      <c r="EC1597" s="30"/>
      <c r="ED1597" s="30"/>
      <c r="EE1597" s="30"/>
      <c r="EF1597" s="30"/>
      <c r="EG1597" s="30"/>
      <c r="EH1597" s="30"/>
      <c r="EI1597" s="30"/>
      <c r="EJ1597" s="30"/>
      <c r="EK1597" s="30"/>
      <c r="EL1597" s="30"/>
      <c r="EM1597" s="30"/>
      <c r="EN1597" s="30"/>
      <c r="EO1597" s="30"/>
      <c r="EP1597" s="30"/>
      <c r="EQ1597" s="30"/>
      <c r="ER1597" s="30"/>
      <c r="ES1597" s="30"/>
      <c r="ET1597" s="30"/>
      <c r="EU1597" s="30"/>
      <c r="EV1597" s="30"/>
      <c r="EW1597" s="30"/>
      <c r="EX1597" s="30"/>
      <c r="EY1597" s="30"/>
      <c r="EZ1597" s="30"/>
      <c r="FA1597" s="30"/>
      <c r="FB1597" s="30"/>
      <c r="FC1597" s="30"/>
      <c r="FD1597" s="30"/>
      <c r="FE1597" s="30"/>
      <c r="FF1597" s="30"/>
      <c r="FG1597" s="30"/>
      <c r="FH1597" s="30"/>
      <c r="FI1597" s="30"/>
      <c r="FJ1597" s="30"/>
      <c r="FK1597" s="30"/>
      <c r="FL1597" s="30"/>
      <c r="FM1597" s="30"/>
      <c r="FN1597" s="30"/>
      <c r="FO1597" s="30"/>
      <c r="FP1597" s="30"/>
      <c r="FQ1597" s="30"/>
      <c r="FR1597" s="30"/>
      <c r="FS1597" s="30"/>
      <c r="FT1597" s="30"/>
      <c r="FU1597" s="30"/>
      <c r="FV1597" s="30"/>
      <c r="FW1597" s="30"/>
      <c r="FX1597" s="30"/>
      <c r="FY1597" s="30"/>
      <c r="FZ1597" s="30"/>
      <c r="GA1597" s="30"/>
      <c r="GB1597" s="30"/>
      <c r="GC1597" s="30"/>
      <c r="GD1597" s="30"/>
      <c r="GE1597" s="30"/>
      <c r="GF1597" s="30"/>
      <c r="GG1597" s="30"/>
      <c r="GH1597" s="30"/>
      <c r="GI1597" s="30"/>
      <c r="GJ1597" s="30"/>
      <c r="GK1597" s="30"/>
      <c r="GL1597" s="30"/>
      <c r="GM1597" s="30"/>
      <c r="GN1597" s="30"/>
      <c r="GO1597" s="30"/>
      <c r="GP1597" s="30"/>
      <c r="GQ1597" s="30"/>
      <c r="GR1597" s="30"/>
      <c r="GS1597" s="30"/>
      <c r="GT1597" s="30"/>
      <c r="GU1597" s="30"/>
      <c r="GV1597" s="30"/>
      <c r="GW1597" s="30"/>
      <c r="GX1597" s="30"/>
      <c r="GY1597" s="30"/>
      <c r="GZ1597" s="30"/>
      <c r="HA1597" s="30"/>
      <c r="HB1597" s="30"/>
      <c r="HC1597" s="30"/>
      <c r="HD1597" s="30"/>
      <c r="HE1597" s="30"/>
      <c r="HF1597" s="30"/>
      <c r="HG1597" s="30"/>
      <c r="HH1597" s="30"/>
      <c r="HI1597" s="30"/>
      <c r="HJ1597" s="30"/>
      <c r="HK1597" s="30"/>
      <c r="HL1597" s="30"/>
      <c r="HM1597" s="30"/>
      <c r="HN1597" s="30"/>
      <c r="HO1597" s="30"/>
      <c r="HP1597" s="30"/>
      <c r="HQ1597" s="30"/>
      <c r="HR1597" s="30"/>
      <c r="HS1597" s="30"/>
      <c r="HT1597" s="30"/>
      <c r="HU1597" s="30"/>
      <c r="HV1597" s="30"/>
      <c r="HW1597" s="30"/>
      <c r="HX1597" s="30"/>
      <c r="HY1597" s="30"/>
      <c r="HZ1597" s="30"/>
      <c r="IA1597" s="30"/>
      <c r="IB1597" s="30"/>
      <c r="IC1597" s="30"/>
      <c r="ID1597" s="30"/>
      <c r="IE1597" s="30"/>
      <c r="IF1597" s="30"/>
      <c r="IG1597" s="30"/>
      <c r="IH1597" s="30"/>
      <c r="II1597" s="30"/>
      <c r="IJ1597" s="30"/>
      <c r="IK1597" s="30"/>
      <c r="IL1597" s="30"/>
      <c r="IM1597" s="30"/>
      <c r="IN1597" s="30"/>
      <c r="IO1597" s="30"/>
    </row>
    <row r="1598" spans="1:249">
      <c r="B1598" s="44" t="s">
        <v>406</v>
      </c>
      <c r="C1598" s="44"/>
      <c r="D1598" s="44" t="s">
        <v>407</v>
      </c>
      <c r="E1598" s="45"/>
      <c r="F1598" s="46"/>
      <c r="G1598" s="47"/>
      <c r="H1598" s="47"/>
      <c r="I1598" s="47"/>
      <c r="J1598" s="47"/>
      <c r="K1598" s="47"/>
      <c r="L1598" s="67"/>
      <c r="M1598" s="67"/>
      <c r="N1598" s="48">
        <f>ROUNDUP(SUM(O43:O1597),0)-N1599</f>
        <v>0</v>
      </c>
      <c r="O1598" s="47"/>
      <c r="P1598" s="47"/>
      <c r="Q1598" s="47"/>
      <c r="R1598" s="206"/>
    </row>
    <row r="1599" spans="1:249">
      <c r="B1599" s="44" t="s">
        <v>408</v>
      </c>
      <c r="C1599" s="44"/>
      <c r="D1599" s="44" t="s">
        <v>409</v>
      </c>
      <c r="E1599" s="45"/>
      <c r="F1599" s="46"/>
      <c r="G1599" s="47"/>
      <c r="H1599" s="47"/>
      <c r="I1599" s="47"/>
      <c r="J1599" s="47"/>
      <c r="K1599" s="47"/>
      <c r="L1599" s="47"/>
      <c r="M1599" s="47"/>
      <c r="N1599" s="48">
        <f>ROUNDUP(SUMIFS(O24:O1597,B24:B1597,"87-07-*",C24:C1597,"евро"),0)</f>
        <v>0</v>
      </c>
      <c r="O1599" s="47"/>
      <c r="P1599" s="47"/>
      <c r="Q1599" s="47"/>
      <c r="R1599" s="206"/>
    </row>
    <row r="1600" spans="1:249">
      <c r="B1600" s="44" t="s">
        <v>653</v>
      </c>
      <c r="C1600" s="44"/>
      <c r="D1600" s="44" t="s">
        <v>410</v>
      </c>
      <c r="E1600" s="45"/>
      <c r="F1600" s="46"/>
      <c r="G1600" s="47"/>
      <c r="H1600" s="47"/>
      <c r="I1600" s="47"/>
      <c r="J1600" s="47"/>
      <c r="K1600" s="47"/>
      <c r="L1600" s="47"/>
      <c r="M1600" s="47"/>
      <c r="N1600" s="48">
        <f>ROUNDUP(IF((N1598+N1599)&gt;=6,(N1598+N1599)/30,0),0)</f>
        <v>0</v>
      </c>
      <c r="O1600" s="47"/>
      <c r="P1600" s="47"/>
      <c r="Q1600" s="47"/>
      <c r="R1600" s="206"/>
    </row>
    <row r="1601" spans="2:17">
      <c r="L1601" s="135"/>
      <c r="M1601" s="135"/>
    </row>
    <row r="1602" spans="2:17">
      <c r="D1602" s="49" t="s">
        <v>411</v>
      </c>
    </row>
    <row r="1603" spans="2:17">
      <c r="D1603" s="49" t="s">
        <v>412</v>
      </c>
    </row>
    <row r="1604" spans="2:17">
      <c r="B1604" s="196"/>
      <c r="C1604" s="196"/>
      <c r="D1604" s="196"/>
      <c r="E1604" s="196"/>
      <c r="F1604" s="196"/>
      <c r="G1604" s="196"/>
      <c r="H1604" s="196"/>
      <c r="I1604" s="196"/>
      <c r="J1604" s="196"/>
      <c r="K1604" s="196"/>
      <c r="L1604" s="196"/>
      <c r="M1604" s="196"/>
      <c r="N1604" s="196"/>
      <c r="O1604" s="196"/>
      <c r="P1604" s="197"/>
      <c r="Q1604" s="196"/>
    </row>
  </sheetData>
  <autoFilter ref="A42:S1600" xr:uid="{A76AB658-22E4-4F51-87B7-CE42AC20FF7B}">
    <filterColumn colId="2">
      <colorFilter dxfId="16" cellColor="0"/>
    </filterColumn>
  </autoFilter>
  <mergeCells count="4">
    <mergeCell ref="D23:J23"/>
    <mergeCell ref="N2:P2"/>
    <mergeCell ref="D21:J21"/>
    <mergeCell ref="G4:J4"/>
  </mergeCells>
  <phoneticPr fontId="55" type="noConversion"/>
  <conditionalFormatting sqref="D10">
    <cfRule type="duplicateValues" dxfId="15" priority="3"/>
  </conditionalFormatting>
  <conditionalFormatting sqref="G11:G20">
    <cfRule type="duplicateValues" dxfId="14" priority="114"/>
  </conditionalFormatting>
  <conditionalFormatting sqref="H2">
    <cfRule type="duplicateValues" dxfId="13" priority="110"/>
    <cfRule type="duplicateValues" dxfId="12" priority="111"/>
    <cfRule type="duplicateValues" dxfId="11" priority="112"/>
    <cfRule type="duplicateValues" dxfId="10" priority="113"/>
  </conditionalFormatting>
  <conditionalFormatting sqref="J5">
    <cfRule type="containsText" dxfId="9" priority="107" operator="containsText" text="нет">
      <formula>NOT(ISERROR(SEARCH("нет",J5)))</formula>
    </cfRule>
    <cfRule type="iconSet" priority="108">
      <iconSet iconSet="3Symbols">
        <cfvo type="percent" val="0"/>
        <cfvo type="percent" val="33"/>
        <cfvo type="percent" val="67"/>
      </iconSet>
    </cfRule>
  </conditionalFormatting>
  <conditionalFormatting sqref="L8">
    <cfRule type="containsBlanks" dxfId="8" priority="2">
      <formula>LEN(TRIM(L8))=0</formula>
    </cfRule>
  </conditionalFormatting>
  <conditionalFormatting sqref="L2:M2">
    <cfRule type="duplicateValues" dxfId="7" priority="35"/>
    <cfRule type="duplicateValues" dxfId="6" priority="36"/>
    <cfRule type="duplicateValues" dxfId="5" priority="37"/>
    <cfRule type="duplicateValues" dxfId="4" priority="38"/>
  </conditionalFormatting>
  <conditionalFormatting sqref="L26:M41 L43:M1597">
    <cfRule type="cellIs" dxfId="3" priority="6" operator="equal">
      <formula>"❌"</formula>
    </cfRule>
    <cfRule type="cellIs" dxfId="2" priority="7" operator="equal">
      <formula>"◔"</formula>
    </cfRule>
    <cfRule type="cellIs" dxfId="1" priority="8" operator="equal">
      <formula>"◑"</formula>
    </cfRule>
    <cfRule type="cellIs" dxfId="0" priority="9" operator="equal">
      <formula>"⬤"</formula>
    </cfRule>
  </conditionalFormatting>
  <dataValidations count="4">
    <dataValidation type="custom" allowBlank="1" showInputMessage="1" showErrorMessage="1" errorTitle="PlantMarket Cash&amp;Carry" error="Пожалуйста, ознакомьтесь с условими работы и подтвердите своё согласие с ними в шапке прайс-листа." sqref="P1269 P42 P25" xr:uid="{2EF5208A-F464-427E-B205-2EBF938C9513}">
      <formula1>$K$6&lt;&gt;"нет"</formula1>
    </dataValidation>
    <dataValidation type="list" allowBlank="1" showInputMessage="1" showErrorMessage="1" sqref="J5" xr:uid="{44FB50EE-C105-4CF7-B7D5-0669FE94C388}">
      <formula1>"да,нет"</formula1>
    </dataValidation>
    <dataValidation type="custom" allowBlank="1" showInputMessage="1" showErrorMessage="1" errorTitle="PlantMarket" error="Пожалуйста, ознакомьтесь с условиями работы и подтвердите своё согласие с ними в шапке прайс-листа. _x000a_Также, выберите желаемый период выдачи заказа." sqref="N26:N41 N43:N1268 N1270:N1597" xr:uid="{400D709C-AEFA-4F95-A129-5450E4D13D63}">
      <formula1>$J$5&lt;&gt;"нет"</formula1>
    </dataValidation>
    <dataValidation type="list" allowBlank="1" showInputMessage="1" showErrorMessage="1" sqref="L8" xr:uid="{217ABAB3-BDA2-43ED-82F5-78D61017D7AB}">
      <formula1>$V$10:$V$16</formula1>
    </dataValidation>
  </dataValidations>
  <hyperlinks>
    <hyperlink ref="G4" location="'Условия работы'!A1" display="&gt;&gt;&gt; Условия работы &lt;&lt;&lt;" xr:uid="{FA15A6AA-3F8D-4136-9A49-8D9C7AA16405}"/>
    <hyperlink ref="N4" r:id="rId1" xr:uid="{BF89392A-3E29-491E-B640-6ABEA2810A5C}"/>
    <hyperlink ref="N259" location="'2026'!N26" display="заказать" xr:uid="{30923ACB-E63A-428E-A34E-2A91EA8910C1}"/>
    <hyperlink ref="N260" location="'2026'!N27" display="заказать" xr:uid="{7D1D3CBB-EF8C-433F-B551-7CEC5FD20A0A}"/>
    <hyperlink ref="N436" location="'2026'!N28" display="заказать" xr:uid="{0DBD0F9B-4D65-4B14-8F72-8559F0E4A6F3}"/>
    <hyperlink ref="N441" location="'2026'!N29" display="заказать" xr:uid="{F3B8DACC-1F75-45C0-B71F-A6D749F90D0D}"/>
    <hyperlink ref="N456" location="'2026'!N30" display="заказать" xr:uid="{46057D52-93FC-4068-8079-E3BFADE759D9}"/>
    <hyperlink ref="N482:N483" location="'2026'!N26" display="заказать" xr:uid="{BBD765B9-57C0-46D3-8630-CE970F7D2440}"/>
    <hyperlink ref="N575" location="'2026'!N33" display="заказать" xr:uid="{9BEF91F8-929A-4353-9C12-CE1FC2EF60CC}"/>
    <hyperlink ref="N982" location="'2026'!N34" display="заказать" xr:uid="{8CA1CE43-899C-4636-B351-61DA84A7E922}"/>
    <hyperlink ref="N1113" location="'2026'!N35" display="заказать" xr:uid="{AF6B9960-9C1F-4A0D-BAA6-A64D9C78D3DA}"/>
    <hyperlink ref="N1116" location="'2026'!N36" display="заказать" xr:uid="{2D2FD314-ED39-49AB-99D6-76706A722D63}"/>
    <hyperlink ref="N1131:N1132" location="'2026'!N26" display="заказать" xr:uid="{3CD03C07-AFC9-4E13-9C8F-95356653E4A3}"/>
    <hyperlink ref="N1543" location="'2026'!N39" display="заказать" xr:uid="{8AAFC0AB-2CE6-4AFB-8C69-247221D1038D}"/>
    <hyperlink ref="N1560:N1561" location="'2026'!N26" display="заказать" xr:uid="{EE69EA6F-347A-46C3-ADA5-C51185B4BF26}"/>
    <hyperlink ref="N480" location="'2026'!N31" display="заказать" xr:uid="{5452724C-6ADB-4653-9B0E-75E00BB1E094}"/>
    <hyperlink ref="N481" location="'2026'!N32" display="заказать" xr:uid="{D3FD6386-C8D8-4316-90D9-AA267A56EE43}"/>
    <hyperlink ref="N1129" location="'2026'!N37" display="заказать" xr:uid="{D5770D02-A704-426C-84AE-FCC7145FCCD0}"/>
    <hyperlink ref="N1130" location="'2026'!N38" display="заказать" xr:uid="{230CBAE2-8BEE-44FC-B0CD-EF8846DD02FE}"/>
    <hyperlink ref="N1563" location="'2026'!N40" display="заказать" xr:uid="{5C854905-83C4-447A-B5A9-D98191E6C74C}"/>
    <hyperlink ref="N1564" location="'2026'!N41" display="заказать" xr:uid="{5BA2DCFE-898A-47BE-B3F3-BE928C750863}"/>
  </hyperlinks>
  <pageMargins left="0.7" right="0.7" top="0.75" bottom="0.75" header="0.3" footer="0.3"/>
  <pageSetup paperSize="9" firstPageNumber="4294967295"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BD47E-59C8-47ED-B862-74774843D6CE}">
  <sheetPr codeName="Лист2"/>
  <dimension ref="B1:BH112"/>
  <sheetViews>
    <sheetView showGridLines="0" topLeftCell="A85" zoomScaleNormal="100" workbookViewId="0">
      <selection activeCell="Q93" sqref="Q93"/>
    </sheetView>
  </sheetViews>
  <sheetFormatPr defaultColWidth="9.21875" defaultRowHeight="14.4"/>
  <cols>
    <col min="1" max="1" width="3.33203125" style="71" customWidth="1"/>
    <col min="2" max="2" width="5.88671875" style="71" customWidth="1"/>
    <col min="3" max="15" width="9.21875" style="71"/>
    <col min="16" max="16" width="10" style="71" customWidth="1"/>
    <col min="17" max="16384" width="9.21875" style="71"/>
  </cols>
  <sheetData>
    <row r="1" spans="2:16" ht="15" thickTop="1"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</row>
    <row r="2" spans="2:16">
      <c r="B2" s="72"/>
      <c r="P2" s="73"/>
    </row>
    <row r="3" spans="2:16">
      <c r="B3" s="72"/>
      <c r="P3" s="73"/>
    </row>
    <row r="4" spans="2:16">
      <c r="B4" s="72"/>
      <c r="P4" s="73"/>
    </row>
    <row r="5" spans="2:16">
      <c r="B5" s="72"/>
      <c r="P5" s="73"/>
    </row>
    <row r="6" spans="2:16" s="76" customFormat="1" ht="16.5" customHeight="1">
      <c r="B6" s="74"/>
      <c r="C6" s="75"/>
      <c r="P6" s="77"/>
    </row>
    <row r="7" spans="2:16" s="78" customFormat="1" ht="12" customHeight="1">
      <c r="B7" s="74"/>
      <c r="C7" s="75"/>
      <c r="P7" s="79"/>
    </row>
    <row r="8" spans="2:16" ht="12" customHeight="1">
      <c r="B8" s="72"/>
      <c r="C8" s="75"/>
      <c r="P8" s="73"/>
    </row>
    <row r="9" spans="2:16" ht="12" customHeight="1">
      <c r="B9" s="80"/>
      <c r="C9" s="75"/>
      <c r="P9" s="73"/>
    </row>
    <row r="10" spans="2:16" ht="12" customHeight="1">
      <c r="B10" s="80"/>
      <c r="C10" s="75"/>
      <c r="P10" s="73"/>
    </row>
    <row r="11" spans="2:16" ht="16.5" customHeight="1">
      <c r="B11" s="72"/>
      <c r="P11" s="73"/>
    </row>
    <row r="12" spans="2:16" ht="20.25" customHeight="1">
      <c r="B12" s="72"/>
      <c r="P12" s="73"/>
    </row>
    <row r="13" spans="2:16" s="83" customFormat="1" ht="17.25" customHeight="1">
      <c r="B13" s="81" t="s">
        <v>413</v>
      </c>
      <c r="C13" s="82" t="s">
        <v>414</v>
      </c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P13" s="84"/>
    </row>
    <row r="14" spans="2:16" s="89" customFormat="1" ht="15.6">
      <c r="B14" s="85" t="s">
        <v>415</v>
      </c>
      <c r="C14" s="86"/>
      <c r="D14" s="87"/>
      <c r="E14" s="87"/>
      <c r="F14" s="87"/>
      <c r="G14" s="87"/>
      <c r="H14" s="88" t="s">
        <v>416</v>
      </c>
      <c r="I14" s="86"/>
      <c r="J14" s="87"/>
      <c r="K14" s="87"/>
      <c r="L14" s="87"/>
      <c r="M14" s="87"/>
      <c r="N14" s="87"/>
      <c r="P14" s="90"/>
    </row>
    <row r="15" spans="2:16" s="89" customFormat="1">
      <c r="B15" s="91"/>
      <c r="C15" s="92" t="s">
        <v>417</v>
      </c>
      <c r="D15" s="87"/>
      <c r="E15" s="87"/>
      <c r="F15" s="87"/>
      <c r="G15" s="87"/>
      <c r="H15" s="93" t="s">
        <v>418</v>
      </c>
      <c r="I15" s="94" t="s">
        <v>419</v>
      </c>
      <c r="J15" s="87"/>
      <c r="K15" s="87"/>
      <c r="L15" s="87"/>
      <c r="M15" s="87"/>
      <c r="N15" s="87"/>
      <c r="P15" s="90"/>
    </row>
    <row r="16" spans="2:16" s="89" customFormat="1">
      <c r="B16" s="91"/>
      <c r="C16" s="92" t="s">
        <v>420</v>
      </c>
      <c r="D16" s="87"/>
      <c r="E16" s="87"/>
      <c r="F16" s="87"/>
      <c r="G16" s="87"/>
      <c r="H16" s="93" t="s">
        <v>418</v>
      </c>
      <c r="I16" s="94" t="s">
        <v>421</v>
      </c>
      <c r="J16" s="87"/>
      <c r="K16" s="87"/>
      <c r="L16" s="87"/>
      <c r="M16" s="87"/>
      <c r="N16" s="87"/>
      <c r="P16" s="90"/>
    </row>
    <row r="17" spans="2:22" s="89" customFormat="1">
      <c r="B17" s="91"/>
      <c r="C17" s="92" t="s">
        <v>422</v>
      </c>
      <c r="D17" s="87"/>
      <c r="E17" s="87"/>
      <c r="F17" s="87"/>
      <c r="G17" s="87"/>
      <c r="H17" s="93" t="s">
        <v>418</v>
      </c>
      <c r="I17" s="94" t="s">
        <v>423</v>
      </c>
      <c r="J17" s="87"/>
      <c r="K17" s="87"/>
      <c r="L17" s="87"/>
      <c r="M17" s="87"/>
      <c r="N17" s="87"/>
      <c r="P17" s="90"/>
    </row>
    <row r="18" spans="2:22" s="89" customFormat="1">
      <c r="B18" s="91"/>
      <c r="C18" s="92" t="s">
        <v>424</v>
      </c>
      <c r="D18" s="87"/>
      <c r="E18" s="87"/>
      <c r="F18" s="87"/>
      <c r="G18" s="87"/>
      <c r="H18" s="93" t="s">
        <v>418</v>
      </c>
      <c r="I18" s="94" t="s">
        <v>425</v>
      </c>
      <c r="J18" s="87"/>
      <c r="K18" s="87"/>
      <c r="L18" s="87"/>
      <c r="M18" s="87"/>
      <c r="N18" s="87"/>
      <c r="P18" s="90"/>
      <c r="V18" s="95"/>
    </row>
    <row r="19" spans="2:22">
      <c r="B19" s="96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P19" s="73"/>
    </row>
    <row r="20" spans="2:22" ht="15.6">
      <c r="B20" s="81" t="s">
        <v>413</v>
      </c>
      <c r="C20" s="82" t="s">
        <v>426</v>
      </c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P20" s="73"/>
    </row>
    <row r="21" spans="2:22" s="89" customFormat="1">
      <c r="B21" s="91"/>
      <c r="C21" s="92" t="s">
        <v>427</v>
      </c>
      <c r="D21" s="87"/>
      <c r="E21" s="87"/>
      <c r="F21" s="87"/>
      <c r="G21" s="87"/>
      <c r="H21" s="93"/>
      <c r="I21" s="94"/>
      <c r="J21" s="87"/>
      <c r="K21" s="87"/>
      <c r="L21" s="87"/>
      <c r="M21" s="87"/>
      <c r="N21" s="87"/>
      <c r="P21" s="90"/>
    </row>
    <row r="22" spans="2:22">
      <c r="B22" s="96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P22" s="73"/>
    </row>
    <row r="23" spans="2:22">
      <c r="B23" s="98"/>
      <c r="P23" s="73"/>
    </row>
    <row r="24" spans="2:22">
      <c r="B24" s="98"/>
      <c r="P24" s="73"/>
    </row>
    <row r="25" spans="2:22">
      <c r="B25" s="98"/>
      <c r="P25" s="73"/>
    </row>
    <row r="26" spans="2:22" s="101" customFormat="1" ht="15.6">
      <c r="B26" s="99" t="s">
        <v>413</v>
      </c>
      <c r="C26" s="100" t="s">
        <v>428</v>
      </c>
      <c r="P26" s="102"/>
    </row>
    <row r="27" spans="2:22">
      <c r="B27" s="98"/>
      <c r="C27" s="92" t="s">
        <v>429</v>
      </c>
      <c r="P27" s="73"/>
    </row>
    <row r="28" spans="2:22">
      <c r="B28" s="98"/>
      <c r="C28" s="92" t="s">
        <v>430</v>
      </c>
      <c r="P28" s="73"/>
    </row>
    <row r="29" spans="2:22" s="101" customFormat="1" ht="15.6">
      <c r="B29" s="99" t="s">
        <v>413</v>
      </c>
      <c r="C29" s="100" t="s">
        <v>431</v>
      </c>
      <c r="P29" s="102"/>
    </row>
    <row r="30" spans="2:22" s="105" customFormat="1" ht="45" customHeight="1">
      <c r="B30" s="103" t="s">
        <v>413</v>
      </c>
      <c r="C30" s="222" t="s">
        <v>432</v>
      </c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104"/>
    </row>
    <row r="31" spans="2:22">
      <c r="B31" s="98"/>
      <c r="C31" s="223" t="s">
        <v>433</v>
      </c>
      <c r="D31" s="223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73"/>
    </row>
    <row r="32" spans="2:22" ht="29.25" customHeight="1">
      <c r="B32" s="98"/>
      <c r="C32" s="224" t="s">
        <v>434</v>
      </c>
      <c r="D32" s="225"/>
      <c r="E32" s="225"/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73"/>
    </row>
    <row r="33" spans="2:16" ht="30" customHeight="1">
      <c r="B33" s="98"/>
      <c r="C33" s="224" t="s">
        <v>435</v>
      </c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73"/>
    </row>
    <row r="34" spans="2:16" ht="29.25" customHeight="1">
      <c r="B34" s="98"/>
      <c r="C34" s="223" t="s">
        <v>436</v>
      </c>
      <c r="D34" s="223"/>
      <c r="E34" s="223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73"/>
    </row>
    <row r="35" spans="2:16" s="101" customFormat="1" ht="30.75" customHeight="1">
      <c r="B35" s="103" t="s">
        <v>413</v>
      </c>
      <c r="C35" s="222" t="s">
        <v>437</v>
      </c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102"/>
    </row>
    <row r="36" spans="2:16" ht="29.25" customHeight="1">
      <c r="B36" s="98"/>
      <c r="C36" s="223" t="s">
        <v>438</v>
      </c>
      <c r="D36" s="223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73"/>
    </row>
    <row r="37" spans="2:16" ht="29.25" customHeight="1">
      <c r="B37" s="98"/>
      <c r="C37" s="223" t="s">
        <v>439</v>
      </c>
      <c r="D37" s="223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73"/>
    </row>
    <row r="38" spans="2:16" s="101" customFormat="1" ht="30.75" customHeight="1">
      <c r="B38" s="103" t="s">
        <v>413</v>
      </c>
      <c r="C38" s="222" t="s">
        <v>440</v>
      </c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102"/>
    </row>
    <row r="39" spans="2:16">
      <c r="B39" s="98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73"/>
    </row>
    <row r="40" spans="2:16">
      <c r="B40" s="98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73"/>
    </row>
    <row r="41" spans="2:16">
      <c r="B41" s="98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73"/>
    </row>
    <row r="42" spans="2:16" ht="28.5" customHeight="1">
      <c r="B42" s="103" t="s">
        <v>413</v>
      </c>
      <c r="C42" s="222" t="s">
        <v>441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73"/>
    </row>
    <row r="43" spans="2:16" s="105" customFormat="1" ht="30" customHeight="1">
      <c r="B43" s="103" t="s">
        <v>413</v>
      </c>
      <c r="C43" s="222" t="s">
        <v>442</v>
      </c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104"/>
    </row>
    <row r="44" spans="2:16" ht="30" customHeight="1">
      <c r="B44" s="98"/>
      <c r="C44" s="223" t="s">
        <v>443</v>
      </c>
      <c r="D44" s="223"/>
      <c r="E44" s="22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73"/>
    </row>
    <row r="45" spans="2:16" ht="29.25" customHeight="1">
      <c r="B45" s="98"/>
      <c r="C45" s="223" t="s">
        <v>444</v>
      </c>
      <c r="D45" s="223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73"/>
    </row>
    <row r="46" spans="2:16" s="105" customFormat="1" ht="15">
      <c r="B46" s="103" t="s">
        <v>413</v>
      </c>
      <c r="C46" s="222" t="s">
        <v>445</v>
      </c>
      <c r="D46" s="222"/>
      <c r="E46" s="222"/>
      <c r="F46" s="222"/>
      <c r="G46" s="222"/>
      <c r="H46" s="222"/>
      <c r="I46" s="222"/>
      <c r="J46" s="222"/>
      <c r="K46" s="222"/>
      <c r="L46" s="222"/>
      <c r="M46" s="222"/>
      <c r="N46" s="222"/>
      <c r="O46" s="222"/>
      <c r="P46" s="104"/>
    </row>
    <row r="47" spans="2:16" ht="44.25" customHeight="1">
      <c r="B47" s="98"/>
      <c r="C47" s="223" t="s">
        <v>446</v>
      </c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73"/>
    </row>
    <row r="48" spans="2:16" s="105" customFormat="1" ht="15">
      <c r="B48" s="103" t="s">
        <v>413</v>
      </c>
      <c r="C48" s="222" t="s">
        <v>447</v>
      </c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104"/>
    </row>
    <row r="49" spans="2:16" ht="29.25" customHeight="1">
      <c r="B49" s="98"/>
      <c r="C49" s="223" t="s">
        <v>448</v>
      </c>
      <c r="D49" s="223"/>
      <c r="E49" s="22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73"/>
    </row>
    <row r="50" spans="2:16" s="109" customFormat="1" ht="47.25" customHeight="1">
      <c r="B50" s="107" t="s">
        <v>413</v>
      </c>
      <c r="C50" s="222" t="s">
        <v>449</v>
      </c>
      <c r="D50" s="222"/>
      <c r="E50" s="222"/>
      <c r="F50" s="222"/>
      <c r="G50" s="222"/>
      <c r="H50" s="222"/>
      <c r="I50" s="222"/>
      <c r="J50" s="222"/>
      <c r="K50" s="222"/>
      <c r="L50" s="222"/>
      <c r="M50" s="222"/>
      <c r="N50" s="222"/>
      <c r="O50" s="222"/>
      <c r="P50" s="108"/>
    </row>
    <row r="51" spans="2:16" ht="30.75" customHeight="1">
      <c r="B51" s="98"/>
      <c r="C51" s="223" t="s">
        <v>450</v>
      </c>
      <c r="D51" s="223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73"/>
    </row>
    <row r="52" spans="2:16" ht="30.75" customHeight="1">
      <c r="B52" s="98"/>
      <c r="C52" s="223" t="s">
        <v>451</v>
      </c>
      <c r="D52" s="223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73"/>
    </row>
    <row r="53" spans="2:16" ht="30.75" customHeight="1">
      <c r="B53" s="98"/>
      <c r="C53" s="223" t="s">
        <v>452</v>
      </c>
      <c r="D53" s="223"/>
      <c r="E53" s="223"/>
      <c r="F53" s="223"/>
      <c r="G53" s="223"/>
      <c r="H53" s="223"/>
      <c r="I53" s="223"/>
      <c r="J53" s="223"/>
      <c r="K53" s="223"/>
      <c r="L53" s="223"/>
      <c r="M53" s="223"/>
      <c r="N53" s="223"/>
      <c r="O53" s="223"/>
      <c r="P53" s="73"/>
    </row>
    <row r="54" spans="2:16" ht="42" customHeight="1">
      <c r="B54" s="103" t="s">
        <v>413</v>
      </c>
      <c r="C54" s="222" t="s">
        <v>453</v>
      </c>
      <c r="D54" s="222"/>
      <c r="E54" s="222"/>
      <c r="F54" s="222"/>
      <c r="G54" s="222"/>
      <c r="H54" s="222"/>
      <c r="I54" s="222"/>
      <c r="J54" s="222"/>
      <c r="K54" s="222"/>
      <c r="L54" s="222"/>
      <c r="M54" s="222"/>
      <c r="N54" s="222"/>
      <c r="O54" s="222"/>
      <c r="P54" s="73"/>
    </row>
    <row r="55" spans="2:16">
      <c r="B55" s="98"/>
      <c r="C55" s="223"/>
      <c r="D55" s="223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73"/>
    </row>
    <row r="56" spans="2:16">
      <c r="B56" s="98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73"/>
    </row>
    <row r="57" spans="2:16">
      <c r="B57" s="98"/>
      <c r="P57" s="73"/>
    </row>
    <row r="58" spans="2:16">
      <c r="B58" s="98"/>
      <c r="P58" s="73"/>
    </row>
    <row r="59" spans="2:16">
      <c r="B59" s="98"/>
      <c r="P59" s="73"/>
    </row>
    <row r="60" spans="2:16" ht="17.25" customHeight="1">
      <c r="B60" s="103" t="s">
        <v>413</v>
      </c>
      <c r="C60" s="222" t="s">
        <v>454</v>
      </c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73"/>
    </row>
    <row r="61" spans="2:16" ht="15" customHeight="1">
      <c r="B61" s="98"/>
      <c r="C61" s="223" t="s">
        <v>455</v>
      </c>
      <c r="D61" s="223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73"/>
    </row>
    <row r="62" spans="2:16" s="112" customFormat="1" ht="15" customHeight="1">
      <c r="B62" s="110"/>
      <c r="C62" s="223" t="s">
        <v>2677</v>
      </c>
      <c r="D62" s="223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111"/>
    </row>
    <row r="63" spans="2:16" s="112" customFormat="1" ht="15" customHeight="1">
      <c r="B63" s="110"/>
      <c r="C63" s="223" t="s">
        <v>456</v>
      </c>
      <c r="D63" s="223"/>
      <c r="E63" s="223"/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111"/>
    </row>
    <row r="64" spans="2:16" ht="31.5" customHeight="1">
      <c r="B64" s="103" t="s">
        <v>413</v>
      </c>
      <c r="C64" s="222" t="s">
        <v>457</v>
      </c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73"/>
    </row>
    <row r="65" spans="2:60" ht="31.5" customHeight="1">
      <c r="B65" s="103"/>
      <c r="C65" s="223" t="s">
        <v>458</v>
      </c>
      <c r="D65" s="223"/>
      <c r="E65" s="223"/>
      <c r="F65" s="223"/>
      <c r="G65" s="223"/>
      <c r="H65" s="223"/>
      <c r="I65" s="223"/>
      <c r="J65" s="223"/>
      <c r="K65" s="223"/>
      <c r="L65" s="223"/>
      <c r="M65" s="223"/>
      <c r="N65" s="223"/>
      <c r="O65" s="223"/>
      <c r="P65" s="73"/>
    </row>
    <row r="66" spans="2:60" ht="29.25" customHeight="1">
      <c r="B66" s="103"/>
      <c r="C66" s="223" t="s">
        <v>459</v>
      </c>
      <c r="D66" s="223"/>
      <c r="E66" s="223"/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73"/>
    </row>
    <row r="67" spans="2:60">
      <c r="B67" s="98"/>
      <c r="C67" s="223" t="s">
        <v>460</v>
      </c>
      <c r="D67" s="223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73"/>
    </row>
    <row r="68" spans="2:60">
      <c r="B68" s="98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73"/>
    </row>
    <row r="69" spans="2:60">
      <c r="B69" s="98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73"/>
    </row>
    <row r="70" spans="2:60">
      <c r="B70" s="98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73"/>
    </row>
    <row r="71" spans="2:60">
      <c r="B71" s="98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73"/>
    </row>
    <row r="72" spans="2:60" ht="45" customHeight="1">
      <c r="B72" s="103" t="s">
        <v>413</v>
      </c>
      <c r="C72" s="222" t="s">
        <v>2678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73"/>
    </row>
    <row r="73" spans="2:60" ht="29.25" customHeight="1">
      <c r="B73" s="103"/>
      <c r="C73" s="223" t="s">
        <v>461</v>
      </c>
      <c r="D73" s="223"/>
      <c r="E73" s="223"/>
      <c r="F73" s="223"/>
      <c r="G73" s="223"/>
      <c r="H73" s="223"/>
      <c r="I73" s="223"/>
      <c r="J73" s="223"/>
      <c r="K73" s="223"/>
      <c r="L73" s="223"/>
      <c r="M73" s="223"/>
      <c r="N73" s="223"/>
      <c r="O73" s="223"/>
      <c r="P73" s="73"/>
    </row>
    <row r="74" spans="2:60" ht="15">
      <c r="B74" s="103" t="s">
        <v>413</v>
      </c>
      <c r="C74" s="222" t="s">
        <v>462</v>
      </c>
      <c r="D74" s="222"/>
      <c r="E74" s="222"/>
      <c r="F74" s="222"/>
      <c r="G74" s="222"/>
      <c r="H74" s="222"/>
      <c r="I74" s="222"/>
      <c r="J74" s="222"/>
      <c r="K74" s="222"/>
      <c r="L74" s="222"/>
      <c r="M74" s="222"/>
      <c r="N74" s="222"/>
      <c r="O74" s="222"/>
      <c r="P74" s="73"/>
    </row>
    <row r="75" spans="2:60" ht="15">
      <c r="B75" s="103"/>
      <c r="C75" s="223" t="s">
        <v>463</v>
      </c>
      <c r="D75" s="223"/>
      <c r="E75" s="223"/>
      <c r="F75" s="223"/>
      <c r="G75" s="223"/>
      <c r="H75" s="223"/>
      <c r="I75" s="223"/>
      <c r="J75" s="223"/>
      <c r="K75" s="223"/>
      <c r="L75" s="223"/>
      <c r="M75" s="223"/>
      <c r="N75" s="223"/>
      <c r="O75" s="223"/>
      <c r="P75" s="73"/>
    </row>
    <row r="76" spans="2:60" ht="59.25" customHeight="1">
      <c r="B76" s="103"/>
      <c r="C76" s="223" t="s">
        <v>464</v>
      </c>
      <c r="D76" s="223"/>
      <c r="E76" s="223"/>
      <c r="F76" s="223"/>
      <c r="G76" s="223"/>
      <c r="H76" s="223"/>
      <c r="I76" s="223"/>
      <c r="J76" s="223"/>
      <c r="K76" s="223"/>
      <c r="L76" s="223"/>
      <c r="M76" s="223"/>
      <c r="N76" s="223"/>
      <c r="O76" s="223"/>
      <c r="P76" s="73"/>
      <c r="S76" s="227"/>
      <c r="T76" s="227"/>
      <c r="U76" s="227"/>
      <c r="V76" s="227"/>
      <c r="W76" s="227"/>
      <c r="X76" s="227"/>
      <c r="Y76" s="227"/>
      <c r="Z76" s="227"/>
      <c r="AA76" s="227"/>
      <c r="AB76" s="227"/>
      <c r="AC76" s="227"/>
      <c r="AD76" s="227"/>
      <c r="AE76" s="227"/>
      <c r="AF76" s="227"/>
      <c r="AG76" s="227"/>
      <c r="AH76" s="227"/>
      <c r="AI76" s="227"/>
      <c r="AJ76" s="227"/>
      <c r="AK76" s="227"/>
      <c r="AL76" s="227"/>
      <c r="AM76" s="227"/>
      <c r="AN76" s="227"/>
      <c r="AO76" s="227"/>
      <c r="AP76" s="227"/>
      <c r="AQ76" s="227"/>
      <c r="AR76" s="227"/>
      <c r="AS76" s="227"/>
      <c r="AT76" s="227"/>
      <c r="AU76" s="227"/>
      <c r="AV76" s="227"/>
      <c r="AW76" s="227"/>
      <c r="AX76" s="227"/>
      <c r="AY76" s="227"/>
      <c r="AZ76" s="227"/>
      <c r="BA76" s="227"/>
      <c r="BB76" s="227"/>
      <c r="BC76" s="227"/>
      <c r="BD76" s="227"/>
      <c r="BE76" s="227"/>
      <c r="BF76" s="227"/>
      <c r="BG76" s="227"/>
      <c r="BH76" s="227"/>
    </row>
    <row r="77" spans="2:60">
      <c r="B77" s="98"/>
      <c r="C77" s="223" t="s">
        <v>465</v>
      </c>
      <c r="D77" s="223"/>
      <c r="E77" s="223"/>
      <c r="F77" s="223"/>
      <c r="G77" s="223"/>
      <c r="H77" s="223"/>
      <c r="I77" s="223"/>
      <c r="J77" s="223"/>
      <c r="K77" s="223"/>
      <c r="L77" s="223"/>
      <c r="M77" s="223"/>
      <c r="N77" s="223"/>
      <c r="O77" s="223"/>
      <c r="P77" s="73"/>
      <c r="S77" s="227"/>
      <c r="T77" s="227"/>
      <c r="U77" s="227"/>
      <c r="V77" s="227"/>
      <c r="W77" s="227"/>
      <c r="X77" s="227"/>
      <c r="Y77" s="227"/>
      <c r="Z77" s="227"/>
      <c r="AA77" s="227"/>
      <c r="AB77" s="227"/>
      <c r="AC77" s="227"/>
      <c r="AD77" s="227"/>
      <c r="AE77" s="227"/>
      <c r="AF77" s="227"/>
      <c r="AG77" s="227"/>
      <c r="AH77" s="227"/>
      <c r="AI77" s="227"/>
      <c r="AJ77" s="227"/>
      <c r="AK77" s="227"/>
      <c r="AL77" s="227"/>
      <c r="AM77" s="227"/>
      <c r="AN77" s="227"/>
      <c r="AO77" s="227"/>
      <c r="AP77" s="227"/>
      <c r="AQ77" s="227"/>
      <c r="AR77" s="227"/>
      <c r="AS77" s="227"/>
      <c r="AT77" s="227"/>
      <c r="AU77" s="227"/>
      <c r="AV77" s="227"/>
      <c r="AW77" s="227"/>
      <c r="AX77" s="227"/>
      <c r="AY77" s="227"/>
      <c r="AZ77" s="227"/>
      <c r="BA77" s="227"/>
      <c r="BB77" s="227"/>
      <c r="BC77" s="227"/>
      <c r="BD77" s="227"/>
      <c r="BE77" s="227"/>
      <c r="BF77" s="227"/>
      <c r="BG77" s="227"/>
      <c r="BH77" s="227"/>
    </row>
    <row r="78" spans="2:60">
      <c r="B78" s="98"/>
      <c r="C78" s="226" t="s">
        <v>466</v>
      </c>
      <c r="D78" s="226"/>
      <c r="E78" s="226"/>
      <c r="F78" s="226"/>
      <c r="G78" s="226"/>
      <c r="H78" s="226"/>
      <c r="I78" s="226"/>
      <c r="J78" s="226"/>
      <c r="K78" s="226"/>
      <c r="L78" s="226"/>
      <c r="M78" s="226"/>
      <c r="N78" s="226"/>
      <c r="O78" s="226"/>
      <c r="P78" s="73"/>
      <c r="S78" s="227"/>
      <c r="T78" s="227"/>
      <c r="U78" s="227"/>
      <c r="V78" s="227"/>
      <c r="W78" s="227"/>
      <c r="X78" s="227"/>
      <c r="Y78" s="227"/>
      <c r="Z78" s="227"/>
      <c r="AA78" s="227"/>
      <c r="AB78" s="227"/>
      <c r="AC78" s="227"/>
      <c r="AD78" s="227"/>
      <c r="AE78" s="227"/>
      <c r="AF78" s="227"/>
      <c r="AG78" s="227"/>
      <c r="AH78" s="227"/>
      <c r="AI78" s="227"/>
      <c r="AJ78" s="227"/>
      <c r="AK78" s="227"/>
      <c r="AL78" s="227"/>
      <c r="AM78" s="227"/>
      <c r="AN78" s="227"/>
      <c r="AO78" s="227"/>
      <c r="AP78" s="227"/>
      <c r="AQ78" s="227"/>
      <c r="AR78" s="227"/>
      <c r="AS78" s="227"/>
      <c r="AT78" s="227"/>
      <c r="AU78" s="227"/>
      <c r="AV78" s="227"/>
      <c r="AW78" s="227"/>
      <c r="AX78" s="227"/>
      <c r="AY78" s="227"/>
      <c r="AZ78" s="227"/>
      <c r="BA78" s="227"/>
      <c r="BB78" s="227"/>
      <c r="BC78" s="227"/>
      <c r="BD78" s="227"/>
      <c r="BE78" s="227"/>
      <c r="BF78" s="227"/>
      <c r="BG78" s="227"/>
      <c r="BH78" s="227"/>
    </row>
    <row r="79" spans="2:60">
      <c r="B79" s="98"/>
      <c r="C79" s="226" t="s">
        <v>467</v>
      </c>
      <c r="D79" s="226"/>
      <c r="E79" s="226"/>
      <c r="F79" s="226"/>
      <c r="G79" s="226"/>
      <c r="H79" s="226"/>
      <c r="I79" s="226"/>
      <c r="J79" s="226"/>
      <c r="K79" s="226"/>
      <c r="L79" s="226"/>
      <c r="M79" s="226"/>
      <c r="N79" s="226"/>
      <c r="O79" s="226"/>
      <c r="P79" s="73"/>
      <c r="S79" s="227" t="s">
        <v>468</v>
      </c>
      <c r="T79" s="227"/>
      <c r="U79" s="227"/>
      <c r="V79" s="227"/>
      <c r="W79" s="227"/>
      <c r="X79" s="227"/>
      <c r="Y79" s="227"/>
      <c r="Z79" s="227"/>
      <c r="AA79" s="227"/>
      <c r="AB79" s="227"/>
      <c r="AC79" s="227"/>
      <c r="AD79" s="227"/>
      <c r="AE79" s="227"/>
      <c r="AF79" s="227"/>
      <c r="AG79" s="227"/>
      <c r="AH79" s="227"/>
      <c r="AI79" s="227"/>
      <c r="AJ79" s="227"/>
      <c r="AK79" s="227"/>
      <c r="AL79" s="227"/>
      <c r="AM79" s="227"/>
      <c r="AN79" s="227"/>
      <c r="AO79" s="227"/>
      <c r="AP79" s="227"/>
      <c r="AQ79" s="227"/>
      <c r="AR79" s="227"/>
      <c r="AS79" s="227"/>
      <c r="AT79" s="227"/>
      <c r="AU79" s="227"/>
      <c r="AV79" s="227"/>
      <c r="AW79" s="227"/>
      <c r="AX79" s="227"/>
      <c r="AY79" s="227"/>
      <c r="AZ79" s="227"/>
      <c r="BA79" s="227"/>
      <c r="BB79" s="227"/>
      <c r="BC79" s="227"/>
      <c r="BD79" s="227"/>
      <c r="BE79" s="227"/>
      <c r="BF79" s="227"/>
      <c r="BG79" s="227"/>
      <c r="BH79" s="227"/>
    </row>
    <row r="80" spans="2:60">
      <c r="B80" s="98"/>
      <c r="C80" s="224" t="s">
        <v>469</v>
      </c>
      <c r="D80" s="225"/>
      <c r="E80" s="225"/>
      <c r="F80" s="225"/>
      <c r="G80" s="225"/>
      <c r="H80" s="225"/>
      <c r="I80" s="225"/>
      <c r="J80" s="225"/>
      <c r="K80" s="225"/>
      <c r="L80" s="225"/>
      <c r="M80" s="225"/>
      <c r="N80" s="225"/>
      <c r="O80" s="225"/>
      <c r="P80" s="73"/>
      <c r="S80" s="227"/>
      <c r="T80" s="227"/>
      <c r="U80" s="227"/>
      <c r="V80" s="227"/>
      <c r="W80" s="227"/>
      <c r="X80" s="227"/>
      <c r="Y80" s="227"/>
      <c r="Z80" s="227"/>
      <c r="AA80" s="227"/>
      <c r="AB80" s="227"/>
      <c r="AC80" s="227"/>
      <c r="AD80" s="227"/>
      <c r="AE80" s="227"/>
      <c r="AF80" s="227"/>
      <c r="AG80" s="227"/>
      <c r="AH80" s="227"/>
      <c r="AI80" s="227"/>
      <c r="AJ80" s="227"/>
      <c r="AK80" s="227"/>
      <c r="AL80" s="227"/>
      <c r="AM80" s="227"/>
      <c r="AN80" s="227"/>
      <c r="AO80" s="227"/>
      <c r="AP80" s="227"/>
      <c r="AQ80" s="227"/>
      <c r="AR80" s="227"/>
      <c r="AS80" s="227"/>
      <c r="AT80" s="227"/>
      <c r="AU80" s="227"/>
      <c r="AV80" s="227"/>
      <c r="AW80" s="227"/>
      <c r="AX80" s="227"/>
      <c r="AY80" s="227"/>
      <c r="AZ80" s="227"/>
      <c r="BA80" s="227"/>
      <c r="BB80" s="227"/>
      <c r="BC80" s="227"/>
      <c r="BD80" s="227"/>
      <c r="BE80" s="227"/>
      <c r="BF80" s="227"/>
      <c r="BG80" s="227"/>
      <c r="BH80" s="227"/>
    </row>
    <row r="81" spans="2:60" ht="30.75" customHeight="1">
      <c r="B81" s="98"/>
      <c r="C81" s="223" t="s">
        <v>470</v>
      </c>
      <c r="D81" s="223"/>
      <c r="E81" s="223"/>
      <c r="F81" s="223"/>
      <c r="G81" s="223"/>
      <c r="H81" s="223"/>
      <c r="I81" s="223"/>
      <c r="J81" s="223"/>
      <c r="K81" s="223"/>
      <c r="L81" s="223"/>
      <c r="M81" s="223"/>
      <c r="N81" s="223"/>
      <c r="O81" s="223"/>
      <c r="P81" s="73"/>
      <c r="S81" s="227"/>
      <c r="T81" s="227"/>
      <c r="U81" s="227"/>
      <c r="V81" s="227"/>
      <c r="W81" s="227"/>
      <c r="X81" s="227"/>
      <c r="Y81" s="227"/>
      <c r="Z81" s="227"/>
      <c r="AA81" s="227"/>
      <c r="AB81" s="227"/>
      <c r="AC81" s="227"/>
      <c r="AD81" s="227"/>
      <c r="AE81" s="227"/>
      <c r="AF81" s="227"/>
      <c r="AG81" s="227"/>
      <c r="AH81" s="227"/>
      <c r="AI81" s="227"/>
      <c r="AJ81" s="227"/>
      <c r="AK81" s="227"/>
      <c r="AL81" s="227"/>
      <c r="AM81" s="227"/>
      <c r="AN81" s="227"/>
      <c r="AO81" s="227"/>
      <c r="AP81" s="227"/>
      <c r="AQ81" s="227"/>
      <c r="AR81" s="227"/>
      <c r="AS81" s="227"/>
      <c r="AT81" s="227"/>
      <c r="AU81" s="227"/>
      <c r="AV81" s="227"/>
      <c r="AW81" s="227"/>
      <c r="AX81" s="227"/>
      <c r="AY81" s="227"/>
      <c r="AZ81" s="227"/>
      <c r="BA81" s="227"/>
      <c r="BB81" s="227"/>
      <c r="BC81" s="227"/>
      <c r="BD81" s="227"/>
      <c r="BE81" s="227"/>
      <c r="BF81" s="227"/>
      <c r="BG81" s="227"/>
      <c r="BH81" s="227"/>
    </row>
    <row r="82" spans="2:60">
      <c r="B82" s="98"/>
      <c r="C82" s="223" t="s">
        <v>471</v>
      </c>
      <c r="D82" s="223"/>
      <c r="E82" s="223"/>
      <c r="F82" s="223"/>
      <c r="G82" s="223"/>
      <c r="H82" s="223"/>
      <c r="I82" s="223"/>
      <c r="J82" s="223"/>
      <c r="K82" s="223"/>
      <c r="L82" s="223"/>
      <c r="M82" s="223"/>
      <c r="N82" s="223"/>
      <c r="O82" s="223"/>
      <c r="P82" s="73"/>
      <c r="S82" s="227"/>
      <c r="T82" s="227"/>
      <c r="U82" s="227"/>
      <c r="V82" s="227"/>
      <c r="W82" s="227"/>
      <c r="X82" s="227"/>
      <c r="Y82" s="227"/>
      <c r="Z82" s="227"/>
      <c r="AA82" s="227"/>
      <c r="AB82" s="227"/>
      <c r="AC82" s="227"/>
      <c r="AD82" s="227"/>
      <c r="AE82" s="227"/>
      <c r="AF82" s="227"/>
      <c r="AG82" s="227"/>
      <c r="AH82" s="227"/>
      <c r="AI82" s="227"/>
      <c r="AJ82" s="227"/>
      <c r="AK82" s="227"/>
      <c r="AL82" s="227"/>
      <c r="AM82" s="227"/>
      <c r="AN82" s="227"/>
      <c r="AO82" s="227"/>
      <c r="AP82" s="227"/>
      <c r="AQ82" s="227"/>
      <c r="AR82" s="227"/>
      <c r="AS82" s="227"/>
      <c r="AT82" s="227"/>
      <c r="AU82" s="227"/>
      <c r="AV82" s="227"/>
      <c r="AW82" s="227"/>
      <c r="AX82" s="227"/>
      <c r="AY82" s="227"/>
      <c r="AZ82" s="227"/>
      <c r="BA82" s="227"/>
      <c r="BB82" s="227"/>
      <c r="BC82" s="227"/>
      <c r="BD82" s="227"/>
      <c r="BE82" s="227"/>
      <c r="BF82" s="227"/>
      <c r="BG82" s="227"/>
      <c r="BH82" s="227"/>
    </row>
    <row r="83" spans="2:60" ht="45" customHeight="1">
      <c r="B83" s="103" t="s">
        <v>413</v>
      </c>
      <c r="C83" s="222" t="s">
        <v>472</v>
      </c>
      <c r="D83" s="222"/>
      <c r="E83" s="222"/>
      <c r="F83" s="222"/>
      <c r="G83" s="222"/>
      <c r="H83" s="222"/>
      <c r="I83" s="222"/>
      <c r="J83" s="222"/>
      <c r="K83" s="222"/>
      <c r="L83" s="222"/>
      <c r="M83" s="222"/>
      <c r="N83" s="222"/>
      <c r="O83" s="222"/>
      <c r="P83" s="73"/>
    </row>
    <row r="84" spans="2:60" ht="30" customHeight="1">
      <c r="B84" s="98"/>
      <c r="C84" s="223" t="s">
        <v>473</v>
      </c>
      <c r="D84" s="223"/>
      <c r="E84" s="223"/>
      <c r="F84" s="223"/>
      <c r="G84" s="223"/>
      <c r="H84" s="223"/>
      <c r="I84" s="223"/>
      <c r="J84" s="223"/>
      <c r="K84" s="223"/>
      <c r="L84" s="223"/>
      <c r="M84" s="223"/>
      <c r="N84" s="223"/>
      <c r="O84" s="223"/>
      <c r="P84" s="73"/>
      <c r="S84" s="227"/>
      <c r="T84" s="227"/>
      <c r="U84" s="227"/>
      <c r="V84" s="227"/>
      <c r="W84" s="227"/>
      <c r="X84" s="227"/>
      <c r="Y84" s="227"/>
      <c r="Z84" s="227"/>
      <c r="AA84" s="227"/>
      <c r="AB84" s="227"/>
      <c r="AC84" s="227"/>
      <c r="AD84" s="227"/>
      <c r="AE84" s="227"/>
      <c r="AF84" s="227"/>
      <c r="AG84" s="227"/>
      <c r="AH84" s="227"/>
      <c r="AI84" s="227"/>
      <c r="AJ84" s="227"/>
      <c r="AK84" s="227"/>
      <c r="AL84" s="227"/>
      <c r="AM84" s="227"/>
      <c r="AN84" s="227"/>
      <c r="AO84" s="227"/>
      <c r="AP84" s="227"/>
      <c r="AQ84" s="227"/>
      <c r="AR84" s="227"/>
      <c r="AS84" s="227"/>
      <c r="AT84" s="227"/>
      <c r="AU84" s="227"/>
      <c r="AV84" s="227"/>
      <c r="AW84" s="227"/>
      <c r="AX84" s="227"/>
      <c r="AY84" s="227"/>
      <c r="AZ84" s="227"/>
      <c r="BA84" s="227"/>
      <c r="BB84" s="227"/>
      <c r="BC84" s="227"/>
      <c r="BD84" s="227"/>
      <c r="BE84" s="227"/>
      <c r="BF84" s="227"/>
      <c r="BG84" s="227"/>
      <c r="BH84" s="227"/>
    </row>
    <row r="85" spans="2:60" ht="45" customHeight="1">
      <c r="B85" s="98"/>
      <c r="C85" s="223" t="s">
        <v>474</v>
      </c>
      <c r="D85" s="223"/>
      <c r="E85" s="223"/>
      <c r="F85" s="223"/>
      <c r="G85" s="223"/>
      <c r="H85" s="223"/>
      <c r="I85" s="223"/>
      <c r="J85" s="223"/>
      <c r="K85" s="223"/>
      <c r="L85" s="223"/>
      <c r="M85" s="223"/>
      <c r="N85" s="223"/>
      <c r="O85" s="223"/>
      <c r="P85" s="73"/>
      <c r="S85" s="227"/>
      <c r="T85" s="227"/>
      <c r="U85" s="227"/>
      <c r="V85" s="227"/>
      <c r="W85" s="227"/>
      <c r="X85" s="227"/>
      <c r="Y85" s="227"/>
      <c r="Z85" s="227"/>
      <c r="AA85" s="227"/>
      <c r="AB85" s="227"/>
      <c r="AC85" s="227"/>
      <c r="AD85" s="227"/>
      <c r="AE85" s="227"/>
      <c r="AF85" s="227"/>
      <c r="AG85" s="227"/>
      <c r="AH85" s="227"/>
      <c r="AI85" s="227"/>
      <c r="AJ85" s="227"/>
      <c r="AK85" s="227"/>
      <c r="AL85" s="227"/>
      <c r="AM85" s="227"/>
      <c r="AN85" s="227"/>
      <c r="AO85" s="227"/>
      <c r="AP85" s="227"/>
      <c r="AQ85" s="227"/>
      <c r="AR85" s="227"/>
      <c r="AS85" s="227"/>
      <c r="AT85" s="227"/>
      <c r="AU85" s="227"/>
      <c r="AV85" s="227"/>
      <c r="AW85" s="227"/>
      <c r="AX85" s="227"/>
      <c r="AY85" s="227"/>
      <c r="AZ85" s="227"/>
      <c r="BA85" s="227"/>
      <c r="BB85" s="227"/>
      <c r="BC85" s="227"/>
      <c r="BD85" s="227"/>
      <c r="BE85" s="227"/>
      <c r="BF85" s="227"/>
      <c r="BG85" s="227"/>
      <c r="BH85" s="227"/>
    </row>
    <row r="86" spans="2:60">
      <c r="B86" s="98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7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3"/>
      <c r="AS86" s="113"/>
      <c r="AT86" s="113"/>
      <c r="AU86" s="113"/>
      <c r="AV86" s="113"/>
      <c r="AW86" s="113"/>
      <c r="AX86" s="113"/>
      <c r="AY86" s="113"/>
      <c r="AZ86" s="113"/>
      <c r="BA86" s="113"/>
      <c r="BB86" s="113"/>
      <c r="BC86" s="113"/>
      <c r="BD86" s="113"/>
      <c r="BE86" s="113"/>
      <c r="BF86" s="113"/>
      <c r="BG86" s="113"/>
      <c r="BH86" s="113"/>
    </row>
    <row r="87" spans="2:60">
      <c r="B87" s="98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7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  <c r="BG87" s="113"/>
      <c r="BH87" s="113"/>
    </row>
    <row r="88" spans="2:60">
      <c r="B88" s="98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7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/>
      <c r="BB88" s="113"/>
      <c r="BC88" s="113"/>
      <c r="BD88" s="113"/>
      <c r="BE88" s="113"/>
      <c r="BF88" s="113"/>
      <c r="BG88" s="113"/>
      <c r="BH88" s="113"/>
    </row>
    <row r="89" spans="2:60">
      <c r="B89" s="98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7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113"/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3"/>
      <c r="BC89" s="113"/>
      <c r="BD89" s="113"/>
      <c r="BE89" s="113"/>
      <c r="BF89" s="113"/>
      <c r="BG89" s="113"/>
      <c r="BH89" s="113"/>
    </row>
    <row r="90" spans="2:60" ht="15">
      <c r="B90" s="103" t="s">
        <v>413</v>
      </c>
      <c r="C90" s="222" t="s">
        <v>475</v>
      </c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73"/>
    </row>
    <row r="91" spans="2:60">
      <c r="B91" s="72"/>
      <c r="P91" s="73"/>
    </row>
    <row r="92" spans="2:60" s="115" customFormat="1" ht="38.4">
      <c r="B92" s="114" t="s">
        <v>2679</v>
      </c>
      <c r="P92" s="116"/>
    </row>
    <row r="93" spans="2:60" s="115" customFormat="1" ht="95.55" customHeight="1">
      <c r="B93" s="117" t="s">
        <v>413</v>
      </c>
      <c r="C93" s="228" t="s">
        <v>2680</v>
      </c>
      <c r="D93" s="228"/>
      <c r="E93" s="228"/>
      <c r="F93" s="228"/>
      <c r="G93" s="228"/>
      <c r="H93" s="228"/>
      <c r="I93" s="228"/>
      <c r="J93" s="228"/>
      <c r="K93" s="228"/>
      <c r="L93" s="228"/>
      <c r="M93" s="228"/>
      <c r="N93" s="228"/>
      <c r="O93" s="228"/>
      <c r="P93" s="116"/>
    </row>
    <row r="94" spans="2:60">
      <c r="B94" s="72"/>
      <c r="P94" s="73"/>
    </row>
    <row r="95" spans="2:60">
      <c r="B95" s="72"/>
      <c r="P95" s="73"/>
    </row>
    <row r="96" spans="2:60">
      <c r="B96" s="72"/>
      <c r="P96" s="73"/>
    </row>
    <row r="97" spans="2:16">
      <c r="B97" s="72"/>
      <c r="P97" s="73"/>
    </row>
    <row r="98" spans="2:16">
      <c r="B98" s="72"/>
      <c r="P98" s="73"/>
    </row>
    <row r="99" spans="2:16">
      <c r="B99" s="72"/>
      <c r="P99" s="73"/>
    </row>
    <row r="100" spans="2:16">
      <c r="B100" s="72"/>
      <c r="P100" s="73"/>
    </row>
    <row r="101" spans="2:16">
      <c r="B101" s="72"/>
      <c r="P101" s="73"/>
    </row>
    <row r="102" spans="2:16">
      <c r="B102" s="72"/>
      <c r="P102" s="73"/>
    </row>
    <row r="103" spans="2:16">
      <c r="B103" s="72"/>
      <c r="P103" s="73"/>
    </row>
    <row r="104" spans="2:16">
      <c r="B104" s="72"/>
      <c r="P104" s="73"/>
    </row>
    <row r="105" spans="2:16">
      <c r="B105" s="72"/>
      <c r="P105" s="73"/>
    </row>
    <row r="106" spans="2:16">
      <c r="B106" s="72"/>
      <c r="P106" s="73"/>
    </row>
    <row r="107" spans="2:16">
      <c r="B107" s="72"/>
      <c r="P107" s="73"/>
    </row>
    <row r="108" spans="2:16">
      <c r="B108" s="72"/>
      <c r="P108" s="73"/>
    </row>
    <row r="109" spans="2:16">
      <c r="B109" s="72"/>
      <c r="P109" s="73"/>
    </row>
    <row r="110" spans="2:16">
      <c r="B110" s="72"/>
      <c r="P110" s="73"/>
    </row>
    <row r="111" spans="2:16" ht="15" thickBot="1">
      <c r="B111" s="118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20"/>
    </row>
    <row r="112" spans="2:16" ht="15" thickTop="1"/>
  </sheetData>
  <mergeCells count="56">
    <mergeCell ref="C93:O93"/>
    <mergeCell ref="C83:O83"/>
    <mergeCell ref="C84:O84"/>
    <mergeCell ref="S84:BH84"/>
    <mergeCell ref="C85:O85"/>
    <mergeCell ref="S85:BH85"/>
    <mergeCell ref="C90:O90"/>
    <mergeCell ref="C80:O80"/>
    <mergeCell ref="S80:BH80"/>
    <mergeCell ref="C81:O81"/>
    <mergeCell ref="S81:BH81"/>
    <mergeCell ref="C82:O82"/>
    <mergeCell ref="S82:BH82"/>
    <mergeCell ref="C79:O79"/>
    <mergeCell ref="S79:BH79"/>
    <mergeCell ref="C67:O67"/>
    <mergeCell ref="C72:O72"/>
    <mergeCell ref="C73:O73"/>
    <mergeCell ref="C74:O74"/>
    <mergeCell ref="C75:O75"/>
    <mergeCell ref="C76:O76"/>
    <mergeCell ref="S76:BH76"/>
    <mergeCell ref="C77:O77"/>
    <mergeCell ref="S77:BH77"/>
    <mergeCell ref="C78:O78"/>
    <mergeCell ref="S78:BH78"/>
    <mergeCell ref="C66:O66"/>
    <mergeCell ref="C51:O51"/>
    <mergeCell ref="C52:O52"/>
    <mergeCell ref="C53:O53"/>
    <mergeCell ref="C54:O54"/>
    <mergeCell ref="C55:O55"/>
    <mergeCell ref="C60:O60"/>
    <mergeCell ref="C61:O61"/>
    <mergeCell ref="C62:O62"/>
    <mergeCell ref="C63:O63"/>
    <mergeCell ref="C64:O64"/>
    <mergeCell ref="C65:O65"/>
    <mergeCell ref="C50:O50"/>
    <mergeCell ref="C36:O36"/>
    <mergeCell ref="C37:O37"/>
    <mergeCell ref="C38:O38"/>
    <mergeCell ref="C42:O42"/>
    <mergeCell ref="C43:O43"/>
    <mergeCell ref="C44:O44"/>
    <mergeCell ref="C45:O45"/>
    <mergeCell ref="C46:O46"/>
    <mergeCell ref="C47:O47"/>
    <mergeCell ref="C48:O48"/>
    <mergeCell ref="C49:O49"/>
    <mergeCell ref="C35:O35"/>
    <mergeCell ref="C30:O30"/>
    <mergeCell ref="C31:O31"/>
    <mergeCell ref="C32:O32"/>
    <mergeCell ref="C33:O33"/>
    <mergeCell ref="C34:O3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2026</vt:lpstr>
      <vt:lpstr>Условия работы</vt:lpstr>
      <vt:lpstr>'2026'!ssaj</vt:lpstr>
      <vt:lpstr>'2026'!table</vt:lpstr>
      <vt:lpstr>'2026'!курс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PlantMarket;8-495-280-08-97</dc:creator>
  <cp:lastModifiedBy>Димитриева Наталья</cp:lastModifiedBy>
  <dcterms:created xsi:type="dcterms:W3CDTF">2024-08-19T15:29:24Z</dcterms:created>
  <dcterms:modified xsi:type="dcterms:W3CDTF">2026-10-07T10:06:06Z</dcterms:modified>
</cp:coreProperties>
</file>