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sha\Downloads\"/>
    </mc:Choice>
  </mc:AlternateContent>
  <xr:revisionPtr revIDLastSave="0" documentId="8_{2AEDABB5-5B41-4402-961B-01D910569476}" xr6:coauthVersionLast="47" xr6:coauthVersionMax="47" xr10:uidLastSave="{00000000-0000-0000-0000-000000000000}"/>
  <bookViews>
    <workbookView xWindow="-103" yWindow="-103" windowWidth="21806" windowHeight="13886" xr2:uid="{2A8A951B-2911-4119-8A43-CB4C61CCC942}"/>
  </bookViews>
  <sheets>
    <sheet name="Jeddeloh 2026" sheetId="1" r:id="rId1"/>
    <sheet name="Условия работы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6_неделя_2021">#REF!</definedName>
    <definedName name="_xlnm._FilterDatabase" localSheetId="0" hidden="1">'Jeddeloh 2026'!$B$29:$S$29</definedName>
    <definedName name="ALVPRX" localSheetId="1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1">#REF!</definedName>
    <definedName name="COMPALV">#REF!</definedName>
    <definedName name="dop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>#REF!</definedName>
    <definedName name="ffive">#REF!</definedName>
    <definedName name="fin">[2]Лист2!$A$1:$C$339</definedName>
    <definedName name="final">[2]Лист2!$A$2:$B$339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'[3]2021'!$A$22:$U$543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1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'[4]рабочий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oz">#REF!</definedName>
    <definedName name="PDXCOMP" localSheetId="1">#REF!</definedName>
    <definedName name="PDXCOMP">#REF!</definedName>
    <definedName name="PDXSPR" localSheetId="1">[9]PDX!#REF!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 localSheetId="0">'Jeddeloh 2026'!$E$30:$J$996</definedName>
    <definedName name="prov">#REF!</definedName>
    <definedName name="ROYAL" localSheetId="1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 localSheetId="0">'Jeddeloh 2026'!$E$29:$G$996</definedName>
    <definedName name="st">#REF!</definedName>
    <definedName name="stk">#REF!</definedName>
    <definedName name="stock">#REF!</definedName>
    <definedName name="stock_">#REF!</definedName>
    <definedName name="stok" localSheetId="1">#REF!</definedName>
    <definedName name="stok">#REF!</definedName>
    <definedName name="stst">#REF!</definedName>
    <definedName name="tab" localSheetId="0">'Jeddeloh 2026'!$E$30:$J$996</definedName>
    <definedName name="tab" localSheetId="1">#REF!</definedName>
    <definedName name="tab">#REF!</definedName>
    <definedName name="tabhug" localSheetId="0">'Jeddeloh 2026'!$E$29:$J$996</definedName>
    <definedName name="tabhug">#REF!</definedName>
    <definedName name="table" localSheetId="0">'Jeddeloh 2026'!$E$29:$J$996</definedName>
    <definedName name="table" localSheetId="1">#REF!</definedName>
    <definedName name="table">#REF!</definedName>
    <definedName name="table1" localSheetId="0">'Jeddeloh 2026'!$E$30:$J$996</definedName>
    <definedName name="table1">#REF!</definedName>
    <definedName name="table101">#REF!</definedName>
    <definedName name="table11" localSheetId="0">'Jeddeloh 2026'!$E$29:$J$996</definedName>
    <definedName name="table11">#REF!</definedName>
    <definedName name="tabletab" localSheetId="0">'Jeddeloh 2026'!$E$30:$J$996</definedName>
    <definedName name="tabletab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1">#REF!</definedName>
    <definedName name="Склады">#REF!</definedName>
    <definedName name="ТВЛ">[7]Рабочий!$AD$3</definedName>
    <definedName name="условия">#REF!</definedName>
    <definedName name="фото" localSheetId="1">'[10]2022'!#REF!</definedName>
    <definedName name="фото">'[8]2022'!#REF!</definedName>
    <definedName name="ыещл" localSheetId="1">#REF!</definedName>
    <definedName name="ыещл">#REF!</definedName>
    <definedName name="ылдф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96" i="1" l="1"/>
  <c r="Q996" i="1"/>
  <c r="S995" i="1"/>
  <c r="Q995" i="1"/>
  <c r="S994" i="1"/>
  <c r="Q994" i="1"/>
  <c r="S993" i="1"/>
  <c r="Q993" i="1"/>
  <c r="S992" i="1"/>
  <c r="Q992" i="1"/>
  <c r="S991" i="1"/>
  <c r="Q991" i="1"/>
  <c r="S990" i="1"/>
  <c r="Q990" i="1"/>
  <c r="S989" i="1"/>
  <c r="Q989" i="1"/>
  <c r="S988" i="1"/>
  <c r="Q988" i="1"/>
  <c r="S987" i="1"/>
  <c r="Q987" i="1"/>
  <c r="S986" i="1"/>
  <c r="Q986" i="1"/>
  <c r="S985" i="1"/>
  <c r="Q985" i="1"/>
  <c r="S984" i="1"/>
  <c r="Q984" i="1"/>
  <c r="S983" i="1"/>
  <c r="Q983" i="1"/>
  <c r="S982" i="1"/>
  <c r="Q982" i="1"/>
  <c r="S981" i="1"/>
  <c r="Q981" i="1"/>
  <c r="S980" i="1"/>
  <c r="Q980" i="1"/>
  <c r="S979" i="1"/>
  <c r="Q979" i="1"/>
  <c r="S978" i="1"/>
  <c r="Q978" i="1"/>
  <c r="S977" i="1"/>
  <c r="Q977" i="1"/>
  <c r="S976" i="1"/>
  <c r="Q976" i="1"/>
  <c r="S975" i="1"/>
  <c r="Q975" i="1"/>
  <c r="S974" i="1"/>
  <c r="Q974" i="1"/>
  <c r="S973" i="1"/>
  <c r="Q973" i="1"/>
  <c r="S972" i="1"/>
  <c r="Q972" i="1"/>
  <c r="S971" i="1"/>
  <c r="Q971" i="1"/>
  <c r="S970" i="1"/>
  <c r="Q970" i="1"/>
  <c r="S969" i="1"/>
  <c r="Q969" i="1"/>
  <c r="S968" i="1"/>
  <c r="Q968" i="1"/>
  <c r="S967" i="1"/>
  <c r="Q967" i="1"/>
  <c r="S966" i="1"/>
  <c r="Q966" i="1"/>
  <c r="S965" i="1"/>
  <c r="Q965" i="1"/>
  <c r="S964" i="1"/>
  <c r="Q964" i="1"/>
  <c r="S963" i="1"/>
  <c r="Q963" i="1"/>
  <c r="S962" i="1"/>
  <c r="Q962" i="1"/>
  <c r="S961" i="1"/>
  <c r="Q961" i="1"/>
  <c r="S960" i="1"/>
  <c r="Q960" i="1"/>
  <c r="S959" i="1"/>
  <c r="Q959" i="1"/>
  <c r="S958" i="1"/>
  <c r="Q958" i="1"/>
  <c r="S957" i="1"/>
  <c r="Q957" i="1"/>
  <c r="S956" i="1"/>
  <c r="Q956" i="1"/>
  <c r="S955" i="1"/>
  <c r="Q955" i="1"/>
  <c r="S954" i="1"/>
  <c r="Q954" i="1"/>
  <c r="S953" i="1"/>
  <c r="Q953" i="1"/>
  <c r="S952" i="1"/>
  <c r="Q952" i="1"/>
  <c r="S951" i="1"/>
  <c r="Q951" i="1"/>
  <c r="S950" i="1"/>
  <c r="Q950" i="1"/>
  <c r="S949" i="1"/>
  <c r="Q949" i="1"/>
  <c r="S948" i="1"/>
  <c r="Q948" i="1"/>
  <c r="S947" i="1"/>
  <c r="Q947" i="1"/>
  <c r="S946" i="1"/>
  <c r="Q946" i="1"/>
  <c r="S945" i="1"/>
  <c r="Q945" i="1"/>
  <c r="S944" i="1"/>
  <c r="Q944" i="1"/>
  <c r="S943" i="1"/>
  <c r="Q943" i="1"/>
  <c r="S942" i="1"/>
  <c r="Q942" i="1"/>
  <c r="S941" i="1"/>
  <c r="Q941" i="1"/>
  <c r="S940" i="1"/>
  <c r="Q940" i="1"/>
  <c r="S939" i="1"/>
  <c r="Q939" i="1"/>
  <c r="S938" i="1"/>
  <c r="Q938" i="1"/>
  <c r="S937" i="1"/>
  <c r="Q937" i="1"/>
  <c r="S936" i="1"/>
  <c r="Q936" i="1"/>
  <c r="S935" i="1"/>
  <c r="Q935" i="1"/>
  <c r="S934" i="1"/>
  <c r="Q934" i="1"/>
  <c r="S933" i="1"/>
  <c r="Q933" i="1"/>
  <c r="S932" i="1"/>
  <c r="Q932" i="1"/>
  <c r="S931" i="1"/>
  <c r="Q931" i="1"/>
  <c r="S930" i="1"/>
  <c r="Q930" i="1"/>
  <c r="S929" i="1"/>
  <c r="Q929" i="1"/>
  <c r="S928" i="1"/>
  <c r="Q928" i="1"/>
  <c r="S927" i="1"/>
  <c r="Q927" i="1"/>
  <c r="S926" i="1"/>
  <c r="Q926" i="1"/>
  <c r="S925" i="1"/>
  <c r="Q925" i="1"/>
  <c r="S924" i="1"/>
  <c r="Q924" i="1"/>
  <c r="S923" i="1"/>
  <c r="Q923" i="1"/>
  <c r="S922" i="1"/>
  <c r="Q922" i="1"/>
  <c r="S921" i="1"/>
  <c r="Q921" i="1"/>
  <c r="S920" i="1"/>
  <c r="Q920" i="1"/>
  <c r="S919" i="1"/>
  <c r="Q919" i="1"/>
  <c r="S918" i="1"/>
  <c r="Q918" i="1"/>
  <c r="S917" i="1"/>
  <c r="Q917" i="1"/>
  <c r="S916" i="1"/>
  <c r="Q916" i="1"/>
  <c r="S915" i="1"/>
  <c r="Q915" i="1"/>
  <c r="S914" i="1"/>
  <c r="Q914" i="1"/>
  <c r="S913" i="1"/>
  <c r="Q913" i="1"/>
  <c r="S912" i="1"/>
  <c r="Q912" i="1"/>
  <c r="S911" i="1"/>
  <c r="Q911" i="1"/>
  <c r="S910" i="1"/>
  <c r="Q910" i="1"/>
  <c r="S909" i="1"/>
  <c r="Q909" i="1"/>
  <c r="S908" i="1"/>
  <c r="Q908" i="1"/>
  <c r="S907" i="1"/>
  <c r="Q907" i="1"/>
  <c r="S906" i="1"/>
  <c r="Q906" i="1"/>
  <c r="S905" i="1"/>
  <c r="Q905" i="1"/>
  <c r="S904" i="1"/>
  <c r="Q904" i="1"/>
  <c r="S903" i="1"/>
  <c r="Q903" i="1"/>
  <c r="S902" i="1"/>
  <c r="Q902" i="1"/>
  <c r="S901" i="1"/>
  <c r="Q901" i="1"/>
  <c r="S900" i="1"/>
  <c r="Q900" i="1"/>
  <c r="S899" i="1"/>
  <c r="Q899" i="1"/>
  <c r="S898" i="1"/>
  <c r="Q898" i="1"/>
  <c r="S897" i="1"/>
  <c r="Q897" i="1"/>
  <c r="S896" i="1"/>
  <c r="Q896" i="1"/>
  <c r="S895" i="1"/>
  <c r="Q895" i="1"/>
  <c r="S894" i="1"/>
  <c r="Q894" i="1"/>
  <c r="S893" i="1"/>
  <c r="Q893" i="1"/>
  <c r="S892" i="1"/>
  <c r="Q892" i="1"/>
  <c r="S891" i="1"/>
  <c r="Q891" i="1"/>
  <c r="S890" i="1"/>
  <c r="Q890" i="1"/>
  <c r="S889" i="1"/>
  <c r="Q889" i="1"/>
  <c r="S888" i="1"/>
  <c r="Q888" i="1"/>
  <c r="S887" i="1"/>
  <c r="Q887" i="1"/>
  <c r="S886" i="1"/>
  <c r="Q886" i="1"/>
  <c r="S885" i="1"/>
  <c r="Q885" i="1"/>
  <c r="S884" i="1"/>
  <c r="Q884" i="1"/>
  <c r="S883" i="1"/>
  <c r="Q883" i="1"/>
  <c r="S882" i="1"/>
  <c r="Q882" i="1"/>
  <c r="S881" i="1"/>
  <c r="Q881" i="1"/>
  <c r="S880" i="1"/>
  <c r="Q880" i="1"/>
  <c r="S879" i="1"/>
  <c r="Q879" i="1"/>
  <c r="S878" i="1"/>
  <c r="Q878" i="1"/>
  <c r="S877" i="1"/>
  <c r="Q877" i="1"/>
  <c r="S876" i="1"/>
  <c r="Q876" i="1"/>
  <c r="S875" i="1"/>
  <c r="Q875" i="1"/>
  <c r="S874" i="1"/>
  <c r="Q874" i="1"/>
  <c r="S873" i="1"/>
  <c r="Q873" i="1"/>
  <c r="S872" i="1"/>
  <c r="Q872" i="1"/>
  <c r="S871" i="1"/>
  <c r="Q871" i="1"/>
  <c r="S870" i="1"/>
  <c r="Q870" i="1"/>
  <c r="S869" i="1"/>
  <c r="Q869" i="1"/>
  <c r="S868" i="1"/>
  <c r="Q868" i="1"/>
  <c r="S867" i="1"/>
  <c r="Q867" i="1"/>
  <c r="S866" i="1"/>
  <c r="Q866" i="1"/>
  <c r="S865" i="1"/>
  <c r="Q865" i="1"/>
  <c r="S864" i="1"/>
  <c r="Q864" i="1"/>
  <c r="S863" i="1"/>
  <c r="Q863" i="1"/>
  <c r="S862" i="1"/>
  <c r="Q862" i="1"/>
  <c r="S861" i="1"/>
  <c r="Q861" i="1"/>
  <c r="S860" i="1"/>
  <c r="Q860" i="1"/>
  <c r="S859" i="1"/>
  <c r="Q859" i="1"/>
  <c r="S858" i="1"/>
  <c r="Q858" i="1"/>
  <c r="S857" i="1"/>
  <c r="Q857" i="1"/>
  <c r="S856" i="1"/>
  <c r="Q856" i="1"/>
  <c r="S855" i="1"/>
  <c r="Q855" i="1"/>
  <c r="S854" i="1"/>
  <c r="Q854" i="1"/>
  <c r="S853" i="1"/>
  <c r="Q853" i="1"/>
  <c r="S852" i="1"/>
  <c r="Q852" i="1"/>
  <c r="S851" i="1"/>
  <c r="Q851" i="1"/>
  <c r="S850" i="1"/>
  <c r="Q850" i="1"/>
  <c r="S849" i="1"/>
  <c r="Q849" i="1"/>
  <c r="S848" i="1"/>
  <c r="Q848" i="1"/>
  <c r="S847" i="1"/>
  <c r="Q847" i="1"/>
  <c r="S846" i="1"/>
  <c r="Q846" i="1"/>
  <c r="S845" i="1"/>
  <c r="Q845" i="1"/>
  <c r="S844" i="1"/>
  <c r="Q844" i="1"/>
  <c r="S843" i="1"/>
  <c r="Q843" i="1"/>
  <c r="S842" i="1"/>
  <c r="Q842" i="1"/>
  <c r="S841" i="1"/>
  <c r="Q841" i="1"/>
  <c r="S840" i="1"/>
  <c r="Q840" i="1"/>
  <c r="S839" i="1"/>
  <c r="Q839" i="1"/>
  <c r="S838" i="1"/>
  <c r="Q838" i="1"/>
  <c r="S837" i="1"/>
  <c r="Q837" i="1"/>
  <c r="S836" i="1"/>
  <c r="Q836" i="1"/>
  <c r="S835" i="1"/>
  <c r="Q835" i="1"/>
  <c r="S834" i="1"/>
  <c r="Q834" i="1"/>
  <c r="S833" i="1"/>
  <c r="Q833" i="1"/>
  <c r="S832" i="1"/>
  <c r="Q832" i="1"/>
  <c r="S831" i="1"/>
  <c r="Q831" i="1"/>
  <c r="S830" i="1"/>
  <c r="Q830" i="1"/>
  <c r="S829" i="1"/>
  <c r="Q829" i="1"/>
  <c r="S828" i="1"/>
  <c r="Q828" i="1"/>
  <c r="S827" i="1"/>
  <c r="Q827" i="1"/>
  <c r="S826" i="1"/>
  <c r="Q826" i="1"/>
  <c r="S825" i="1"/>
  <c r="Q825" i="1"/>
  <c r="S824" i="1"/>
  <c r="Q824" i="1"/>
  <c r="S823" i="1"/>
  <c r="Q823" i="1"/>
  <c r="S822" i="1"/>
  <c r="Q822" i="1"/>
  <c r="S821" i="1"/>
  <c r="Q821" i="1"/>
  <c r="S820" i="1"/>
  <c r="Q820" i="1"/>
  <c r="S819" i="1"/>
  <c r="Q819" i="1"/>
  <c r="S818" i="1"/>
  <c r="Q818" i="1"/>
  <c r="S817" i="1"/>
  <c r="Q817" i="1"/>
  <c r="S816" i="1"/>
  <c r="Q816" i="1"/>
  <c r="S815" i="1"/>
  <c r="Q815" i="1"/>
  <c r="S814" i="1"/>
  <c r="Q814" i="1"/>
  <c r="S813" i="1"/>
  <c r="Q813" i="1"/>
  <c r="S812" i="1"/>
  <c r="Q812" i="1"/>
  <c r="S811" i="1"/>
  <c r="Q811" i="1"/>
  <c r="S810" i="1"/>
  <c r="Q810" i="1"/>
  <c r="S809" i="1"/>
  <c r="Q809" i="1"/>
  <c r="S808" i="1"/>
  <c r="Q808" i="1"/>
  <c r="S807" i="1"/>
  <c r="Q807" i="1"/>
  <c r="S806" i="1"/>
  <c r="Q806" i="1"/>
  <c r="S805" i="1"/>
  <c r="Q805" i="1"/>
  <c r="S804" i="1"/>
  <c r="Q804" i="1"/>
  <c r="S803" i="1"/>
  <c r="Q803" i="1"/>
  <c r="S802" i="1"/>
  <c r="Q802" i="1"/>
  <c r="S801" i="1"/>
  <c r="Q801" i="1"/>
  <c r="S800" i="1"/>
  <c r="Q800" i="1"/>
  <c r="S799" i="1"/>
  <c r="Q799" i="1"/>
  <c r="S798" i="1"/>
  <c r="Q798" i="1"/>
  <c r="S797" i="1"/>
  <c r="Q797" i="1"/>
  <c r="S796" i="1"/>
  <c r="Q796" i="1"/>
  <c r="S795" i="1"/>
  <c r="Q795" i="1"/>
  <c r="S794" i="1"/>
  <c r="Q794" i="1"/>
  <c r="S793" i="1"/>
  <c r="Q793" i="1"/>
  <c r="S792" i="1"/>
  <c r="Q792" i="1"/>
  <c r="S791" i="1"/>
  <c r="Q791" i="1"/>
  <c r="S790" i="1"/>
  <c r="Q790" i="1"/>
  <c r="S789" i="1"/>
  <c r="Q789" i="1"/>
  <c r="S788" i="1"/>
  <c r="Q788" i="1"/>
  <c r="S787" i="1"/>
  <c r="Q787" i="1"/>
  <c r="S786" i="1"/>
  <c r="Q786" i="1"/>
  <c r="S785" i="1"/>
  <c r="Q785" i="1"/>
  <c r="S784" i="1"/>
  <c r="Q784" i="1"/>
  <c r="S783" i="1"/>
  <c r="Q783" i="1"/>
  <c r="S782" i="1"/>
  <c r="Q782" i="1"/>
  <c r="S781" i="1"/>
  <c r="Q781" i="1"/>
  <c r="S780" i="1"/>
  <c r="Q780" i="1"/>
  <c r="S779" i="1"/>
  <c r="Q779" i="1"/>
  <c r="S778" i="1"/>
  <c r="Q778" i="1"/>
  <c r="S777" i="1"/>
  <c r="Q777" i="1"/>
  <c r="S776" i="1"/>
  <c r="Q776" i="1"/>
  <c r="S775" i="1"/>
  <c r="Q775" i="1"/>
  <c r="S774" i="1"/>
  <c r="Q774" i="1"/>
  <c r="S773" i="1"/>
  <c r="Q773" i="1"/>
  <c r="S772" i="1"/>
  <c r="Q772" i="1"/>
  <c r="S771" i="1"/>
  <c r="Q771" i="1"/>
  <c r="S770" i="1"/>
  <c r="Q770" i="1"/>
  <c r="S769" i="1"/>
  <c r="Q769" i="1"/>
  <c r="S768" i="1"/>
  <c r="Q768" i="1"/>
  <c r="S767" i="1"/>
  <c r="Q767" i="1"/>
  <c r="S766" i="1"/>
  <c r="Q766" i="1"/>
  <c r="S765" i="1"/>
  <c r="Q765" i="1"/>
  <c r="S764" i="1"/>
  <c r="Q764" i="1"/>
  <c r="S763" i="1"/>
  <c r="Q763" i="1"/>
  <c r="S762" i="1"/>
  <c r="Q762" i="1"/>
  <c r="S761" i="1"/>
  <c r="Q761" i="1"/>
  <c r="S760" i="1"/>
  <c r="Q760" i="1"/>
  <c r="S759" i="1"/>
  <c r="Q759" i="1"/>
  <c r="S758" i="1"/>
  <c r="Q758" i="1"/>
  <c r="S757" i="1"/>
  <c r="Q757" i="1"/>
  <c r="S756" i="1"/>
  <c r="Q756" i="1"/>
  <c r="S755" i="1"/>
  <c r="Q755" i="1"/>
  <c r="S754" i="1"/>
  <c r="Q754" i="1"/>
  <c r="S753" i="1"/>
  <c r="Q753" i="1"/>
  <c r="S752" i="1"/>
  <c r="Q752" i="1"/>
  <c r="S751" i="1"/>
  <c r="Q751" i="1"/>
  <c r="S750" i="1"/>
  <c r="Q750" i="1"/>
  <c r="S749" i="1"/>
  <c r="Q749" i="1"/>
  <c r="S748" i="1"/>
  <c r="Q748" i="1"/>
  <c r="S747" i="1"/>
  <c r="Q747" i="1"/>
  <c r="S746" i="1"/>
  <c r="Q746" i="1"/>
  <c r="S745" i="1"/>
  <c r="Q745" i="1"/>
  <c r="S744" i="1"/>
  <c r="Q744" i="1"/>
  <c r="S743" i="1"/>
  <c r="Q743" i="1"/>
  <c r="S742" i="1"/>
  <c r="Q742" i="1"/>
  <c r="S741" i="1"/>
  <c r="Q741" i="1"/>
  <c r="S740" i="1"/>
  <c r="Q740" i="1"/>
  <c r="S739" i="1"/>
  <c r="Q739" i="1"/>
  <c r="S738" i="1"/>
  <c r="Q738" i="1"/>
  <c r="S737" i="1"/>
  <c r="Q737" i="1"/>
  <c r="S736" i="1"/>
  <c r="Q736" i="1"/>
  <c r="S735" i="1"/>
  <c r="Q735" i="1"/>
  <c r="S734" i="1"/>
  <c r="Q734" i="1"/>
  <c r="S733" i="1"/>
  <c r="Q733" i="1"/>
  <c r="S732" i="1"/>
  <c r="Q732" i="1"/>
  <c r="S731" i="1"/>
  <c r="Q731" i="1"/>
  <c r="S730" i="1"/>
  <c r="Q730" i="1"/>
  <c r="S729" i="1"/>
  <c r="Q729" i="1"/>
  <c r="S728" i="1"/>
  <c r="Q728" i="1"/>
  <c r="S727" i="1"/>
  <c r="Q727" i="1"/>
  <c r="S726" i="1"/>
  <c r="Q726" i="1"/>
  <c r="S725" i="1"/>
  <c r="Q725" i="1"/>
  <c r="S724" i="1"/>
  <c r="Q724" i="1"/>
  <c r="S723" i="1"/>
  <c r="Q723" i="1"/>
  <c r="S722" i="1"/>
  <c r="Q722" i="1"/>
  <c r="S721" i="1"/>
  <c r="Q721" i="1"/>
  <c r="S720" i="1"/>
  <c r="Q720" i="1"/>
  <c r="S719" i="1"/>
  <c r="Q719" i="1"/>
  <c r="S718" i="1"/>
  <c r="Q718" i="1"/>
  <c r="S717" i="1"/>
  <c r="Q717" i="1"/>
  <c r="S716" i="1"/>
  <c r="Q716" i="1"/>
  <c r="S715" i="1"/>
  <c r="Q715" i="1"/>
  <c r="S714" i="1"/>
  <c r="Q714" i="1"/>
  <c r="S713" i="1"/>
  <c r="Q713" i="1"/>
  <c r="S712" i="1"/>
  <c r="Q712" i="1"/>
  <c r="S711" i="1"/>
  <c r="Q711" i="1"/>
  <c r="S710" i="1"/>
  <c r="Q710" i="1"/>
  <c r="S709" i="1"/>
  <c r="Q709" i="1"/>
  <c r="S708" i="1"/>
  <c r="Q708" i="1"/>
  <c r="S707" i="1"/>
  <c r="Q707" i="1"/>
  <c r="S706" i="1"/>
  <c r="Q706" i="1"/>
  <c r="S705" i="1"/>
  <c r="Q705" i="1"/>
  <c r="S704" i="1"/>
  <c r="Q704" i="1"/>
  <c r="S703" i="1"/>
  <c r="Q703" i="1"/>
  <c r="S702" i="1"/>
  <c r="Q702" i="1"/>
  <c r="S701" i="1"/>
  <c r="Q701" i="1"/>
  <c r="S700" i="1"/>
  <c r="Q700" i="1"/>
  <c r="S699" i="1"/>
  <c r="Q699" i="1"/>
  <c r="S698" i="1"/>
  <c r="Q698" i="1"/>
  <c r="S697" i="1"/>
  <c r="Q697" i="1"/>
  <c r="S696" i="1"/>
  <c r="Q696" i="1"/>
  <c r="S695" i="1"/>
  <c r="Q695" i="1"/>
  <c r="S694" i="1"/>
  <c r="Q694" i="1"/>
  <c r="S693" i="1"/>
  <c r="Q693" i="1"/>
  <c r="S692" i="1"/>
  <c r="Q692" i="1"/>
  <c r="S691" i="1"/>
  <c r="Q691" i="1"/>
  <c r="S690" i="1"/>
  <c r="Q690" i="1"/>
  <c r="S689" i="1"/>
  <c r="Q689" i="1"/>
  <c r="S688" i="1"/>
  <c r="Q688" i="1"/>
  <c r="S687" i="1"/>
  <c r="Q687" i="1"/>
  <c r="S686" i="1"/>
  <c r="Q686" i="1"/>
  <c r="S685" i="1"/>
  <c r="Q685" i="1"/>
  <c r="S684" i="1"/>
  <c r="Q684" i="1"/>
  <c r="S683" i="1"/>
  <c r="Q683" i="1"/>
  <c r="S682" i="1"/>
  <c r="Q682" i="1"/>
  <c r="S681" i="1"/>
  <c r="Q681" i="1"/>
  <c r="S680" i="1"/>
  <c r="Q680" i="1"/>
  <c r="S679" i="1"/>
  <c r="Q679" i="1"/>
  <c r="S678" i="1"/>
  <c r="Q678" i="1"/>
  <c r="S677" i="1"/>
  <c r="Q677" i="1"/>
  <c r="S676" i="1"/>
  <c r="Q676" i="1"/>
  <c r="S675" i="1"/>
  <c r="Q675" i="1"/>
  <c r="S674" i="1"/>
  <c r="Q674" i="1"/>
  <c r="S673" i="1"/>
  <c r="Q673" i="1"/>
  <c r="S672" i="1"/>
  <c r="Q672" i="1"/>
  <c r="S671" i="1"/>
  <c r="Q671" i="1"/>
  <c r="S670" i="1"/>
  <c r="Q670" i="1"/>
  <c r="S669" i="1"/>
  <c r="Q669" i="1"/>
  <c r="S668" i="1"/>
  <c r="Q668" i="1"/>
  <c r="S667" i="1"/>
  <c r="Q667" i="1"/>
  <c r="S666" i="1"/>
  <c r="Q666" i="1"/>
  <c r="S665" i="1"/>
  <c r="Q665" i="1"/>
  <c r="S664" i="1"/>
  <c r="Q664" i="1"/>
  <c r="S663" i="1"/>
  <c r="Q663" i="1"/>
  <c r="S662" i="1"/>
  <c r="Q662" i="1"/>
  <c r="S661" i="1"/>
  <c r="Q661" i="1"/>
  <c r="S660" i="1"/>
  <c r="Q660" i="1"/>
  <c r="S659" i="1"/>
  <c r="Q659" i="1"/>
  <c r="S658" i="1"/>
  <c r="Q658" i="1"/>
  <c r="S657" i="1"/>
  <c r="Q657" i="1"/>
  <c r="S656" i="1"/>
  <c r="Q656" i="1"/>
  <c r="S655" i="1"/>
  <c r="Q655" i="1"/>
  <c r="S654" i="1"/>
  <c r="Q654" i="1"/>
  <c r="S653" i="1"/>
  <c r="Q653" i="1"/>
  <c r="S652" i="1"/>
  <c r="Q652" i="1"/>
  <c r="S651" i="1"/>
  <c r="Q651" i="1"/>
  <c r="S650" i="1"/>
  <c r="Q650" i="1"/>
  <c r="S649" i="1"/>
  <c r="Q649" i="1"/>
  <c r="S648" i="1"/>
  <c r="Q648" i="1"/>
  <c r="S647" i="1"/>
  <c r="Q647" i="1"/>
  <c r="S646" i="1"/>
  <c r="Q646" i="1"/>
  <c r="S645" i="1"/>
  <c r="Q645" i="1"/>
  <c r="S644" i="1"/>
  <c r="Q644" i="1"/>
  <c r="S643" i="1"/>
  <c r="Q643" i="1"/>
  <c r="S642" i="1"/>
  <c r="Q642" i="1"/>
  <c r="S641" i="1"/>
  <c r="Q641" i="1"/>
  <c r="S640" i="1"/>
  <c r="Q640" i="1"/>
  <c r="S639" i="1"/>
  <c r="Q639" i="1"/>
  <c r="S638" i="1"/>
  <c r="Q638" i="1"/>
  <c r="S637" i="1"/>
  <c r="Q637" i="1"/>
  <c r="S636" i="1"/>
  <c r="Q636" i="1"/>
  <c r="S635" i="1"/>
  <c r="Q635" i="1"/>
  <c r="S634" i="1"/>
  <c r="Q634" i="1"/>
  <c r="S633" i="1"/>
  <c r="Q633" i="1"/>
  <c r="S632" i="1"/>
  <c r="Q632" i="1"/>
  <c r="S631" i="1"/>
  <c r="Q631" i="1"/>
  <c r="S630" i="1"/>
  <c r="Q630" i="1"/>
  <c r="S629" i="1"/>
  <c r="Q629" i="1"/>
  <c r="S628" i="1"/>
  <c r="Q628" i="1"/>
  <c r="S627" i="1"/>
  <c r="Q627" i="1"/>
  <c r="S626" i="1"/>
  <c r="Q626" i="1"/>
  <c r="S625" i="1"/>
  <c r="Q625" i="1"/>
  <c r="S624" i="1"/>
  <c r="Q624" i="1"/>
  <c r="S623" i="1"/>
  <c r="Q623" i="1"/>
  <c r="S622" i="1"/>
  <c r="Q622" i="1"/>
  <c r="S621" i="1"/>
  <c r="Q621" i="1"/>
  <c r="S620" i="1"/>
  <c r="Q620" i="1"/>
  <c r="S619" i="1"/>
  <c r="Q619" i="1"/>
  <c r="S618" i="1"/>
  <c r="Q618" i="1"/>
  <c r="S617" i="1"/>
  <c r="Q617" i="1"/>
  <c r="S616" i="1"/>
  <c r="Q616" i="1"/>
  <c r="S615" i="1"/>
  <c r="Q615" i="1"/>
  <c r="S614" i="1"/>
  <c r="Q614" i="1"/>
  <c r="S613" i="1"/>
  <c r="Q613" i="1"/>
  <c r="S612" i="1"/>
  <c r="Q612" i="1"/>
  <c r="S611" i="1"/>
  <c r="Q611" i="1"/>
  <c r="S610" i="1"/>
  <c r="Q610" i="1"/>
  <c r="S609" i="1"/>
  <c r="Q609" i="1"/>
  <c r="S608" i="1"/>
  <c r="Q608" i="1"/>
  <c r="S607" i="1"/>
  <c r="Q607" i="1"/>
  <c r="S606" i="1"/>
  <c r="Q606" i="1"/>
  <c r="S605" i="1"/>
  <c r="Q605" i="1"/>
  <c r="S604" i="1"/>
  <c r="Q604" i="1"/>
  <c r="S603" i="1"/>
  <c r="Q603" i="1"/>
  <c r="S602" i="1"/>
  <c r="Q602" i="1"/>
  <c r="S601" i="1"/>
  <c r="Q601" i="1"/>
  <c r="S600" i="1"/>
  <c r="Q600" i="1"/>
  <c r="S599" i="1"/>
  <c r="Q599" i="1"/>
  <c r="S598" i="1"/>
  <c r="Q598" i="1"/>
  <c r="S597" i="1"/>
  <c r="Q597" i="1"/>
  <c r="S596" i="1"/>
  <c r="Q596" i="1"/>
  <c r="S595" i="1"/>
  <c r="Q595" i="1"/>
  <c r="S594" i="1"/>
  <c r="Q594" i="1"/>
  <c r="S593" i="1"/>
  <c r="Q593" i="1"/>
  <c r="S592" i="1"/>
  <c r="Q592" i="1"/>
  <c r="S591" i="1"/>
  <c r="Q591" i="1"/>
  <c r="S590" i="1"/>
  <c r="Q590" i="1"/>
  <c r="S589" i="1"/>
  <c r="Q589" i="1"/>
  <c r="S588" i="1"/>
  <c r="Q588" i="1"/>
  <c r="S587" i="1"/>
  <c r="Q587" i="1"/>
  <c r="S586" i="1"/>
  <c r="Q586" i="1"/>
  <c r="S585" i="1"/>
  <c r="Q585" i="1"/>
  <c r="S584" i="1"/>
  <c r="Q584" i="1"/>
  <c r="S583" i="1"/>
  <c r="Q583" i="1"/>
  <c r="S582" i="1"/>
  <c r="Q582" i="1"/>
  <c r="S581" i="1"/>
  <c r="Q581" i="1"/>
  <c r="S580" i="1"/>
  <c r="Q580" i="1"/>
  <c r="S579" i="1"/>
  <c r="Q579" i="1"/>
  <c r="S578" i="1"/>
  <c r="Q578" i="1"/>
  <c r="S577" i="1"/>
  <c r="Q577" i="1"/>
  <c r="S576" i="1"/>
  <c r="Q576" i="1"/>
  <c r="S575" i="1"/>
  <c r="Q575" i="1"/>
  <c r="S574" i="1"/>
  <c r="Q574" i="1"/>
  <c r="S573" i="1"/>
  <c r="Q573" i="1"/>
  <c r="S572" i="1"/>
  <c r="Q572" i="1"/>
  <c r="S571" i="1"/>
  <c r="Q571" i="1"/>
  <c r="S570" i="1"/>
  <c r="Q570" i="1"/>
  <c r="S569" i="1"/>
  <c r="Q569" i="1"/>
  <c r="S568" i="1"/>
  <c r="Q568" i="1"/>
  <c r="S567" i="1"/>
  <c r="Q567" i="1"/>
  <c r="S566" i="1"/>
  <c r="Q566" i="1"/>
  <c r="S565" i="1"/>
  <c r="Q565" i="1"/>
  <c r="S564" i="1"/>
  <c r="Q564" i="1"/>
  <c r="S563" i="1"/>
  <c r="Q563" i="1"/>
  <c r="S562" i="1"/>
  <c r="Q562" i="1"/>
  <c r="S561" i="1"/>
  <c r="Q561" i="1"/>
  <c r="S560" i="1"/>
  <c r="Q560" i="1"/>
  <c r="S559" i="1"/>
  <c r="Q559" i="1"/>
  <c r="S558" i="1"/>
  <c r="Q558" i="1"/>
  <c r="S557" i="1"/>
  <c r="Q557" i="1"/>
  <c r="S556" i="1"/>
  <c r="Q556" i="1"/>
  <c r="S555" i="1"/>
  <c r="Q555" i="1"/>
  <c r="S554" i="1"/>
  <c r="Q554" i="1"/>
  <c r="S553" i="1"/>
  <c r="Q553" i="1"/>
  <c r="S552" i="1"/>
  <c r="Q552" i="1"/>
  <c r="S551" i="1"/>
  <c r="Q551" i="1"/>
  <c r="S550" i="1"/>
  <c r="Q550" i="1"/>
  <c r="S549" i="1"/>
  <c r="Q549" i="1"/>
  <c r="S548" i="1"/>
  <c r="Q548" i="1"/>
  <c r="S547" i="1"/>
  <c r="Q547" i="1"/>
  <c r="S546" i="1"/>
  <c r="Q546" i="1"/>
  <c r="S545" i="1"/>
  <c r="Q545" i="1"/>
  <c r="S544" i="1"/>
  <c r="Q544" i="1"/>
  <c r="S543" i="1"/>
  <c r="Q543" i="1"/>
  <c r="S542" i="1"/>
  <c r="Q542" i="1"/>
  <c r="S541" i="1"/>
  <c r="Q541" i="1"/>
  <c r="S540" i="1"/>
  <c r="Q540" i="1"/>
  <c r="S539" i="1"/>
  <c r="Q539" i="1"/>
  <c r="S538" i="1"/>
  <c r="Q538" i="1"/>
  <c r="S537" i="1"/>
  <c r="Q537" i="1"/>
  <c r="S536" i="1"/>
  <c r="Q536" i="1"/>
  <c r="S535" i="1"/>
  <c r="Q535" i="1"/>
  <c r="S534" i="1"/>
  <c r="Q534" i="1"/>
  <c r="S533" i="1"/>
  <c r="Q533" i="1"/>
  <c r="S532" i="1"/>
  <c r="Q532" i="1"/>
  <c r="S531" i="1"/>
  <c r="Q531" i="1"/>
  <c r="S530" i="1"/>
  <c r="Q530" i="1"/>
  <c r="S529" i="1"/>
  <c r="Q529" i="1"/>
  <c r="S528" i="1"/>
  <c r="Q528" i="1"/>
  <c r="S527" i="1"/>
  <c r="Q527" i="1"/>
  <c r="S526" i="1"/>
  <c r="Q526" i="1"/>
  <c r="S525" i="1"/>
  <c r="Q525" i="1"/>
  <c r="S524" i="1"/>
  <c r="Q524" i="1"/>
  <c r="S523" i="1"/>
  <c r="Q523" i="1"/>
  <c r="S522" i="1"/>
  <c r="Q522" i="1"/>
  <c r="S521" i="1"/>
  <c r="Q521" i="1"/>
  <c r="S520" i="1"/>
  <c r="Q520" i="1"/>
  <c r="S519" i="1"/>
  <c r="Q519" i="1"/>
  <c r="S518" i="1"/>
  <c r="Q518" i="1"/>
  <c r="S517" i="1"/>
  <c r="Q517" i="1"/>
  <c r="S516" i="1"/>
  <c r="Q516" i="1"/>
  <c r="S515" i="1"/>
  <c r="Q515" i="1"/>
  <c r="S514" i="1"/>
  <c r="Q514" i="1"/>
  <c r="S513" i="1"/>
  <c r="Q513" i="1"/>
  <c r="S512" i="1"/>
  <c r="Q512" i="1"/>
  <c r="S511" i="1"/>
  <c r="Q511" i="1"/>
  <c r="S510" i="1"/>
  <c r="Q510" i="1"/>
  <c r="S509" i="1"/>
  <c r="Q509" i="1"/>
  <c r="S508" i="1"/>
  <c r="Q508" i="1"/>
  <c r="S507" i="1"/>
  <c r="Q507" i="1"/>
  <c r="S506" i="1"/>
  <c r="Q506" i="1"/>
  <c r="S505" i="1"/>
  <c r="Q505" i="1"/>
  <c r="S504" i="1"/>
  <c r="Q504" i="1"/>
  <c r="S503" i="1"/>
  <c r="Q503" i="1"/>
  <c r="S502" i="1"/>
  <c r="Q502" i="1"/>
  <c r="S501" i="1"/>
  <c r="Q501" i="1"/>
  <c r="S500" i="1"/>
  <c r="Q500" i="1"/>
  <c r="S499" i="1"/>
  <c r="Q499" i="1"/>
  <c r="S498" i="1"/>
  <c r="Q498" i="1"/>
  <c r="S497" i="1"/>
  <c r="Q497" i="1"/>
  <c r="S496" i="1"/>
  <c r="Q496" i="1"/>
  <c r="S495" i="1"/>
  <c r="Q495" i="1"/>
  <c r="S494" i="1"/>
  <c r="Q494" i="1"/>
  <c r="S493" i="1"/>
  <c r="Q493" i="1"/>
  <c r="S492" i="1"/>
  <c r="Q492" i="1"/>
  <c r="S491" i="1"/>
  <c r="Q491" i="1"/>
  <c r="S490" i="1"/>
  <c r="Q490" i="1"/>
  <c r="S489" i="1"/>
  <c r="Q489" i="1"/>
  <c r="S488" i="1"/>
  <c r="Q488" i="1"/>
  <c r="S487" i="1"/>
  <c r="Q487" i="1"/>
  <c r="S486" i="1"/>
  <c r="Q486" i="1"/>
  <c r="S485" i="1"/>
  <c r="Q485" i="1"/>
  <c r="S484" i="1"/>
  <c r="Q484" i="1"/>
  <c r="S483" i="1"/>
  <c r="Q483" i="1"/>
  <c r="S482" i="1"/>
  <c r="Q482" i="1"/>
  <c r="S481" i="1"/>
  <c r="Q481" i="1"/>
  <c r="S480" i="1"/>
  <c r="Q480" i="1"/>
  <c r="S479" i="1"/>
  <c r="Q479" i="1"/>
  <c r="S478" i="1"/>
  <c r="Q478" i="1"/>
  <c r="S477" i="1"/>
  <c r="Q477" i="1"/>
  <c r="S476" i="1"/>
  <c r="Q476" i="1"/>
  <c r="S475" i="1"/>
  <c r="Q475" i="1"/>
  <c r="S474" i="1"/>
  <c r="Q474" i="1"/>
  <c r="S473" i="1"/>
  <c r="Q473" i="1"/>
  <c r="S472" i="1"/>
  <c r="Q472" i="1"/>
  <c r="S471" i="1"/>
  <c r="Q471" i="1"/>
  <c r="S470" i="1"/>
  <c r="Q470" i="1"/>
  <c r="S469" i="1"/>
  <c r="Q469" i="1"/>
  <c r="S468" i="1"/>
  <c r="Q468" i="1"/>
  <c r="S467" i="1"/>
  <c r="Q467" i="1"/>
  <c r="S466" i="1"/>
  <c r="Q466" i="1"/>
  <c r="S465" i="1"/>
  <c r="Q465" i="1"/>
  <c r="S464" i="1"/>
  <c r="Q464" i="1"/>
  <c r="S463" i="1"/>
  <c r="Q463" i="1"/>
  <c r="S462" i="1"/>
  <c r="Q462" i="1"/>
  <c r="S461" i="1"/>
  <c r="Q461" i="1"/>
  <c r="S460" i="1"/>
  <c r="Q460" i="1"/>
  <c r="S459" i="1"/>
  <c r="Q459" i="1"/>
  <c r="S458" i="1"/>
  <c r="Q458" i="1"/>
  <c r="S457" i="1"/>
  <c r="Q457" i="1"/>
  <c r="S456" i="1"/>
  <c r="Q456" i="1"/>
  <c r="S455" i="1"/>
  <c r="Q455" i="1"/>
  <c r="S454" i="1"/>
  <c r="Q454" i="1"/>
  <c r="S453" i="1"/>
  <c r="Q453" i="1"/>
  <c r="S452" i="1"/>
  <c r="Q452" i="1"/>
  <c r="S451" i="1"/>
  <c r="Q451" i="1"/>
  <c r="S450" i="1"/>
  <c r="Q450" i="1"/>
  <c r="S449" i="1"/>
  <c r="Q449" i="1"/>
  <c r="S448" i="1"/>
  <c r="Q448" i="1"/>
  <c r="S447" i="1"/>
  <c r="Q447" i="1"/>
  <c r="S446" i="1"/>
  <c r="Q446" i="1"/>
  <c r="S445" i="1"/>
  <c r="Q445" i="1"/>
  <c r="S444" i="1"/>
  <c r="Q444" i="1"/>
  <c r="S443" i="1"/>
  <c r="Q443" i="1"/>
  <c r="S442" i="1"/>
  <c r="Q442" i="1"/>
  <c r="S441" i="1"/>
  <c r="Q441" i="1"/>
  <c r="S440" i="1"/>
  <c r="Q440" i="1"/>
  <c r="S439" i="1"/>
  <c r="Q439" i="1"/>
  <c r="S438" i="1"/>
  <c r="Q438" i="1"/>
  <c r="S437" i="1"/>
  <c r="Q437" i="1"/>
  <c r="S436" i="1"/>
  <c r="Q436" i="1"/>
  <c r="S435" i="1"/>
  <c r="Q435" i="1"/>
  <c r="S434" i="1"/>
  <c r="Q434" i="1"/>
  <c r="S433" i="1"/>
  <c r="Q433" i="1"/>
  <c r="S432" i="1"/>
  <c r="Q432" i="1"/>
  <c r="S431" i="1"/>
  <c r="Q431" i="1"/>
  <c r="S430" i="1"/>
  <c r="Q430" i="1"/>
  <c r="S429" i="1"/>
  <c r="Q429" i="1"/>
  <c r="S428" i="1"/>
  <c r="Q428" i="1"/>
  <c r="S427" i="1"/>
  <c r="Q427" i="1"/>
  <c r="S426" i="1"/>
  <c r="Q426" i="1"/>
  <c r="S425" i="1"/>
  <c r="Q425" i="1"/>
  <c r="S424" i="1"/>
  <c r="Q424" i="1"/>
  <c r="S423" i="1"/>
  <c r="Q423" i="1"/>
  <c r="S422" i="1"/>
  <c r="Q422" i="1"/>
  <c r="S421" i="1"/>
  <c r="Q421" i="1"/>
  <c r="S420" i="1"/>
  <c r="Q420" i="1"/>
  <c r="S419" i="1"/>
  <c r="Q419" i="1"/>
  <c r="S418" i="1"/>
  <c r="Q418" i="1"/>
  <c r="S417" i="1"/>
  <c r="Q417" i="1"/>
  <c r="S416" i="1"/>
  <c r="Q416" i="1"/>
  <c r="S415" i="1"/>
  <c r="Q415" i="1"/>
  <c r="S414" i="1"/>
  <c r="Q414" i="1"/>
  <c r="S413" i="1"/>
  <c r="Q413" i="1"/>
  <c r="S412" i="1"/>
  <c r="Q412" i="1"/>
  <c r="S411" i="1"/>
  <c r="Q411" i="1"/>
  <c r="S410" i="1"/>
  <c r="Q410" i="1"/>
  <c r="S409" i="1"/>
  <c r="Q409" i="1"/>
  <c r="S408" i="1"/>
  <c r="Q408" i="1"/>
  <c r="S407" i="1"/>
  <c r="Q407" i="1"/>
  <c r="S406" i="1"/>
  <c r="Q406" i="1"/>
  <c r="S405" i="1"/>
  <c r="Q405" i="1"/>
  <c r="S404" i="1"/>
  <c r="Q404" i="1"/>
  <c r="S403" i="1"/>
  <c r="Q403" i="1"/>
  <c r="S402" i="1"/>
  <c r="Q402" i="1"/>
  <c r="S401" i="1"/>
  <c r="Q401" i="1"/>
  <c r="S400" i="1"/>
  <c r="Q400" i="1"/>
  <c r="S399" i="1"/>
  <c r="Q399" i="1"/>
  <c r="S398" i="1"/>
  <c r="Q398" i="1"/>
  <c r="S397" i="1"/>
  <c r="Q397" i="1"/>
  <c r="S396" i="1"/>
  <c r="Q396" i="1"/>
  <c r="S395" i="1"/>
  <c r="Q395" i="1"/>
  <c r="S394" i="1"/>
  <c r="Q394" i="1"/>
  <c r="S393" i="1"/>
  <c r="Q393" i="1"/>
  <c r="S392" i="1"/>
  <c r="Q392" i="1"/>
  <c r="S391" i="1"/>
  <c r="Q391" i="1"/>
  <c r="S390" i="1"/>
  <c r="Q390" i="1"/>
  <c r="S389" i="1"/>
  <c r="Q389" i="1"/>
  <c r="S388" i="1"/>
  <c r="Q388" i="1"/>
  <c r="S387" i="1"/>
  <c r="Q387" i="1"/>
  <c r="S386" i="1"/>
  <c r="Q386" i="1"/>
  <c r="S385" i="1"/>
  <c r="Q385" i="1"/>
  <c r="S384" i="1"/>
  <c r="Q384" i="1"/>
  <c r="S383" i="1"/>
  <c r="Q383" i="1"/>
  <c r="S382" i="1"/>
  <c r="Q382" i="1"/>
  <c r="S381" i="1"/>
  <c r="Q381" i="1"/>
  <c r="S380" i="1"/>
  <c r="Q380" i="1"/>
  <c r="S379" i="1"/>
  <c r="Q379" i="1"/>
  <c r="S378" i="1"/>
  <c r="Q378" i="1"/>
  <c r="S377" i="1"/>
  <c r="Q377" i="1"/>
  <c r="S376" i="1"/>
  <c r="Q376" i="1"/>
  <c r="S375" i="1"/>
  <c r="Q375" i="1"/>
  <c r="S374" i="1"/>
  <c r="Q374" i="1"/>
  <c r="S373" i="1"/>
  <c r="Q373" i="1"/>
  <c r="S372" i="1"/>
  <c r="Q372" i="1"/>
  <c r="S371" i="1"/>
  <c r="Q371" i="1"/>
  <c r="S370" i="1"/>
  <c r="Q370" i="1"/>
  <c r="S369" i="1"/>
  <c r="Q369" i="1"/>
  <c r="S368" i="1"/>
  <c r="Q368" i="1"/>
  <c r="S367" i="1"/>
  <c r="Q367" i="1"/>
  <c r="S366" i="1"/>
  <c r="Q366" i="1"/>
  <c r="S365" i="1"/>
  <c r="Q365" i="1"/>
  <c r="S364" i="1"/>
  <c r="Q364" i="1"/>
  <c r="S363" i="1"/>
  <c r="Q363" i="1"/>
  <c r="S362" i="1"/>
  <c r="Q362" i="1"/>
  <c r="S361" i="1"/>
  <c r="Q361" i="1"/>
  <c r="S360" i="1"/>
  <c r="Q360" i="1"/>
  <c r="S359" i="1"/>
  <c r="Q359" i="1"/>
  <c r="S358" i="1"/>
  <c r="Q358" i="1"/>
  <c r="S357" i="1"/>
  <c r="Q357" i="1"/>
  <c r="S356" i="1"/>
  <c r="Q356" i="1"/>
  <c r="S355" i="1"/>
  <c r="Q355" i="1"/>
  <c r="S354" i="1"/>
  <c r="Q354" i="1"/>
  <c r="S353" i="1"/>
  <c r="Q353" i="1"/>
  <c r="S352" i="1"/>
  <c r="Q352" i="1"/>
  <c r="S351" i="1"/>
  <c r="Q351" i="1"/>
  <c r="S350" i="1"/>
  <c r="Q350" i="1"/>
  <c r="S349" i="1"/>
  <c r="Q349" i="1"/>
  <c r="S348" i="1"/>
  <c r="Q348" i="1"/>
  <c r="S347" i="1"/>
  <c r="Q347" i="1"/>
  <c r="S346" i="1"/>
  <c r="Q346" i="1"/>
  <c r="S345" i="1"/>
  <c r="Q345" i="1"/>
  <c r="S344" i="1"/>
  <c r="Q344" i="1"/>
  <c r="S343" i="1"/>
  <c r="Q343" i="1"/>
  <c r="S342" i="1"/>
  <c r="Q342" i="1"/>
  <c r="S341" i="1"/>
  <c r="Q341" i="1"/>
  <c r="S340" i="1"/>
  <c r="Q340" i="1"/>
  <c r="S339" i="1"/>
  <c r="Q339" i="1"/>
  <c r="S338" i="1"/>
  <c r="Q338" i="1"/>
  <c r="S337" i="1"/>
  <c r="Q337" i="1"/>
  <c r="S336" i="1"/>
  <c r="Q336" i="1"/>
  <c r="S335" i="1"/>
  <c r="Q335" i="1"/>
  <c r="S334" i="1"/>
  <c r="Q334" i="1"/>
  <c r="S333" i="1"/>
  <c r="Q333" i="1"/>
  <c r="S332" i="1"/>
  <c r="Q332" i="1"/>
  <c r="S331" i="1"/>
  <c r="Q331" i="1"/>
  <c r="S330" i="1"/>
  <c r="Q330" i="1"/>
  <c r="S329" i="1"/>
  <c r="Q329" i="1"/>
  <c r="S328" i="1"/>
  <c r="Q328" i="1"/>
  <c r="S327" i="1"/>
  <c r="Q327" i="1"/>
  <c r="S326" i="1"/>
  <c r="Q326" i="1"/>
  <c r="S325" i="1"/>
  <c r="Q325" i="1"/>
  <c r="S324" i="1"/>
  <c r="Q324" i="1"/>
  <c r="S323" i="1"/>
  <c r="Q323" i="1"/>
  <c r="S322" i="1"/>
  <c r="Q322" i="1"/>
  <c r="S321" i="1"/>
  <c r="Q321" i="1"/>
  <c r="S320" i="1"/>
  <c r="Q320" i="1"/>
  <c r="S319" i="1"/>
  <c r="Q319" i="1"/>
  <c r="S318" i="1"/>
  <c r="Q318" i="1"/>
  <c r="S317" i="1"/>
  <c r="Q317" i="1"/>
  <c r="S316" i="1"/>
  <c r="Q316" i="1"/>
  <c r="S315" i="1"/>
  <c r="Q315" i="1"/>
  <c r="S314" i="1"/>
  <c r="Q314" i="1"/>
  <c r="S313" i="1"/>
  <c r="Q313" i="1"/>
  <c r="S312" i="1"/>
  <c r="Q312" i="1"/>
  <c r="S311" i="1"/>
  <c r="Q311" i="1"/>
  <c r="S310" i="1"/>
  <c r="Q310" i="1"/>
  <c r="S309" i="1"/>
  <c r="Q309" i="1"/>
  <c r="S308" i="1"/>
  <c r="Q308" i="1"/>
  <c r="S307" i="1"/>
  <c r="Q307" i="1"/>
  <c r="S306" i="1"/>
  <c r="Q306" i="1"/>
  <c r="S305" i="1"/>
  <c r="Q305" i="1"/>
  <c r="S304" i="1"/>
  <c r="Q304" i="1"/>
  <c r="S303" i="1"/>
  <c r="Q303" i="1"/>
  <c r="S302" i="1"/>
  <c r="Q302" i="1"/>
  <c r="S301" i="1"/>
  <c r="Q301" i="1"/>
  <c r="S300" i="1"/>
  <c r="Q300" i="1"/>
  <c r="S299" i="1"/>
  <c r="Q299" i="1"/>
  <c r="S298" i="1"/>
  <c r="Q298" i="1"/>
  <c r="S297" i="1"/>
  <c r="Q297" i="1"/>
  <c r="S296" i="1"/>
  <c r="Q296" i="1"/>
  <c r="S295" i="1"/>
  <c r="Q295" i="1"/>
  <c r="S294" i="1"/>
  <c r="Q294" i="1"/>
  <c r="S293" i="1"/>
  <c r="Q293" i="1"/>
  <c r="S292" i="1"/>
  <c r="Q292" i="1"/>
  <c r="S291" i="1"/>
  <c r="Q291" i="1"/>
  <c r="S290" i="1"/>
  <c r="Q290" i="1"/>
  <c r="S289" i="1"/>
  <c r="Q289" i="1"/>
  <c r="S288" i="1"/>
  <c r="Q288" i="1"/>
  <c r="S287" i="1"/>
  <c r="Q287" i="1"/>
  <c r="S286" i="1"/>
  <c r="Q286" i="1"/>
  <c r="S285" i="1"/>
  <c r="Q285" i="1"/>
  <c r="S284" i="1"/>
  <c r="Q284" i="1"/>
  <c r="S283" i="1"/>
  <c r="Q283" i="1"/>
  <c r="S282" i="1"/>
  <c r="Q282" i="1"/>
  <c r="S281" i="1"/>
  <c r="Q281" i="1"/>
  <c r="S280" i="1"/>
  <c r="Q280" i="1"/>
  <c r="S279" i="1"/>
  <c r="Q279" i="1"/>
  <c r="S278" i="1"/>
  <c r="Q278" i="1"/>
  <c r="S277" i="1"/>
  <c r="Q277" i="1"/>
  <c r="S276" i="1"/>
  <c r="Q276" i="1"/>
  <c r="S275" i="1"/>
  <c r="Q275" i="1"/>
  <c r="S274" i="1"/>
  <c r="Q274" i="1"/>
  <c r="S273" i="1"/>
  <c r="Q273" i="1"/>
  <c r="S272" i="1"/>
  <c r="Q272" i="1"/>
  <c r="S271" i="1"/>
  <c r="Q271" i="1"/>
  <c r="S270" i="1"/>
  <c r="Q270" i="1"/>
  <c r="S269" i="1"/>
  <c r="Q269" i="1"/>
  <c r="S268" i="1"/>
  <c r="Q268" i="1"/>
  <c r="S267" i="1"/>
  <c r="Q267" i="1"/>
  <c r="S266" i="1"/>
  <c r="Q266" i="1"/>
  <c r="S265" i="1"/>
  <c r="Q265" i="1"/>
  <c r="S264" i="1"/>
  <c r="Q264" i="1"/>
  <c r="S263" i="1"/>
  <c r="Q263" i="1"/>
  <c r="S262" i="1"/>
  <c r="Q262" i="1"/>
  <c r="S261" i="1"/>
  <c r="Q261" i="1"/>
  <c r="S260" i="1"/>
  <c r="Q260" i="1"/>
  <c r="S259" i="1"/>
  <c r="Q259" i="1"/>
  <c r="S258" i="1"/>
  <c r="Q258" i="1"/>
  <c r="S257" i="1"/>
  <c r="Q257" i="1"/>
  <c r="S256" i="1"/>
  <c r="Q256" i="1"/>
  <c r="S255" i="1"/>
  <c r="Q255" i="1"/>
  <c r="S254" i="1"/>
  <c r="Q254" i="1"/>
  <c r="S253" i="1"/>
  <c r="Q253" i="1"/>
  <c r="S252" i="1"/>
  <c r="Q252" i="1"/>
  <c r="S251" i="1"/>
  <c r="Q251" i="1"/>
  <c r="S250" i="1"/>
  <c r="Q250" i="1"/>
  <c r="S249" i="1"/>
  <c r="Q249" i="1"/>
  <c r="S248" i="1"/>
  <c r="Q248" i="1"/>
  <c r="S247" i="1"/>
  <c r="Q247" i="1"/>
  <c r="S246" i="1"/>
  <c r="Q246" i="1"/>
  <c r="S245" i="1"/>
  <c r="Q245" i="1"/>
  <c r="S244" i="1"/>
  <c r="Q244" i="1"/>
  <c r="S243" i="1"/>
  <c r="Q243" i="1"/>
  <c r="S242" i="1"/>
  <c r="Q242" i="1"/>
  <c r="S241" i="1"/>
  <c r="Q241" i="1"/>
  <c r="S240" i="1"/>
  <c r="Q240" i="1"/>
  <c r="S239" i="1"/>
  <c r="Q239" i="1"/>
  <c r="S238" i="1"/>
  <c r="Q238" i="1"/>
  <c r="S237" i="1"/>
  <c r="Q237" i="1"/>
  <c r="S236" i="1"/>
  <c r="Q236" i="1"/>
  <c r="S235" i="1"/>
  <c r="Q235" i="1"/>
  <c r="S234" i="1"/>
  <c r="Q234" i="1"/>
  <c r="S233" i="1"/>
  <c r="Q233" i="1"/>
  <c r="S232" i="1"/>
  <c r="Q232" i="1"/>
  <c r="S231" i="1"/>
  <c r="Q231" i="1"/>
  <c r="S230" i="1"/>
  <c r="Q230" i="1"/>
  <c r="S229" i="1"/>
  <c r="Q229" i="1"/>
  <c r="S228" i="1"/>
  <c r="Q228" i="1"/>
  <c r="S227" i="1"/>
  <c r="Q227" i="1"/>
  <c r="S226" i="1"/>
  <c r="Q226" i="1"/>
  <c r="S225" i="1"/>
  <c r="Q225" i="1"/>
  <c r="S224" i="1"/>
  <c r="Q224" i="1"/>
  <c r="S223" i="1"/>
  <c r="Q223" i="1"/>
  <c r="S222" i="1"/>
  <c r="Q222" i="1"/>
  <c r="S221" i="1"/>
  <c r="Q221" i="1"/>
  <c r="S220" i="1"/>
  <c r="Q220" i="1"/>
  <c r="S219" i="1"/>
  <c r="Q219" i="1"/>
  <c r="S218" i="1"/>
  <c r="Q218" i="1"/>
  <c r="S217" i="1"/>
  <c r="Q217" i="1"/>
  <c r="S216" i="1"/>
  <c r="Q216" i="1"/>
  <c r="S215" i="1"/>
  <c r="Q215" i="1"/>
  <c r="S214" i="1"/>
  <c r="Q214" i="1"/>
  <c r="S213" i="1"/>
  <c r="Q213" i="1"/>
  <c r="S212" i="1"/>
  <c r="Q212" i="1"/>
  <c r="S211" i="1"/>
  <c r="Q211" i="1"/>
  <c r="S210" i="1"/>
  <c r="Q210" i="1"/>
  <c r="S209" i="1"/>
  <c r="Q209" i="1"/>
  <c r="S208" i="1"/>
  <c r="Q208" i="1"/>
  <c r="S207" i="1"/>
  <c r="Q207" i="1"/>
  <c r="S206" i="1"/>
  <c r="Q206" i="1"/>
  <c r="S205" i="1"/>
  <c r="Q205" i="1"/>
  <c r="S204" i="1"/>
  <c r="Q204" i="1"/>
  <c r="S203" i="1"/>
  <c r="Q203" i="1"/>
  <c r="S202" i="1"/>
  <c r="Q202" i="1"/>
  <c r="S201" i="1"/>
  <c r="Q201" i="1"/>
  <c r="S200" i="1"/>
  <c r="Q200" i="1"/>
  <c r="S199" i="1"/>
  <c r="Q199" i="1"/>
  <c r="S198" i="1"/>
  <c r="Q198" i="1"/>
  <c r="S197" i="1"/>
  <c r="Q197" i="1"/>
  <c r="S196" i="1"/>
  <c r="Q196" i="1"/>
  <c r="S195" i="1"/>
  <c r="Q195" i="1"/>
  <c r="S194" i="1"/>
  <c r="Q194" i="1"/>
  <c r="S193" i="1"/>
  <c r="Q193" i="1"/>
  <c r="S192" i="1"/>
  <c r="Q192" i="1"/>
  <c r="S191" i="1"/>
  <c r="Q191" i="1"/>
  <c r="S190" i="1"/>
  <c r="Q190" i="1"/>
  <c r="S189" i="1"/>
  <c r="Q189" i="1"/>
  <c r="S188" i="1"/>
  <c r="Q188" i="1"/>
  <c r="S187" i="1"/>
  <c r="Q187" i="1"/>
  <c r="S186" i="1"/>
  <c r="Q186" i="1"/>
  <c r="S185" i="1"/>
  <c r="Q185" i="1"/>
  <c r="S184" i="1"/>
  <c r="Q184" i="1"/>
  <c r="S183" i="1"/>
  <c r="Q183" i="1"/>
  <c r="S182" i="1"/>
  <c r="Q182" i="1"/>
  <c r="S181" i="1"/>
  <c r="Q181" i="1"/>
  <c r="S180" i="1"/>
  <c r="Q180" i="1"/>
  <c r="S179" i="1"/>
  <c r="Q179" i="1"/>
  <c r="S178" i="1"/>
  <c r="Q178" i="1"/>
  <c r="S177" i="1"/>
  <c r="Q177" i="1"/>
  <c r="S176" i="1"/>
  <c r="Q176" i="1"/>
  <c r="S175" i="1"/>
  <c r="Q175" i="1"/>
  <c r="S174" i="1"/>
  <c r="Q174" i="1"/>
  <c r="S173" i="1"/>
  <c r="Q173" i="1"/>
  <c r="S172" i="1"/>
  <c r="Q172" i="1"/>
  <c r="S171" i="1"/>
  <c r="Q171" i="1"/>
  <c r="S170" i="1"/>
  <c r="Q170" i="1"/>
  <c r="S169" i="1"/>
  <c r="Q169" i="1"/>
  <c r="S168" i="1"/>
  <c r="Q168" i="1"/>
  <c r="S167" i="1"/>
  <c r="Q167" i="1"/>
  <c r="S166" i="1"/>
  <c r="Q166" i="1"/>
  <c r="S165" i="1"/>
  <c r="Q165" i="1"/>
  <c r="S164" i="1"/>
  <c r="Q164" i="1"/>
  <c r="S163" i="1"/>
  <c r="Q163" i="1"/>
  <c r="S162" i="1"/>
  <c r="Q162" i="1"/>
  <c r="S161" i="1"/>
  <c r="Q161" i="1"/>
  <c r="S160" i="1"/>
  <c r="Q160" i="1"/>
  <c r="S159" i="1"/>
  <c r="Q159" i="1"/>
  <c r="S158" i="1"/>
  <c r="Q158" i="1"/>
  <c r="S157" i="1"/>
  <c r="Q157" i="1"/>
  <c r="S156" i="1"/>
  <c r="Q156" i="1"/>
  <c r="S155" i="1"/>
  <c r="Q155" i="1"/>
  <c r="S154" i="1"/>
  <c r="Q154" i="1"/>
  <c r="S153" i="1"/>
  <c r="Q153" i="1"/>
  <c r="S152" i="1"/>
  <c r="Q152" i="1"/>
  <c r="S151" i="1"/>
  <c r="Q151" i="1"/>
  <c r="S150" i="1"/>
  <c r="Q150" i="1"/>
  <c r="S149" i="1"/>
  <c r="Q149" i="1"/>
  <c r="S148" i="1"/>
  <c r="Q148" i="1"/>
  <c r="S147" i="1"/>
  <c r="Q147" i="1"/>
  <c r="S146" i="1"/>
  <c r="Q146" i="1"/>
  <c r="S145" i="1"/>
  <c r="Q145" i="1"/>
  <c r="S144" i="1"/>
  <c r="Q144" i="1"/>
  <c r="S143" i="1"/>
  <c r="Q143" i="1"/>
  <c r="S142" i="1"/>
  <c r="Q142" i="1"/>
  <c r="S141" i="1"/>
  <c r="Q141" i="1"/>
  <c r="S140" i="1"/>
  <c r="Q140" i="1"/>
  <c r="S139" i="1"/>
  <c r="Q139" i="1"/>
  <c r="S138" i="1"/>
  <c r="Q138" i="1"/>
  <c r="S137" i="1"/>
  <c r="Q137" i="1"/>
  <c r="S136" i="1"/>
  <c r="Q136" i="1"/>
  <c r="S135" i="1"/>
  <c r="Q135" i="1"/>
  <c r="S134" i="1"/>
  <c r="Q134" i="1"/>
  <c r="S133" i="1"/>
  <c r="Q133" i="1"/>
  <c r="S132" i="1"/>
  <c r="Q132" i="1"/>
  <c r="S131" i="1"/>
  <c r="Q131" i="1"/>
  <c r="S130" i="1"/>
  <c r="Q130" i="1"/>
  <c r="S129" i="1"/>
  <c r="Q129" i="1"/>
  <c r="S128" i="1"/>
  <c r="Q128" i="1"/>
  <c r="S127" i="1"/>
  <c r="Q127" i="1"/>
  <c r="S126" i="1"/>
  <c r="Q126" i="1"/>
  <c r="S125" i="1"/>
  <c r="Q125" i="1"/>
  <c r="S124" i="1"/>
  <c r="Q124" i="1"/>
  <c r="S123" i="1"/>
  <c r="Q123" i="1"/>
  <c r="S122" i="1"/>
  <c r="Q122" i="1"/>
  <c r="S121" i="1"/>
  <c r="Q121" i="1"/>
  <c r="S120" i="1"/>
  <c r="Q120" i="1"/>
  <c r="S119" i="1"/>
  <c r="Q119" i="1"/>
  <c r="S118" i="1"/>
  <c r="Q118" i="1"/>
  <c r="S117" i="1"/>
  <c r="Q117" i="1"/>
  <c r="S116" i="1"/>
  <c r="Q116" i="1"/>
  <c r="S115" i="1"/>
  <c r="Q115" i="1"/>
  <c r="S114" i="1"/>
  <c r="Q114" i="1"/>
  <c r="S113" i="1"/>
  <c r="Q113" i="1"/>
  <c r="S112" i="1"/>
  <c r="Q112" i="1"/>
  <c r="S111" i="1"/>
  <c r="Q111" i="1"/>
  <c r="S110" i="1"/>
  <c r="Q110" i="1"/>
  <c r="S109" i="1"/>
  <c r="Q109" i="1"/>
  <c r="S108" i="1"/>
  <c r="Q108" i="1"/>
  <c r="S107" i="1"/>
  <c r="Q107" i="1"/>
  <c r="S106" i="1"/>
  <c r="Q106" i="1"/>
  <c r="S105" i="1"/>
  <c r="Q105" i="1"/>
  <c r="S104" i="1"/>
  <c r="Q104" i="1"/>
  <c r="S103" i="1"/>
  <c r="Q103" i="1"/>
  <c r="S102" i="1"/>
  <c r="Q102" i="1"/>
  <c r="S101" i="1"/>
  <c r="Q101" i="1"/>
  <c r="S100" i="1"/>
  <c r="Q100" i="1"/>
  <c r="S99" i="1"/>
  <c r="Q99" i="1"/>
  <c r="S98" i="1"/>
  <c r="Q98" i="1"/>
  <c r="S97" i="1"/>
  <c r="Q97" i="1"/>
  <c r="S96" i="1"/>
  <c r="Q96" i="1"/>
  <c r="S95" i="1"/>
  <c r="Q95" i="1"/>
  <c r="S94" i="1"/>
  <c r="Q94" i="1"/>
  <c r="S93" i="1"/>
  <c r="Q93" i="1"/>
  <c r="S92" i="1"/>
  <c r="Q92" i="1"/>
  <c r="S91" i="1"/>
  <c r="Q91" i="1"/>
  <c r="S90" i="1"/>
  <c r="Q90" i="1"/>
  <c r="S89" i="1"/>
  <c r="Q89" i="1"/>
  <c r="S88" i="1"/>
  <c r="Q88" i="1"/>
  <c r="S87" i="1"/>
  <c r="Q87" i="1"/>
  <c r="S86" i="1"/>
  <c r="Q86" i="1"/>
  <c r="S85" i="1"/>
  <c r="Q85" i="1"/>
  <c r="S84" i="1"/>
  <c r="Q84" i="1"/>
  <c r="S83" i="1"/>
  <c r="Q83" i="1"/>
  <c r="S82" i="1"/>
  <c r="Q82" i="1"/>
  <c r="S81" i="1"/>
  <c r="Q81" i="1"/>
  <c r="S80" i="1"/>
  <c r="Q80" i="1"/>
  <c r="S79" i="1"/>
  <c r="Q79" i="1"/>
  <c r="S78" i="1"/>
  <c r="Q78" i="1"/>
  <c r="S77" i="1"/>
  <c r="Q77" i="1"/>
  <c r="S76" i="1"/>
  <c r="Q76" i="1"/>
  <c r="S75" i="1"/>
  <c r="Q75" i="1"/>
  <c r="S74" i="1"/>
  <c r="Q74" i="1"/>
  <c r="S73" i="1"/>
  <c r="Q73" i="1"/>
  <c r="S72" i="1"/>
  <c r="Q72" i="1"/>
  <c r="S71" i="1"/>
  <c r="Q71" i="1"/>
  <c r="S70" i="1"/>
  <c r="Q70" i="1"/>
  <c r="S69" i="1"/>
  <c r="Q69" i="1"/>
  <c r="S68" i="1"/>
  <c r="Q68" i="1"/>
  <c r="S67" i="1"/>
  <c r="Q67" i="1"/>
  <c r="S66" i="1"/>
  <c r="Q66" i="1"/>
  <c r="S65" i="1"/>
  <c r="Q65" i="1"/>
  <c r="S64" i="1"/>
  <c r="Q64" i="1"/>
  <c r="S63" i="1"/>
  <c r="Q63" i="1"/>
  <c r="S62" i="1"/>
  <c r="Q62" i="1"/>
  <c r="S61" i="1"/>
  <c r="Q61" i="1"/>
  <c r="S60" i="1"/>
  <c r="Q60" i="1"/>
  <c r="S59" i="1"/>
  <c r="Q59" i="1"/>
  <c r="S58" i="1"/>
  <c r="Q58" i="1"/>
  <c r="S57" i="1"/>
  <c r="Q57" i="1"/>
  <c r="S56" i="1"/>
  <c r="Q56" i="1"/>
  <c r="S55" i="1"/>
  <c r="Q55" i="1"/>
  <c r="S54" i="1"/>
  <c r="Q54" i="1"/>
  <c r="S53" i="1"/>
  <c r="Q53" i="1"/>
  <c r="S52" i="1"/>
  <c r="Q52" i="1"/>
  <c r="S51" i="1"/>
  <c r="Q51" i="1"/>
  <c r="S50" i="1"/>
  <c r="Q50" i="1"/>
  <c r="S49" i="1"/>
  <c r="Q49" i="1"/>
  <c r="S48" i="1"/>
  <c r="Q48" i="1"/>
  <c r="S47" i="1"/>
  <c r="Q47" i="1"/>
  <c r="S46" i="1"/>
  <c r="Q46" i="1"/>
  <c r="S45" i="1"/>
  <c r="Q45" i="1"/>
  <c r="S44" i="1"/>
  <c r="Q44" i="1"/>
  <c r="S43" i="1"/>
  <c r="Q43" i="1"/>
  <c r="S42" i="1"/>
  <c r="Q42" i="1"/>
  <c r="S41" i="1"/>
  <c r="Q41" i="1"/>
  <c r="S40" i="1"/>
  <c r="Q40" i="1"/>
  <c r="S39" i="1"/>
  <c r="Q39" i="1"/>
  <c r="S38" i="1"/>
  <c r="Q38" i="1"/>
  <c r="S37" i="1"/>
  <c r="Q37" i="1"/>
  <c r="S36" i="1"/>
  <c r="Q36" i="1"/>
  <c r="S35" i="1"/>
  <c r="Q35" i="1"/>
  <c r="S34" i="1"/>
  <c r="Q34" i="1"/>
  <c r="S33" i="1"/>
  <c r="Q33" i="1"/>
  <c r="S32" i="1"/>
  <c r="Q32" i="1"/>
  <c r="S31" i="1"/>
  <c r="Q31" i="1"/>
  <c r="S30" i="1"/>
  <c r="Q30" i="1"/>
  <c r="N10" i="1" s="1"/>
  <c r="R991" i="1" l="1"/>
  <c r="R975" i="1"/>
  <c r="R959" i="1"/>
  <c r="R943" i="1"/>
  <c r="R927" i="1"/>
  <c r="R911" i="1"/>
  <c r="R895" i="1"/>
  <c r="R879" i="1"/>
  <c r="R863" i="1"/>
  <c r="R847" i="1"/>
  <c r="R831" i="1"/>
  <c r="R815" i="1"/>
  <c r="R799" i="1"/>
  <c r="R783" i="1"/>
  <c r="R767" i="1"/>
  <c r="R751" i="1"/>
  <c r="R735" i="1"/>
  <c r="R719" i="1"/>
  <c r="R703" i="1"/>
  <c r="R687" i="1"/>
  <c r="R671" i="1"/>
  <c r="R655" i="1"/>
  <c r="R639" i="1"/>
  <c r="R623" i="1"/>
  <c r="R607" i="1"/>
  <c r="R591" i="1"/>
  <c r="R575" i="1"/>
  <c r="R559" i="1"/>
  <c r="R543" i="1"/>
  <c r="R527" i="1"/>
  <c r="R511" i="1"/>
  <c r="R495" i="1"/>
  <c r="R479" i="1"/>
  <c r="R463" i="1"/>
  <c r="R447" i="1"/>
  <c r="R431" i="1"/>
  <c r="R415" i="1"/>
  <c r="R399" i="1"/>
  <c r="R383" i="1"/>
  <c r="R367" i="1"/>
  <c r="R351" i="1"/>
  <c r="R335" i="1"/>
  <c r="R319" i="1"/>
  <c r="R303" i="1"/>
  <c r="R287" i="1"/>
  <c r="R271" i="1"/>
  <c r="R255" i="1"/>
  <c r="R239" i="1"/>
  <c r="R223" i="1"/>
  <c r="R207" i="1"/>
  <c r="R191" i="1"/>
  <c r="R175" i="1"/>
  <c r="R159" i="1"/>
  <c r="R143" i="1"/>
  <c r="R127" i="1"/>
  <c r="R111" i="1"/>
  <c r="R95" i="1"/>
  <c r="R79" i="1"/>
  <c r="R63" i="1"/>
  <c r="R47" i="1"/>
  <c r="R31" i="1"/>
  <c r="R974" i="1"/>
  <c r="R894" i="1"/>
  <c r="R878" i="1"/>
  <c r="R814" i="1"/>
  <c r="R782" i="1"/>
  <c r="R734" i="1"/>
  <c r="R686" i="1"/>
  <c r="R574" i="1"/>
  <c r="R510" i="1"/>
  <c r="R414" i="1"/>
  <c r="R382" i="1"/>
  <c r="R366" i="1"/>
  <c r="R350" i="1"/>
  <c r="R302" i="1"/>
  <c r="R270" i="1"/>
  <c r="R30" i="1"/>
  <c r="R979" i="1"/>
  <c r="R963" i="1"/>
  <c r="R755" i="1"/>
  <c r="R707" i="1"/>
  <c r="R691" i="1"/>
  <c r="R996" i="1"/>
  <c r="R980" i="1"/>
  <c r="R964" i="1"/>
  <c r="R948" i="1"/>
  <c r="R932" i="1"/>
  <c r="R916" i="1"/>
  <c r="R900" i="1"/>
  <c r="R884" i="1"/>
  <c r="R868" i="1"/>
  <c r="R852" i="1"/>
  <c r="R836" i="1"/>
  <c r="R820" i="1"/>
  <c r="R804" i="1"/>
  <c r="R788" i="1"/>
  <c r="R772" i="1"/>
  <c r="R756" i="1"/>
  <c r="R740" i="1"/>
  <c r="R724" i="1"/>
  <c r="R708" i="1"/>
  <c r="R692" i="1"/>
  <c r="R676" i="1"/>
  <c r="R660" i="1"/>
  <c r="R644" i="1"/>
  <c r="R628" i="1"/>
  <c r="R612" i="1"/>
  <c r="R596" i="1"/>
  <c r="R580" i="1"/>
  <c r="R564" i="1"/>
  <c r="R548" i="1"/>
  <c r="R532" i="1"/>
  <c r="R516" i="1"/>
  <c r="R500" i="1"/>
  <c r="R484" i="1"/>
  <c r="R468" i="1"/>
  <c r="R452" i="1"/>
  <c r="R436" i="1"/>
  <c r="R420" i="1"/>
  <c r="R404" i="1"/>
  <c r="R388" i="1"/>
  <c r="R372" i="1"/>
  <c r="R356" i="1"/>
  <c r="R340" i="1"/>
  <c r="R324" i="1"/>
  <c r="R308" i="1"/>
  <c r="R292" i="1"/>
  <c r="R276" i="1"/>
  <c r="R260" i="1"/>
  <c r="R244" i="1"/>
  <c r="R228" i="1"/>
  <c r="R212" i="1"/>
  <c r="R196" i="1"/>
  <c r="R180" i="1"/>
  <c r="R164" i="1"/>
  <c r="R148" i="1"/>
  <c r="R132" i="1"/>
  <c r="R116" i="1"/>
  <c r="R100" i="1"/>
  <c r="R84" i="1"/>
  <c r="R68" i="1"/>
  <c r="R52" i="1"/>
  <c r="R36" i="1"/>
  <c r="R990" i="1"/>
  <c r="R958" i="1"/>
  <c r="R942" i="1"/>
  <c r="R910" i="1"/>
  <c r="R846" i="1"/>
  <c r="R766" i="1"/>
  <c r="R750" i="1"/>
  <c r="R638" i="1"/>
  <c r="R590" i="1"/>
  <c r="R526" i="1"/>
  <c r="R462" i="1"/>
  <c r="R398" i="1"/>
  <c r="R286" i="1"/>
  <c r="R254" i="1"/>
  <c r="R238" i="1"/>
  <c r="R206" i="1"/>
  <c r="R174" i="1"/>
  <c r="R158" i="1"/>
  <c r="R142" i="1"/>
  <c r="R46" i="1"/>
  <c r="R915" i="1"/>
  <c r="R899" i="1"/>
  <c r="R723" i="1"/>
  <c r="R627" i="1"/>
  <c r="R985" i="1"/>
  <c r="R969" i="1"/>
  <c r="R953" i="1"/>
  <c r="R937" i="1"/>
  <c r="R921" i="1"/>
  <c r="R905" i="1"/>
  <c r="R889" i="1"/>
  <c r="R873" i="1"/>
  <c r="R857" i="1"/>
  <c r="R841" i="1"/>
  <c r="R825" i="1"/>
  <c r="R809" i="1"/>
  <c r="R793" i="1"/>
  <c r="R777" i="1"/>
  <c r="R761" i="1"/>
  <c r="R745" i="1"/>
  <c r="R729" i="1"/>
  <c r="R713" i="1"/>
  <c r="R697" i="1"/>
  <c r="R681" i="1"/>
  <c r="R665" i="1"/>
  <c r="R649" i="1"/>
  <c r="R633" i="1"/>
  <c r="R617" i="1"/>
  <c r="R601" i="1"/>
  <c r="R585" i="1"/>
  <c r="R569" i="1"/>
  <c r="R553" i="1"/>
  <c r="R537" i="1"/>
  <c r="R521" i="1"/>
  <c r="R505" i="1"/>
  <c r="R489" i="1"/>
  <c r="R473" i="1"/>
  <c r="R457" i="1"/>
  <c r="R441" i="1"/>
  <c r="R425" i="1"/>
  <c r="R409" i="1"/>
  <c r="R393" i="1"/>
  <c r="R377" i="1"/>
  <c r="R361" i="1"/>
  <c r="R345" i="1"/>
  <c r="R329" i="1"/>
  <c r="R313" i="1"/>
  <c r="R297" i="1"/>
  <c r="R281" i="1"/>
  <c r="R265" i="1"/>
  <c r="R249" i="1"/>
  <c r="R233" i="1"/>
  <c r="R217" i="1"/>
  <c r="R201" i="1"/>
  <c r="R185" i="1"/>
  <c r="R169" i="1"/>
  <c r="R153" i="1"/>
  <c r="R137" i="1"/>
  <c r="R121" i="1"/>
  <c r="R105" i="1"/>
  <c r="R89" i="1"/>
  <c r="R73" i="1"/>
  <c r="R57" i="1"/>
  <c r="R41" i="1"/>
  <c r="R926" i="1"/>
  <c r="R862" i="1"/>
  <c r="R830" i="1"/>
  <c r="R718" i="1"/>
  <c r="R670" i="1"/>
  <c r="R622" i="1"/>
  <c r="R606" i="1"/>
  <c r="R190" i="1"/>
  <c r="R94" i="1"/>
  <c r="R78" i="1"/>
  <c r="R851" i="1"/>
  <c r="R787" i="1"/>
  <c r="R739" i="1"/>
  <c r="R983" i="1"/>
  <c r="R967" i="1"/>
  <c r="R951" i="1"/>
  <c r="R935" i="1"/>
  <c r="R919" i="1"/>
  <c r="R903" i="1"/>
  <c r="R887" i="1"/>
  <c r="R871" i="1"/>
  <c r="R993" i="1"/>
  <c r="R977" i="1"/>
  <c r="R961" i="1"/>
  <c r="R945" i="1"/>
  <c r="R929" i="1"/>
  <c r="R913" i="1"/>
  <c r="R897" i="1"/>
  <c r="R881" i="1"/>
  <c r="R865" i="1"/>
  <c r="R849" i="1"/>
  <c r="R833" i="1"/>
  <c r="R817" i="1"/>
  <c r="R801" i="1"/>
  <c r="R785" i="1"/>
  <c r="R769" i="1"/>
  <c r="R753" i="1"/>
  <c r="R737" i="1"/>
  <c r="R721" i="1"/>
  <c r="R705" i="1"/>
  <c r="R689" i="1"/>
  <c r="R673" i="1"/>
  <c r="R657" i="1"/>
  <c r="R641" i="1"/>
  <c r="R625" i="1"/>
  <c r="R609" i="1"/>
  <c r="R593" i="1"/>
  <c r="R577" i="1"/>
  <c r="R561" i="1"/>
  <c r="R982" i="1"/>
  <c r="R966" i="1"/>
  <c r="R950" i="1"/>
  <c r="R934" i="1"/>
  <c r="R918" i="1"/>
  <c r="R902" i="1"/>
  <c r="R886" i="1"/>
  <c r="R870" i="1"/>
  <c r="R854" i="1"/>
  <c r="R838" i="1"/>
  <c r="R822" i="1"/>
  <c r="R806" i="1"/>
  <c r="R790" i="1"/>
  <c r="R774" i="1"/>
  <c r="R758" i="1"/>
  <c r="R742" i="1"/>
  <c r="R726" i="1"/>
  <c r="R710" i="1"/>
  <c r="R694" i="1"/>
  <c r="R678" i="1"/>
  <c r="R662" i="1"/>
  <c r="R646" i="1"/>
  <c r="R630" i="1"/>
  <c r="R614" i="1"/>
  <c r="R598" i="1"/>
  <c r="R582" i="1"/>
  <c r="R566" i="1"/>
  <c r="R550" i="1"/>
  <c r="R534" i="1"/>
  <c r="R518" i="1"/>
  <c r="R502" i="1"/>
  <c r="R486" i="1"/>
  <c r="R470" i="1"/>
  <c r="R454" i="1"/>
  <c r="R987" i="1"/>
  <c r="R971" i="1"/>
  <c r="R955" i="1"/>
  <c r="R939" i="1"/>
  <c r="R923" i="1"/>
  <c r="R907" i="1"/>
  <c r="R891" i="1"/>
  <c r="R875" i="1"/>
  <c r="R859" i="1"/>
  <c r="R843" i="1"/>
  <c r="R827" i="1"/>
  <c r="R811" i="1"/>
  <c r="R795" i="1"/>
  <c r="R779" i="1"/>
  <c r="R763" i="1"/>
  <c r="R747" i="1"/>
  <c r="R731" i="1"/>
  <c r="R715" i="1"/>
  <c r="R699" i="1"/>
  <c r="R683" i="1"/>
  <c r="R667" i="1"/>
  <c r="R651" i="1"/>
  <c r="R635" i="1"/>
  <c r="R619" i="1"/>
  <c r="R603" i="1"/>
  <c r="R587" i="1"/>
  <c r="R571" i="1"/>
  <c r="R555" i="1"/>
  <c r="R539" i="1"/>
  <c r="R523" i="1"/>
  <c r="R507" i="1"/>
  <c r="R491" i="1"/>
  <c r="R475" i="1"/>
  <c r="R459" i="1"/>
  <c r="R443" i="1"/>
  <c r="R427" i="1"/>
  <c r="R411" i="1"/>
  <c r="R395" i="1"/>
  <c r="R379" i="1"/>
  <c r="R363" i="1"/>
  <c r="R347" i="1"/>
  <c r="R331" i="1"/>
  <c r="R315" i="1"/>
  <c r="R299" i="1"/>
  <c r="R992" i="1"/>
  <c r="R976" i="1"/>
  <c r="R960" i="1"/>
  <c r="R944" i="1"/>
  <c r="R928" i="1"/>
  <c r="R912" i="1"/>
  <c r="R896" i="1"/>
  <c r="R880" i="1"/>
  <c r="R864" i="1"/>
  <c r="R848" i="1"/>
  <c r="R832" i="1"/>
  <c r="R816" i="1"/>
  <c r="R800" i="1"/>
  <c r="R784" i="1"/>
  <c r="R768" i="1"/>
  <c r="R752" i="1"/>
  <c r="R736" i="1"/>
  <c r="R720" i="1"/>
  <c r="R704" i="1"/>
  <c r="R688" i="1"/>
  <c r="R672" i="1"/>
  <c r="R656" i="1"/>
  <c r="R640" i="1"/>
  <c r="R624" i="1"/>
  <c r="R608" i="1"/>
  <c r="R592" i="1"/>
  <c r="R576" i="1"/>
  <c r="R560" i="1"/>
  <c r="R544" i="1"/>
  <c r="R528" i="1"/>
  <c r="R512" i="1"/>
  <c r="R496" i="1"/>
  <c r="R480" i="1"/>
  <c r="R464" i="1"/>
  <c r="R448" i="1"/>
  <c r="R432" i="1"/>
  <c r="R416" i="1"/>
  <c r="R400" i="1"/>
  <c r="R384" i="1"/>
  <c r="R368" i="1"/>
  <c r="R352" i="1"/>
  <c r="R336" i="1"/>
  <c r="R320" i="1"/>
  <c r="R304" i="1"/>
  <c r="R288" i="1"/>
  <c r="R272" i="1"/>
  <c r="R256" i="1"/>
  <c r="R240" i="1"/>
  <c r="R981" i="1"/>
  <c r="R965" i="1"/>
  <c r="R949" i="1"/>
  <c r="R933" i="1"/>
  <c r="R917" i="1"/>
  <c r="R901" i="1"/>
  <c r="R885" i="1"/>
  <c r="R869" i="1"/>
  <c r="R853" i="1"/>
  <c r="R837" i="1"/>
  <c r="R821" i="1"/>
  <c r="R805" i="1"/>
  <c r="R789" i="1"/>
  <c r="R773" i="1"/>
  <c r="R757" i="1"/>
  <c r="R741" i="1"/>
  <c r="R725" i="1"/>
  <c r="R709" i="1"/>
  <c r="R693" i="1"/>
  <c r="R677" i="1"/>
  <c r="R661" i="1"/>
  <c r="R645" i="1"/>
  <c r="R629" i="1"/>
  <c r="R613" i="1"/>
  <c r="R597" i="1"/>
  <c r="R581" i="1"/>
  <c r="R565" i="1"/>
  <c r="R549" i="1"/>
  <c r="R533" i="1"/>
  <c r="R517" i="1"/>
  <c r="R501" i="1"/>
  <c r="R485" i="1"/>
  <c r="R469" i="1"/>
  <c r="R453" i="1"/>
  <c r="R437" i="1"/>
  <c r="R421" i="1"/>
  <c r="R405" i="1"/>
  <c r="R389" i="1"/>
  <c r="R373" i="1"/>
  <c r="R357" i="1"/>
  <c r="R341" i="1"/>
  <c r="R325" i="1"/>
  <c r="R309" i="1"/>
  <c r="R293" i="1"/>
  <c r="R277" i="1"/>
  <c r="R261" i="1"/>
  <c r="R245" i="1"/>
  <c r="R229" i="1"/>
  <c r="R213" i="1"/>
  <c r="R197" i="1"/>
  <c r="R181" i="1"/>
  <c r="R165" i="1"/>
  <c r="R149" i="1"/>
  <c r="R133" i="1"/>
  <c r="R117" i="1"/>
  <c r="R101" i="1"/>
  <c r="R85" i="1"/>
  <c r="R69" i="1"/>
  <c r="R53" i="1"/>
  <c r="R37" i="1"/>
  <c r="R803" i="1"/>
  <c r="R675" i="1"/>
  <c r="R643" i="1"/>
  <c r="R579" i="1"/>
  <c r="R986" i="1"/>
  <c r="R970" i="1"/>
  <c r="R954" i="1"/>
  <c r="R938" i="1"/>
  <c r="R922" i="1"/>
  <c r="R906" i="1"/>
  <c r="R890" i="1"/>
  <c r="R874" i="1"/>
  <c r="R858" i="1"/>
  <c r="R842" i="1"/>
  <c r="R826" i="1"/>
  <c r="R810" i="1"/>
  <c r="R794" i="1"/>
  <c r="R778" i="1"/>
  <c r="R762" i="1"/>
  <c r="R746" i="1"/>
  <c r="R730" i="1"/>
  <c r="R714" i="1"/>
  <c r="R698" i="1"/>
  <c r="R682" i="1"/>
  <c r="R666" i="1"/>
  <c r="R650" i="1"/>
  <c r="R634" i="1"/>
  <c r="R618" i="1"/>
  <c r="R602" i="1"/>
  <c r="R586" i="1"/>
  <c r="R570" i="1"/>
  <c r="R554" i="1"/>
  <c r="R538" i="1"/>
  <c r="R522" i="1"/>
  <c r="R506" i="1"/>
  <c r="R490" i="1"/>
  <c r="R474" i="1"/>
  <c r="R458" i="1"/>
  <c r="R442" i="1"/>
  <c r="R426" i="1"/>
  <c r="R410" i="1"/>
  <c r="R394" i="1"/>
  <c r="R378" i="1"/>
  <c r="R362" i="1"/>
  <c r="R346" i="1"/>
  <c r="R330" i="1"/>
  <c r="R314" i="1"/>
  <c r="R298" i="1"/>
  <c r="R282" i="1"/>
  <c r="R266" i="1"/>
  <c r="R250" i="1"/>
  <c r="R234" i="1"/>
  <c r="R218" i="1"/>
  <c r="R202" i="1"/>
  <c r="R186" i="1"/>
  <c r="R170" i="1"/>
  <c r="R154" i="1"/>
  <c r="R138" i="1"/>
  <c r="R122" i="1"/>
  <c r="R106" i="1"/>
  <c r="R90" i="1"/>
  <c r="R74" i="1"/>
  <c r="R58" i="1"/>
  <c r="R42" i="1"/>
  <c r="R798" i="1"/>
  <c r="R702" i="1"/>
  <c r="R654" i="1"/>
  <c r="R558" i="1"/>
  <c r="R542" i="1"/>
  <c r="R494" i="1"/>
  <c r="R478" i="1"/>
  <c r="R446" i="1"/>
  <c r="R430" i="1"/>
  <c r="R334" i="1"/>
  <c r="R318" i="1"/>
  <c r="R222" i="1"/>
  <c r="R126" i="1"/>
  <c r="R110" i="1"/>
  <c r="R62" i="1"/>
  <c r="R995" i="1"/>
  <c r="R947" i="1"/>
  <c r="R931" i="1"/>
  <c r="R883" i="1"/>
  <c r="R867" i="1"/>
  <c r="R835" i="1"/>
  <c r="R819" i="1"/>
  <c r="R771" i="1"/>
  <c r="R659" i="1"/>
  <c r="R611" i="1"/>
  <c r="R989" i="1"/>
  <c r="R968" i="1"/>
  <c r="R925" i="1"/>
  <c r="R904" i="1"/>
  <c r="R861" i="1"/>
  <c r="R792" i="1"/>
  <c r="R716" i="1"/>
  <c r="R647" i="1"/>
  <c r="R626" i="1"/>
  <c r="R605" i="1"/>
  <c r="R578" i="1"/>
  <c r="R551" i="1"/>
  <c r="R531" i="1"/>
  <c r="R492" i="1"/>
  <c r="R472" i="1"/>
  <c r="R236" i="1"/>
  <c r="R230" i="1"/>
  <c r="R224" i="1"/>
  <c r="R120" i="1"/>
  <c r="R114" i="1"/>
  <c r="R108" i="1"/>
  <c r="R102" i="1"/>
  <c r="R96" i="1"/>
  <c r="R173" i="1"/>
  <c r="R45" i="1"/>
  <c r="R32" i="1"/>
  <c r="R115" i="1"/>
  <c r="R946" i="1"/>
  <c r="R882" i="1"/>
  <c r="R840" i="1"/>
  <c r="R764" i="1"/>
  <c r="R695" i="1"/>
  <c r="R674" i="1"/>
  <c r="R653" i="1"/>
  <c r="R557" i="1"/>
  <c r="R498" i="1"/>
  <c r="R439" i="1"/>
  <c r="R433" i="1"/>
  <c r="R407" i="1"/>
  <c r="R401" i="1"/>
  <c r="R375" i="1"/>
  <c r="R369" i="1"/>
  <c r="R343" i="1"/>
  <c r="R337" i="1"/>
  <c r="R311" i="1"/>
  <c r="R305" i="1"/>
  <c r="R267" i="1"/>
  <c r="R248" i="1"/>
  <c r="R242" i="1"/>
  <c r="R211" i="1"/>
  <c r="R205" i="1"/>
  <c r="R199" i="1"/>
  <c r="R193" i="1"/>
  <c r="R187" i="1"/>
  <c r="R83" i="1"/>
  <c r="R77" i="1"/>
  <c r="R71" i="1"/>
  <c r="R65" i="1"/>
  <c r="R59" i="1"/>
  <c r="R131" i="1"/>
  <c r="R119" i="1"/>
  <c r="R107" i="1"/>
  <c r="R316" i="1"/>
  <c r="R278" i="1"/>
  <c r="R259" i="1"/>
  <c r="R179" i="1"/>
  <c r="R56" i="1"/>
  <c r="R35" i="1"/>
  <c r="R812" i="1"/>
  <c r="R743" i="1"/>
  <c r="R722" i="1"/>
  <c r="R701" i="1"/>
  <c r="R632" i="1"/>
  <c r="R584" i="1"/>
  <c r="R524" i="1"/>
  <c r="R504" i="1"/>
  <c r="R465" i="1"/>
  <c r="R445" i="1"/>
  <c r="R413" i="1"/>
  <c r="R381" i="1"/>
  <c r="R349" i="1"/>
  <c r="R317" i="1"/>
  <c r="R285" i="1"/>
  <c r="R279" i="1"/>
  <c r="R273" i="1"/>
  <c r="R168" i="1"/>
  <c r="R162" i="1"/>
  <c r="R156" i="1"/>
  <c r="R150" i="1"/>
  <c r="R144" i="1"/>
  <c r="R40" i="1"/>
  <c r="R34" i="1"/>
  <c r="R167" i="1"/>
  <c r="R33" i="1"/>
  <c r="R988" i="1"/>
  <c r="R924" i="1"/>
  <c r="R860" i="1"/>
  <c r="R791" i="1"/>
  <c r="R770" i="1"/>
  <c r="R749" i="1"/>
  <c r="R680" i="1"/>
  <c r="R604" i="1"/>
  <c r="R563" i="1"/>
  <c r="R530" i="1"/>
  <c r="R471" i="1"/>
  <c r="R451" i="1"/>
  <c r="R419" i="1"/>
  <c r="R387" i="1"/>
  <c r="R355" i="1"/>
  <c r="R323" i="1"/>
  <c r="R291" i="1"/>
  <c r="R235" i="1"/>
  <c r="R125" i="1"/>
  <c r="R113" i="1"/>
  <c r="R380" i="1"/>
  <c r="R284" i="1"/>
  <c r="R155" i="1"/>
  <c r="R51" i="1"/>
  <c r="R973" i="1"/>
  <c r="R952" i="1"/>
  <c r="R909" i="1"/>
  <c r="R888" i="1"/>
  <c r="R839" i="1"/>
  <c r="R818" i="1"/>
  <c r="R797" i="1"/>
  <c r="R728" i="1"/>
  <c r="R652" i="1"/>
  <c r="R556" i="1"/>
  <c r="R536" i="1"/>
  <c r="R497" i="1"/>
  <c r="R477" i="1"/>
  <c r="R438" i="1"/>
  <c r="R406" i="1"/>
  <c r="R374" i="1"/>
  <c r="R342" i="1"/>
  <c r="R310" i="1"/>
  <c r="R253" i="1"/>
  <c r="R247" i="1"/>
  <c r="R241" i="1"/>
  <c r="R216" i="1"/>
  <c r="R210" i="1"/>
  <c r="R204" i="1"/>
  <c r="R198" i="1"/>
  <c r="R192" i="1"/>
  <c r="R88" i="1"/>
  <c r="R82" i="1"/>
  <c r="R76" i="1"/>
  <c r="R70" i="1"/>
  <c r="R64" i="1"/>
  <c r="R348" i="1"/>
  <c r="R161" i="1"/>
  <c r="R39" i="1"/>
  <c r="R994" i="1"/>
  <c r="R930" i="1"/>
  <c r="R866" i="1"/>
  <c r="R845" i="1"/>
  <c r="R776" i="1"/>
  <c r="R700" i="1"/>
  <c r="R631" i="1"/>
  <c r="R610" i="1"/>
  <c r="R583" i="1"/>
  <c r="R503" i="1"/>
  <c r="R483" i="1"/>
  <c r="R444" i="1"/>
  <c r="R412" i="1"/>
  <c r="R824" i="1"/>
  <c r="R748" i="1"/>
  <c r="R679" i="1"/>
  <c r="R658" i="1"/>
  <c r="R637" i="1"/>
  <c r="R589" i="1"/>
  <c r="R562" i="1"/>
  <c r="R529" i="1"/>
  <c r="R509" i="1"/>
  <c r="R450" i="1"/>
  <c r="R424" i="1"/>
  <c r="R418" i="1"/>
  <c r="R392" i="1"/>
  <c r="R386" i="1"/>
  <c r="R360" i="1"/>
  <c r="R354" i="1"/>
  <c r="R328" i="1"/>
  <c r="R322" i="1"/>
  <c r="R296" i="1"/>
  <c r="R290" i="1"/>
  <c r="R136" i="1"/>
  <c r="R130" i="1"/>
  <c r="R124" i="1"/>
  <c r="R118" i="1"/>
  <c r="R112" i="1"/>
  <c r="R44" i="1"/>
  <c r="R91" i="1"/>
  <c r="R972" i="1"/>
  <c r="R908" i="1"/>
  <c r="R796" i="1"/>
  <c r="R727" i="1"/>
  <c r="R706" i="1"/>
  <c r="R685" i="1"/>
  <c r="R616" i="1"/>
  <c r="R568" i="1"/>
  <c r="R535" i="1"/>
  <c r="R515" i="1"/>
  <c r="R476" i="1"/>
  <c r="R456" i="1"/>
  <c r="R252" i="1"/>
  <c r="R246" i="1"/>
  <c r="R227" i="1"/>
  <c r="R221" i="1"/>
  <c r="R215" i="1"/>
  <c r="R209" i="1"/>
  <c r="R203" i="1"/>
  <c r="R99" i="1"/>
  <c r="R93" i="1"/>
  <c r="R87" i="1"/>
  <c r="R81" i="1"/>
  <c r="R75" i="1"/>
  <c r="R172" i="1"/>
  <c r="R160" i="1"/>
  <c r="R38" i="1"/>
  <c r="R957" i="1"/>
  <c r="R936" i="1"/>
  <c r="R893" i="1"/>
  <c r="R872" i="1"/>
  <c r="R844" i="1"/>
  <c r="R775" i="1"/>
  <c r="R754" i="1"/>
  <c r="R733" i="1"/>
  <c r="R664" i="1"/>
  <c r="R595" i="1"/>
  <c r="R541" i="1"/>
  <c r="R482" i="1"/>
  <c r="R283" i="1"/>
  <c r="R264" i="1"/>
  <c r="R258" i="1"/>
  <c r="R184" i="1"/>
  <c r="R178" i="1"/>
  <c r="R166" i="1"/>
  <c r="R50" i="1"/>
  <c r="R978" i="1"/>
  <c r="R914" i="1"/>
  <c r="R823" i="1"/>
  <c r="R802" i="1"/>
  <c r="R781" i="1"/>
  <c r="R712" i="1"/>
  <c r="R636" i="1"/>
  <c r="R588" i="1"/>
  <c r="R547" i="1"/>
  <c r="R508" i="1"/>
  <c r="R488" i="1"/>
  <c r="R449" i="1"/>
  <c r="R423" i="1"/>
  <c r="R417" i="1"/>
  <c r="R391" i="1"/>
  <c r="R385" i="1"/>
  <c r="R359" i="1"/>
  <c r="R353" i="1"/>
  <c r="R327" i="1"/>
  <c r="R321" i="1"/>
  <c r="R295" i="1"/>
  <c r="R289" i="1"/>
  <c r="R147" i="1"/>
  <c r="R141" i="1"/>
  <c r="R135" i="1"/>
  <c r="R129" i="1"/>
  <c r="R123" i="1"/>
  <c r="R850" i="1"/>
  <c r="R829" i="1"/>
  <c r="R760" i="1"/>
  <c r="R684" i="1"/>
  <c r="R615" i="1"/>
  <c r="R567" i="1"/>
  <c r="R514" i="1"/>
  <c r="R455" i="1"/>
  <c r="R429" i="1"/>
  <c r="R397" i="1"/>
  <c r="R365" i="1"/>
  <c r="R333" i="1"/>
  <c r="R301" i="1"/>
  <c r="R251" i="1"/>
  <c r="R232" i="1"/>
  <c r="R226" i="1"/>
  <c r="R220" i="1"/>
  <c r="R214" i="1"/>
  <c r="R208" i="1"/>
  <c r="R104" i="1"/>
  <c r="R98" i="1"/>
  <c r="R92" i="1"/>
  <c r="R86" i="1"/>
  <c r="R80" i="1"/>
  <c r="R956" i="1"/>
  <c r="R892" i="1"/>
  <c r="R808" i="1"/>
  <c r="R732" i="1"/>
  <c r="R663" i="1"/>
  <c r="R642" i="1"/>
  <c r="R621" i="1"/>
  <c r="R594" i="1"/>
  <c r="R573" i="1"/>
  <c r="R540" i="1"/>
  <c r="R520" i="1"/>
  <c r="R481" i="1"/>
  <c r="R461" i="1"/>
  <c r="R435" i="1"/>
  <c r="R403" i="1"/>
  <c r="R371" i="1"/>
  <c r="R339" i="1"/>
  <c r="R307" i="1"/>
  <c r="R269" i="1"/>
  <c r="R263" i="1"/>
  <c r="R257" i="1"/>
  <c r="R195" i="1"/>
  <c r="R189" i="1"/>
  <c r="R183" i="1"/>
  <c r="R177" i="1"/>
  <c r="R171" i="1"/>
  <c r="R67" i="1"/>
  <c r="R61" i="1"/>
  <c r="R55" i="1"/>
  <c r="R49" i="1"/>
  <c r="R43" i="1"/>
  <c r="R219" i="1"/>
  <c r="R109" i="1"/>
  <c r="R984" i="1"/>
  <c r="R941" i="1"/>
  <c r="R920" i="1"/>
  <c r="R877" i="1"/>
  <c r="R856" i="1"/>
  <c r="R780" i="1"/>
  <c r="R711" i="1"/>
  <c r="R690" i="1"/>
  <c r="R669" i="1"/>
  <c r="R600" i="1"/>
  <c r="R546" i="1"/>
  <c r="R487" i="1"/>
  <c r="R467" i="1"/>
  <c r="R422" i="1"/>
  <c r="R390" i="1"/>
  <c r="R358" i="1"/>
  <c r="R326" i="1"/>
  <c r="R294" i="1"/>
  <c r="R275" i="1"/>
  <c r="R152" i="1"/>
  <c r="R146" i="1"/>
  <c r="R140" i="1"/>
  <c r="R134" i="1"/>
  <c r="R128" i="1"/>
  <c r="R300" i="1"/>
  <c r="R237" i="1"/>
  <c r="R225" i="1"/>
  <c r="R97" i="1"/>
  <c r="R962" i="1"/>
  <c r="R898" i="1"/>
  <c r="R828" i="1"/>
  <c r="R759" i="1"/>
  <c r="R738" i="1"/>
  <c r="R717" i="1"/>
  <c r="R648" i="1"/>
  <c r="R552" i="1"/>
  <c r="R513" i="1"/>
  <c r="R493" i="1"/>
  <c r="R428" i="1"/>
  <c r="R396" i="1"/>
  <c r="R364" i="1"/>
  <c r="R332" i="1"/>
  <c r="R231" i="1"/>
  <c r="R103" i="1"/>
  <c r="R807" i="1"/>
  <c r="R786" i="1"/>
  <c r="R765" i="1"/>
  <c r="R696" i="1"/>
  <c r="R620" i="1"/>
  <c r="R572" i="1"/>
  <c r="R519" i="1"/>
  <c r="R499" i="1"/>
  <c r="R460" i="1"/>
  <c r="R440" i="1"/>
  <c r="R434" i="1"/>
  <c r="R408" i="1"/>
  <c r="R402" i="1"/>
  <c r="R376" i="1"/>
  <c r="R370" i="1"/>
  <c r="R344" i="1"/>
  <c r="R338" i="1"/>
  <c r="R312" i="1"/>
  <c r="R306" i="1"/>
  <c r="R268" i="1"/>
  <c r="R262" i="1"/>
  <c r="R243" i="1"/>
  <c r="R200" i="1"/>
  <c r="R194" i="1"/>
  <c r="R188" i="1"/>
  <c r="R182" i="1"/>
  <c r="R176" i="1"/>
  <c r="R72" i="1"/>
  <c r="R66" i="1"/>
  <c r="R60" i="1"/>
  <c r="R54" i="1"/>
  <c r="R48" i="1"/>
  <c r="R157" i="1"/>
  <c r="R145" i="1"/>
  <c r="R940" i="1"/>
  <c r="R876" i="1"/>
  <c r="R855" i="1"/>
  <c r="R834" i="1"/>
  <c r="R813" i="1"/>
  <c r="R744" i="1"/>
  <c r="R668" i="1"/>
  <c r="R599" i="1"/>
  <c r="R545" i="1"/>
  <c r="R525" i="1"/>
  <c r="R466" i="1"/>
  <c r="R280" i="1"/>
  <c r="R274" i="1"/>
  <c r="R163" i="1"/>
  <c r="R151" i="1"/>
  <c r="R139" i="1"/>
  <c r="N12" i="1" l="1"/>
  <c r="N11" i="1" l="1"/>
  <c r="N15" i="1"/>
  <c r="N17" i="1" s="1"/>
</calcChain>
</file>

<file path=xl/sharedStrings.xml><?xml version="1.0" encoding="utf-8"?>
<sst xmlns="http://schemas.openxmlformats.org/spreadsheetml/2006/main" count="9836" uniqueCount="4950">
  <si>
    <t>Подпишитесь на наш телеграм-канал, чтобы всегда быть в курсе последних новостей, предложений и акций:</t>
  </si>
  <si>
    <t xml:space="preserve">           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</si>
  <si>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</si>
  <si>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</si>
  <si>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t>с условиями работы ознакомлен и принимаю их</t>
  </si>
  <si>
    <t>нет</t>
  </si>
  <si>
    <r>
      <t xml:space="preserve">Адрес склада: </t>
    </r>
    <r>
      <rPr>
        <sz val="11"/>
        <color indexed="8"/>
        <rFont val="Arial"/>
        <family val="2"/>
        <charset val="204"/>
      </rPr>
      <t>Владимирская область, Киржачский район, пос. Знаменское</t>
    </r>
  </si>
  <si>
    <t>Выдача заказов (предварительно):  44 неделя 2026 (26-30 октября), приём заказов до 18 сентября</t>
  </si>
  <si>
    <t>Курс ЦБ РФ+9</t>
  </si>
  <si>
    <t>44 неделя 2026 (26-30 окт.)</t>
  </si>
  <si>
    <t>← Выберите период выдачи</t>
  </si>
  <si>
    <t>Цены в таблице прайс-листа указаны за растения в Европе - без учета доставки, тары и комиссии за ден. переводы</t>
  </si>
  <si>
    <t>Предварительная сумма за растения</t>
  </si>
  <si>
    <t>Итоговую сумму заказа составляют: стоимость растений+стоимость тары+стоимость доставки+комиссия за ден. переводы</t>
  </si>
  <si>
    <t>Сумма скидки при заказе от 10 тыс. € за растения</t>
  </si>
  <si>
    <r>
      <rPr>
        <sz val="11"/>
        <rFont val="Arial"/>
        <family val="2"/>
        <charset val="204"/>
      </rPr>
      <t xml:space="preserve">Общий минимальный заказ: </t>
    </r>
    <r>
      <rPr>
        <b/>
        <sz val="11"/>
        <rFont val="Arial"/>
        <family val="2"/>
        <charset val="204"/>
      </rPr>
      <t xml:space="preserve"> 6.5 тыс. € </t>
    </r>
    <r>
      <rPr>
        <b/>
        <u/>
        <sz val="11"/>
        <rFont val="Arial"/>
        <family val="2"/>
        <charset val="204"/>
      </rPr>
      <t>на растения</t>
    </r>
  </si>
  <si>
    <t>Итоговая сумма за растения</t>
  </si>
  <si>
    <r>
      <rPr>
        <sz val="11"/>
        <rFont val="Arial"/>
        <family val="2"/>
        <charset val="204"/>
      </rPr>
      <t xml:space="preserve">Минимальный заказ на позицию: </t>
    </r>
    <r>
      <rPr>
        <b/>
        <sz val="11"/>
        <color theme="1"/>
        <rFont val="Arial"/>
        <family val="2"/>
        <charset val="204"/>
      </rPr>
      <t>указан для каждой позиции в таблице прайса</t>
    </r>
  </si>
  <si>
    <t>Сумма за тару (заполняется оператором)</t>
  </si>
  <si>
    <r>
      <t xml:space="preserve">Стоимость доставки: </t>
    </r>
    <r>
      <rPr>
        <b/>
        <sz val="11"/>
        <rFont val="Arial"/>
        <family val="2"/>
        <charset val="204"/>
      </rPr>
      <t>1 ПМ (паллето-место) 1600 €; 1/2 ПМ 900 €</t>
    </r>
  </si>
  <si>
    <t>Сумма за доставку (заполняется оператором)</t>
  </si>
  <si>
    <r>
      <t>Тара: ящик деревянный 80х120х240 -</t>
    </r>
    <r>
      <rPr>
        <b/>
        <sz val="11"/>
        <rFont val="Arial"/>
        <family val="2"/>
        <charset val="204"/>
      </rPr>
      <t xml:space="preserve"> 75 €; </t>
    </r>
    <r>
      <rPr>
        <sz val="11"/>
        <rFont val="Arial"/>
        <family val="2"/>
        <charset val="204"/>
      </rPr>
      <t>поддон 80x120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- </t>
    </r>
    <r>
      <rPr>
        <b/>
        <sz val="11"/>
        <rFont val="Arial"/>
        <family val="2"/>
        <charset val="204"/>
      </rPr>
      <t>19 €</t>
    </r>
  </si>
  <si>
    <t>Общая сумма, без ден. переводов</t>
  </si>
  <si>
    <t>Оплата производится в рублях по курсу = ЦБ РФ+9 ₽ на момент зачисления денежных средств на наш р/сч</t>
  </si>
  <si>
    <t>Комиссия за ден. переводы</t>
  </si>
  <si>
    <t>Предоплата при бронировании: 50%; доплата 50% за 5 недель до выдачи</t>
  </si>
  <si>
    <t>Итоговая сумма заказа</t>
  </si>
  <si>
    <t>! Заявка клиента передаётся в питомник как запрос для подтверждения наличия, количества и характеристик растений</t>
  </si>
  <si>
    <t>! Наличие питомника динамично меняется. После подтверждения запроса необходимо максимально быстро внести предоплату, чтобы получить подтвержденный объем растений</t>
  </si>
  <si>
    <t xml:space="preserve">Стоимость доставки и тары зависит от объема заказа, уточняется после подтверждения запроса. </t>
  </si>
  <si>
    <t>Объем может быть скорректирован по факту сборки заказа производителем перед отгрузкой. Стоимость доставки и тары в этом случае будет пересмотрена.</t>
  </si>
  <si>
    <t>Большие растения могут отгружаться из Европы без тары, расставленными по полу машины. В этом случае при отгрузке с нашего склада может потребоваться дополнительная платная тара для выдачи заказа</t>
  </si>
  <si>
    <t xml:space="preserve"> 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</si>
  <si>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</si>
  <si>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ПОЖАЛУЙСТА, НЕ МЕНЯЙТЕ НИЧЕГО В ФАЙЛЕ, ЗАПОЛНЯЙТЕ ТОЛЬКО СТОЛБЕЦ:  ЗАКАЗ, шт</t>
  </si>
  <si>
    <t>Артикул характеристики</t>
  </si>
  <si>
    <t>ID поставщика</t>
  </si>
  <si>
    <t>Barcode</t>
  </si>
  <si>
    <t>Наименование производителя</t>
  </si>
  <si>
    <t>Раздел</t>
  </si>
  <si>
    <t>Род, вид лат.</t>
  </si>
  <si>
    <t>Род, вид русс.</t>
  </si>
  <si>
    <t>Сорт</t>
  </si>
  <si>
    <t>Контейнер</t>
  </si>
  <si>
    <t>Штамб</t>
  </si>
  <si>
    <t>Размер</t>
  </si>
  <si>
    <t>Цена в Европе, € при заказе от 10 тыс. € растений</t>
  </si>
  <si>
    <t>Цена в Европе, € при заказе менее 10 тыс. € растений</t>
  </si>
  <si>
    <t>Минимальный заказ на позицию</t>
  </si>
  <si>
    <t>Заказ, шт.</t>
  </si>
  <si>
    <t xml:space="preserve">Сумма за растения, € предварительно </t>
  </si>
  <si>
    <t xml:space="preserve">Сумма за растения в Европе, € </t>
  </si>
  <si>
    <t>40-53-1019</t>
  </si>
  <si>
    <t>96012731</t>
  </si>
  <si>
    <t>4014703469565</t>
  </si>
  <si>
    <t>Azalea knap hill 'Gibraltar'</t>
  </si>
  <si>
    <t>Вересковые</t>
  </si>
  <si>
    <t>Azalea wielkokwiatowa</t>
  </si>
  <si>
    <t>Азалия крупноцветковая</t>
  </si>
  <si>
    <t>Gibraltar</t>
  </si>
  <si>
    <t>С6</t>
  </si>
  <si>
    <t>40-50</t>
  </si>
  <si>
    <t>40-53-0363</t>
  </si>
  <si>
    <t>96012722</t>
  </si>
  <si>
    <t>4014703469473</t>
  </si>
  <si>
    <t>Azalea knap hill 'Homebush'</t>
  </si>
  <si>
    <t>Homebush</t>
  </si>
  <si>
    <t>40-53-0094</t>
  </si>
  <si>
    <t>96012723</t>
  </si>
  <si>
    <t>4014703469480</t>
  </si>
  <si>
    <t>Azalea knap hill 'Klondyke'</t>
  </si>
  <si>
    <t>Klondyke</t>
  </si>
  <si>
    <t>40-53-0364</t>
  </si>
  <si>
    <t>96012724</t>
  </si>
  <si>
    <t>4014703469497</t>
  </si>
  <si>
    <t>Azalea knap hill 'Persil'</t>
  </si>
  <si>
    <t>Persil</t>
  </si>
  <si>
    <t>40-53-1020</t>
  </si>
  <si>
    <t>96014019</t>
  </si>
  <si>
    <t>4014703772375</t>
  </si>
  <si>
    <t>Azalea knap hill 'Royal Command'</t>
  </si>
  <si>
    <t>Royal Command</t>
  </si>
  <si>
    <t>40-53-1021</t>
  </si>
  <si>
    <t>96012728</t>
  </si>
  <si>
    <t>4014703469534</t>
  </si>
  <si>
    <t>Azalea pontica</t>
  </si>
  <si>
    <t>Азалия понтийская</t>
  </si>
  <si>
    <t>40-53-1011</t>
  </si>
  <si>
    <t>96014022</t>
  </si>
  <si>
    <t>4014703772405</t>
  </si>
  <si>
    <t>Azalea jap. 'Gislinde'</t>
  </si>
  <si>
    <t>Azalea japonica</t>
  </si>
  <si>
    <t>Азалия японская</t>
  </si>
  <si>
    <t>Gislinde</t>
  </si>
  <si>
    <t>30-40</t>
  </si>
  <si>
    <t>40-53-1012</t>
  </si>
  <si>
    <t>96014630</t>
  </si>
  <si>
    <t>4014703778452</t>
  </si>
  <si>
    <t>Azalea jap. 'Lady Dark' ®</t>
  </si>
  <si>
    <t>Lady Dark</t>
  </si>
  <si>
    <t>40-53-1013</t>
  </si>
  <si>
    <t>96016877</t>
  </si>
  <si>
    <t>4014703015823</t>
  </si>
  <si>
    <t>Azalea jap. 'Lady Dark'®</t>
  </si>
  <si>
    <t>С15</t>
  </si>
  <si>
    <t>60-70</t>
  </si>
  <si>
    <t>40-53-0489</t>
  </si>
  <si>
    <t>96008234</t>
  </si>
  <si>
    <t>4014703424359</t>
  </si>
  <si>
    <t>Azalea jap. 'Maruschka'®</t>
  </si>
  <si>
    <t>Maruschka</t>
  </si>
  <si>
    <t>40-53-1014</t>
  </si>
  <si>
    <t>90001434</t>
  </si>
  <si>
    <t>4014703360350</t>
  </si>
  <si>
    <t>40-53-1015</t>
  </si>
  <si>
    <t>96014025</t>
  </si>
  <si>
    <t>4014703772436</t>
  </si>
  <si>
    <t>Azalea jap. 'Pink Poetry' ®</t>
  </si>
  <si>
    <t>Pink Poetry</t>
  </si>
  <si>
    <t>40-53-1016</t>
  </si>
  <si>
    <t>96015616</t>
  </si>
  <si>
    <t>4014703004698</t>
  </si>
  <si>
    <t>50-60</t>
  </si>
  <si>
    <t>40-53-1017</t>
  </si>
  <si>
    <t>96008237</t>
  </si>
  <si>
    <t>4014703424380</t>
  </si>
  <si>
    <t>Azalea jap. 'Schneeperle'®</t>
  </si>
  <si>
    <t>Schneeperle</t>
  </si>
  <si>
    <t>40-53-1018</t>
  </si>
  <si>
    <t>96009128</t>
  </si>
  <si>
    <t>4014703433283</t>
  </si>
  <si>
    <t>40-53-1022</t>
  </si>
  <si>
    <t>96012700</t>
  </si>
  <si>
    <t>4014703469251</t>
  </si>
  <si>
    <t>Rhododendron 'Black Widow'</t>
  </si>
  <si>
    <t>Rhododendron</t>
  </si>
  <si>
    <t>Рододендрон</t>
  </si>
  <si>
    <t>Black Widow</t>
  </si>
  <si>
    <t>40-53-0219</t>
  </si>
  <si>
    <t>96010105</t>
  </si>
  <si>
    <t>4014703443015</t>
  </si>
  <si>
    <t>Rhododendron 'Blattgold'</t>
  </si>
  <si>
    <t>Blattgold</t>
  </si>
  <si>
    <t>40-53-1023</t>
  </si>
  <si>
    <t>96011929</t>
  </si>
  <si>
    <t>4014703462245</t>
  </si>
  <si>
    <t>Rhododendron 'Blewbury'</t>
  </si>
  <si>
    <t>Blewbury</t>
  </si>
  <si>
    <t>40-53-0009</t>
  </si>
  <si>
    <t>96007814</t>
  </si>
  <si>
    <t>4014703420269</t>
  </si>
  <si>
    <t>Rhododendron 'Cherry Kiss' ®</t>
  </si>
  <si>
    <t>Cherry Kiss</t>
  </si>
  <si>
    <t>40-53-0458</t>
  </si>
  <si>
    <t>96011941</t>
  </si>
  <si>
    <t>4014703462351</t>
  </si>
  <si>
    <t>40-53-1026</t>
  </si>
  <si>
    <t>96006003</t>
  </si>
  <si>
    <t>4014703402050</t>
  </si>
  <si>
    <t>Rhododendron 'Claudine'</t>
  </si>
  <si>
    <t>Claudine</t>
  </si>
  <si>
    <t>40-53-1027</t>
  </si>
  <si>
    <t>96010843</t>
  </si>
  <si>
    <t>4014703451799</t>
  </si>
  <si>
    <t>Rhododendron 'Dramatic Dark' ®</t>
  </si>
  <si>
    <t>Dramatic Dark</t>
  </si>
  <si>
    <t>40-53-1028</t>
  </si>
  <si>
    <t>96010845</t>
  </si>
  <si>
    <t>4014703451812</t>
  </si>
  <si>
    <t>Rhododendron 'Elizabeth'</t>
  </si>
  <si>
    <t>Elizabeth</t>
  </si>
  <si>
    <t>40-53-1029</t>
  </si>
  <si>
    <t>96015438</t>
  </si>
  <si>
    <t>4014703000270</t>
  </si>
  <si>
    <t>Rhododendron 'Farbwechsel' ®</t>
  </si>
  <si>
    <t>Farbwechsel</t>
  </si>
  <si>
    <t>40-53-1030</t>
  </si>
  <si>
    <t>96015439</t>
  </si>
  <si>
    <t>4014703000157</t>
  </si>
  <si>
    <t>Rhododendron 'Furnivall's Baby' ®</t>
  </si>
  <si>
    <t>Furnivall's Baby</t>
  </si>
  <si>
    <t>40-53-0011</t>
  </si>
  <si>
    <t>96008287</t>
  </si>
  <si>
    <t>4014703424878</t>
  </si>
  <si>
    <t>Rhododendron 'Furnivall's Daughter'</t>
  </si>
  <si>
    <t>Furnivall's Daughter</t>
  </si>
  <si>
    <t>40-53-1031</t>
  </si>
  <si>
    <t>96003722</t>
  </si>
  <si>
    <t>4014703378089</t>
  </si>
  <si>
    <t>40-53-0222</t>
  </si>
  <si>
    <t>96007812</t>
  </si>
  <si>
    <t>4014703420245</t>
  </si>
  <si>
    <t>Rhododendron 'Goldinetta'®</t>
  </si>
  <si>
    <t>Goldinetta</t>
  </si>
  <si>
    <t>40-53-0014</t>
  </si>
  <si>
    <t>96003796</t>
  </si>
  <si>
    <t>4014703378799</t>
  </si>
  <si>
    <t>Rhododendron 'Graziella'</t>
  </si>
  <si>
    <t>Graziella</t>
  </si>
  <si>
    <t>40-53-1033</t>
  </si>
  <si>
    <t>96006137</t>
  </si>
  <si>
    <t>4014703403385</t>
  </si>
  <si>
    <t>40-53-1034</t>
  </si>
  <si>
    <t>96004666</t>
  </si>
  <si>
    <t>4014703387241</t>
  </si>
  <si>
    <t>Rhododendron 'Junifeuer'</t>
  </si>
  <si>
    <t>Junifeuer</t>
  </si>
  <si>
    <t>40-53-1035</t>
  </si>
  <si>
    <t>96006135</t>
  </si>
  <si>
    <t>4014703403378</t>
  </si>
  <si>
    <t>40-53-1038</t>
  </si>
  <si>
    <t>96007813</t>
  </si>
  <si>
    <t>4014703420252</t>
  </si>
  <si>
    <t>Rhododendron 'Mogambo'</t>
  </si>
  <si>
    <t>Mogambo</t>
  </si>
  <si>
    <t>40-53-1039</t>
  </si>
  <si>
    <t>96015449</t>
  </si>
  <si>
    <t>4014703000256</t>
  </si>
  <si>
    <t>Rhododendron 'Ottodendron' ®</t>
  </si>
  <si>
    <t>Ottodendron</t>
  </si>
  <si>
    <t>40-53-1042</t>
  </si>
  <si>
    <t>96009123</t>
  </si>
  <si>
    <t>4014703433238</t>
  </si>
  <si>
    <t>Rhododendron 'Sun Fire'</t>
  </si>
  <si>
    <t>Sun Fire</t>
  </si>
  <si>
    <t>40-53-1043</t>
  </si>
  <si>
    <t>96010844</t>
  </si>
  <si>
    <t>4014703451805</t>
  </si>
  <si>
    <t>Rhododendron 'Tromba'</t>
  </si>
  <si>
    <t>Tromba</t>
  </si>
  <si>
    <t>40-53-1044</t>
  </si>
  <si>
    <t>96011938</t>
  </si>
  <si>
    <t>4014703462337</t>
  </si>
  <si>
    <t>Rhododendron 'Wine and Roses' ®</t>
  </si>
  <si>
    <t>Wine and Roses</t>
  </si>
  <si>
    <t>40-53-0365</t>
  </si>
  <si>
    <t>96015448</t>
  </si>
  <si>
    <t>4014703000249</t>
  </si>
  <si>
    <t>Rhododendron 'Anna Netrebko' ®</t>
  </si>
  <si>
    <t>Rhododendron hybrida</t>
  </si>
  <si>
    <t>Рододендрон гибридный</t>
  </si>
  <si>
    <t>Anna Netrebko</t>
  </si>
  <si>
    <t>40-53-1024</t>
  </si>
  <si>
    <t>90000138</t>
  </si>
  <si>
    <t>4014703348518</t>
  </si>
  <si>
    <t>Rhododendron 'Brigitte'</t>
  </si>
  <si>
    <t>Brigitte</t>
  </si>
  <si>
    <t>40-53-0221</t>
  </si>
  <si>
    <t>96012717</t>
  </si>
  <si>
    <t>4014703469428</t>
  </si>
  <si>
    <t>Rhododendron 'Cunningham's White'</t>
  </si>
  <si>
    <t>Cunningham's White</t>
  </si>
  <si>
    <t>40-53-0362</t>
  </si>
  <si>
    <t>96004141</t>
  </si>
  <si>
    <t>4014703382215</t>
  </si>
  <si>
    <t>40-53-1032</t>
  </si>
  <si>
    <t>96007807</t>
  </si>
  <si>
    <t>4014703420221</t>
  </si>
  <si>
    <t>Rhododendron 'Gomer Waterer'</t>
  </si>
  <si>
    <t>Gomer Waterer</t>
  </si>
  <si>
    <t>40-53-0360</t>
  </si>
  <si>
    <t>90000309</t>
  </si>
  <si>
    <t>4014703350139</t>
  </si>
  <si>
    <t>40-53-0015</t>
  </si>
  <si>
    <t>96011932</t>
  </si>
  <si>
    <t>4014703462276</t>
  </si>
  <si>
    <t>Rhododendron 'Madame Masson'</t>
  </si>
  <si>
    <t>Rhododendron hybridum</t>
  </si>
  <si>
    <t>Madame Masson</t>
  </si>
  <si>
    <t>40-53-1037</t>
  </si>
  <si>
    <t>96009125</t>
  </si>
  <si>
    <t>4014703433252</t>
  </si>
  <si>
    <t>Rhododendron 'Metallica'</t>
  </si>
  <si>
    <t>Metallica=Hachmann'S Metallica</t>
  </si>
  <si>
    <t>40-53-0223</t>
  </si>
  <si>
    <t>96012718</t>
  </si>
  <si>
    <t>4014703469435</t>
  </si>
  <si>
    <t>Rhododendron 'Nova Zembla'</t>
  </si>
  <si>
    <t>Nova Zembla</t>
  </si>
  <si>
    <t>40-53-0367</t>
  </si>
  <si>
    <t>96015450</t>
  </si>
  <si>
    <t>4014703000263</t>
  </si>
  <si>
    <t>Rhododendron 'Park Bremen' ®</t>
  </si>
  <si>
    <t>Park Bremen</t>
  </si>
  <si>
    <t>40-53-1040</t>
  </si>
  <si>
    <t>96016302</t>
  </si>
  <si>
    <t>4014703010026</t>
  </si>
  <si>
    <t>Rhododendron 'Red Jack'</t>
  </si>
  <si>
    <t>Red Jack</t>
  </si>
  <si>
    <t>40-53-0008</t>
  </si>
  <si>
    <t>96012716</t>
  </si>
  <si>
    <t>4014703469411</t>
  </si>
  <si>
    <t>Rhododendron 'Catawb.Grandiflorum'</t>
  </si>
  <si>
    <t>Rhododendron catawbiense</t>
  </si>
  <si>
    <t>Рододендрон катевбинский</t>
  </si>
  <si>
    <t>Catawbiense Grandiflorum</t>
  </si>
  <si>
    <t>40-53-1025</t>
  </si>
  <si>
    <t>90001431</t>
  </si>
  <si>
    <t>4014703360329</t>
  </si>
  <si>
    <t>40-53-0016</t>
  </si>
  <si>
    <t>96012719</t>
  </si>
  <si>
    <t>4014703469442</t>
  </si>
  <si>
    <t>Rhododendron 'Roseum Elegans'</t>
  </si>
  <si>
    <t>Roseum Elegans</t>
  </si>
  <si>
    <t>40-53-0361</t>
  </si>
  <si>
    <t>96004125</t>
  </si>
  <si>
    <t>4014703382055</t>
  </si>
  <si>
    <t>40-53-1036</t>
  </si>
  <si>
    <t>96011935</t>
  </si>
  <si>
    <t>4014703462306</t>
  </si>
  <si>
    <t>Rhododendron makinoi 'Rosa Perle' ®</t>
  </si>
  <si>
    <t>Rhododendron makinoi</t>
  </si>
  <si>
    <t>Рододендрон Макино</t>
  </si>
  <si>
    <t>Rosa Perle</t>
  </si>
  <si>
    <t>40-53-1041</t>
  </si>
  <si>
    <t>96012169</t>
  </si>
  <si>
    <t>4014703463891</t>
  </si>
  <si>
    <t>Rhododendron roxieanum oreonastes</t>
  </si>
  <si>
    <t>Rhododendron roxieanum</t>
  </si>
  <si>
    <t>Рододендрон Рокси</t>
  </si>
  <si>
    <t>40-53-1045</t>
  </si>
  <si>
    <t>96012734</t>
  </si>
  <si>
    <t>4014703469596</t>
  </si>
  <si>
    <t>Rhododendron yak. 'Dreamland'</t>
  </si>
  <si>
    <t>Rhododendron yakushimanum</t>
  </si>
  <si>
    <t>Рододендрон якушиманский</t>
  </si>
  <si>
    <t>Dreamland</t>
  </si>
  <si>
    <t>С4,5</t>
  </si>
  <si>
    <t>25-30</t>
  </si>
  <si>
    <t>40-53-0017</t>
  </si>
  <si>
    <t>96012738</t>
  </si>
  <si>
    <t>4014703469626</t>
  </si>
  <si>
    <t>Rhododendron yak. 'Kalinka'</t>
  </si>
  <si>
    <t>Kalinka</t>
  </si>
  <si>
    <t>40-53-1046</t>
  </si>
  <si>
    <t>96012739</t>
  </si>
  <si>
    <t>4014703469633</t>
  </si>
  <si>
    <t>Rhododendron yak. 'Morgenrot'</t>
  </si>
  <si>
    <t>Morgenrot</t>
  </si>
  <si>
    <t>40-53-0018</t>
  </si>
  <si>
    <t>96014783</t>
  </si>
  <si>
    <t>4014703779978</t>
  </si>
  <si>
    <t>Rhododendron yak. 'Silberwolke'</t>
  </si>
  <si>
    <t>Silberwolke</t>
  </si>
  <si>
    <t>40-53-1050</t>
  </si>
  <si>
    <t>96010972</t>
  </si>
  <si>
    <t>4014703453083</t>
  </si>
  <si>
    <t>Hydrangea petiolaris</t>
  </si>
  <si>
    <t>Вьющиеся</t>
  </si>
  <si>
    <t>Hydrangea anomala subsp. petiolaris</t>
  </si>
  <si>
    <t>Гортензия плетистая черешковая</t>
  </si>
  <si>
    <t>С6 Spalier</t>
  </si>
  <si>
    <t>40-53-1051</t>
  </si>
  <si>
    <t>90001630</t>
  </si>
  <si>
    <t>4014703362248</t>
  </si>
  <si>
    <t>С18 XXL</t>
  </si>
  <si>
    <t>125-150</t>
  </si>
  <si>
    <t>40-53-1047</t>
  </si>
  <si>
    <t>96014670</t>
  </si>
  <si>
    <t>4014703778834</t>
  </si>
  <si>
    <t>Campsis Summer Jazz™ Gold</t>
  </si>
  <si>
    <t>Campsis</t>
  </si>
  <si>
    <t>Кампсис</t>
  </si>
  <si>
    <t>Summer Jazz Gold</t>
  </si>
  <si>
    <t>40-53-1048</t>
  </si>
  <si>
    <t>96010963</t>
  </si>
  <si>
    <t>4014703452994</t>
  </si>
  <si>
    <t>Campsis tagliabuana 'Indian Summer'</t>
  </si>
  <si>
    <t>Campsis tagliabuana</t>
  </si>
  <si>
    <t>Кампсис таглиабуана</t>
  </si>
  <si>
    <t>Indian Summer</t>
  </si>
  <si>
    <t>40-53-1049</t>
  </si>
  <si>
    <t>96015388</t>
  </si>
  <si>
    <t>4014703001413</t>
  </si>
  <si>
    <t>Campsis tagliabuana 'Tarantella' ®</t>
  </si>
  <si>
    <t>Tarantella</t>
  </si>
  <si>
    <t>40-53-0984</t>
  </si>
  <si>
    <t>96010872</t>
  </si>
  <si>
    <t>4014703452093</t>
  </si>
  <si>
    <t>Cercis canadensis 'Ace of Hearts'</t>
  </si>
  <si>
    <t>Деревья на штамбе</t>
  </si>
  <si>
    <t>Cercis canadensis</t>
  </si>
  <si>
    <t>Багрянник/Церцис канадский</t>
  </si>
  <si>
    <t>Ace of Hearts</t>
  </si>
  <si>
    <t>PA</t>
  </si>
  <si>
    <t>40-</t>
  </si>
  <si>
    <t>40-53-0983</t>
  </si>
  <si>
    <t>96017528</t>
  </si>
  <si>
    <t>4014703023163</t>
  </si>
  <si>
    <t>Betula pendula 'Magical Globe'®</t>
  </si>
  <si>
    <t>Betula pendula</t>
  </si>
  <si>
    <t>Береза повислая</t>
  </si>
  <si>
    <t>Magical Globe</t>
  </si>
  <si>
    <t>60-</t>
  </si>
  <si>
    <t>40-53-0987</t>
  </si>
  <si>
    <t>22037001</t>
  </si>
  <si>
    <t>4014703321115</t>
  </si>
  <si>
    <t>Euonymus fortunei 'Emerald Gaiety'</t>
  </si>
  <si>
    <t>Euonymus fortunei</t>
  </si>
  <si>
    <t>Бересклет форчуна</t>
  </si>
  <si>
    <t>Emerald Gaiety</t>
  </si>
  <si>
    <t>40-53-0988</t>
  </si>
  <si>
    <t>22049000</t>
  </si>
  <si>
    <t>4014703326721</t>
  </si>
  <si>
    <t>Euonymus fortunei 'Emerald'n Gold'</t>
  </si>
  <si>
    <t>Emerald'n Gold</t>
  </si>
  <si>
    <t>40-53-0989</t>
  </si>
  <si>
    <t>90000978</t>
  </si>
  <si>
    <t>4014703356032</t>
  </si>
  <si>
    <t>Euonymus fortunei 'Harlequin'</t>
  </si>
  <si>
    <t>Harlequin</t>
  </si>
  <si>
    <t>40-53-0990</t>
  </si>
  <si>
    <t>96010867</t>
  </si>
  <si>
    <t>4014703452048</t>
  </si>
  <si>
    <t>Euonymus japonica 'Kathy'</t>
  </si>
  <si>
    <t>Euonymus japonica</t>
  </si>
  <si>
    <t>Бересклет японский</t>
  </si>
  <si>
    <t>Kathy</t>
  </si>
  <si>
    <t>40-53-0991</t>
  </si>
  <si>
    <t>96009097</t>
  </si>
  <si>
    <t>4014703432989</t>
  </si>
  <si>
    <t>Euonymus japonicus 'Marieke'</t>
  </si>
  <si>
    <t>Euonymus japonicus</t>
  </si>
  <si>
    <t>Marieke</t>
  </si>
  <si>
    <t>40-53-1007</t>
  </si>
  <si>
    <t>96018424</t>
  </si>
  <si>
    <t>4014703032769</t>
  </si>
  <si>
    <t>Prunus serrulata 'Accolade'</t>
  </si>
  <si>
    <t>Prunus serrulata</t>
  </si>
  <si>
    <t>Вишня мелкопильчатая</t>
  </si>
  <si>
    <t>Accolade</t>
  </si>
  <si>
    <t>40-53-1008</t>
  </si>
  <si>
    <t>96018423</t>
  </si>
  <si>
    <t>4014703032752</t>
  </si>
  <si>
    <t>Prunus serrulata 'Kanzan'</t>
  </si>
  <si>
    <t>Kanzan</t>
  </si>
  <si>
    <t>40-53-1006</t>
  </si>
  <si>
    <t>55145000</t>
  </si>
  <si>
    <t>4014703320200</t>
  </si>
  <si>
    <t>Prunus incisa 'Kojou-no-mai'</t>
  </si>
  <si>
    <t>Prunus incisa</t>
  </si>
  <si>
    <t>Вишня японская</t>
  </si>
  <si>
    <t>Kojou-no-mai</t>
  </si>
  <si>
    <t>40-53-0992</t>
  </si>
  <si>
    <t>96003593</t>
  </si>
  <si>
    <t>4014703376962</t>
  </si>
  <si>
    <t>Hibiscus syriacus 'Hamabo'</t>
  </si>
  <si>
    <t>Hibiscus syriacus</t>
  </si>
  <si>
    <t>Гибискус сирийский</t>
  </si>
  <si>
    <t>Hamabo</t>
  </si>
  <si>
    <t>40-53-0993</t>
  </si>
  <si>
    <t>96003594</t>
  </si>
  <si>
    <t>4014703376979</t>
  </si>
  <si>
    <t>Hibiscus syriacus 'Marina'</t>
  </si>
  <si>
    <t>Marina</t>
  </si>
  <si>
    <t>40-53-0994</t>
  </si>
  <si>
    <t>96003592</t>
  </si>
  <si>
    <t>4014703376955</t>
  </si>
  <si>
    <t>Hibiscus syriacus 'Red Heart'</t>
  </si>
  <si>
    <t>Red Heart</t>
  </si>
  <si>
    <t>40-53-0995</t>
  </si>
  <si>
    <t>16866023</t>
  </si>
  <si>
    <t>4014703177590</t>
  </si>
  <si>
    <t>Hibiscus syriacus 'Woodbridge'</t>
  </si>
  <si>
    <t>Woodbridge</t>
  </si>
  <si>
    <t>40-53-1010</t>
  </si>
  <si>
    <t>78057000</t>
  </si>
  <si>
    <t>4014703325687</t>
  </si>
  <si>
    <t>Salix integra 'Hakuro Nishiki'</t>
  </si>
  <si>
    <t>Salix integra</t>
  </si>
  <si>
    <t>Ива цельнолистная</t>
  </si>
  <si>
    <t>Hakuro-Nishiki</t>
  </si>
  <si>
    <t>40-53-0986</t>
  </si>
  <si>
    <t>16825001</t>
  </si>
  <si>
    <t>4014703351358</t>
  </si>
  <si>
    <t>Cotoneaster praecox 'Boer'</t>
  </si>
  <si>
    <t>Cotoneaster praecox</t>
  </si>
  <si>
    <t>Кизильник ранний</t>
  </si>
  <si>
    <t>Boer</t>
  </si>
  <si>
    <t>40-53-0985</t>
  </si>
  <si>
    <t>96018468</t>
  </si>
  <si>
    <t>4014703033209</t>
  </si>
  <si>
    <t>Cotoneaster congestus</t>
  </si>
  <si>
    <t>Кизильник скученный</t>
  </si>
  <si>
    <t>40-53-0973</t>
  </si>
  <si>
    <t>96017524</t>
  </si>
  <si>
    <t>4014703023125</t>
  </si>
  <si>
    <t>Acer palmatum 'Dissectum Viridis'</t>
  </si>
  <si>
    <t>Acer palmatum</t>
  </si>
  <si>
    <t>Клен дланевидный/веерный</t>
  </si>
  <si>
    <t>Dissectum Viridis</t>
  </si>
  <si>
    <t>40-53-0974</t>
  </si>
  <si>
    <t>96018332</t>
  </si>
  <si>
    <t>4014703031908</t>
  </si>
  <si>
    <t>Acer palmatum 'Firecracker' ®</t>
  </si>
  <si>
    <t>Firecracker</t>
  </si>
  <si>
    <t>40-53-0975</t>
  </si>
  <si>
    <t>96016837</t>
  </si>
  <si>
    <t>4014703015403</t>
  </si>
  <si>
    <t>Acer palmatum 'Jerre Schwartz'</t>
  </si>
  <si>
    <t>Jerre Schwartz</t>
  </si>
  <si>
    <t>40-53-0976</t>
  </si>
  <si>
    <t>96016840</t>
  </si>
  <si>
    <t>4014703015434</t>
  </si>
  <si>
    <t>Acer palmatum 'Orange Dream'</t>
  </si>
  <si>
    <t>Orange Dream</t>
  </si>
  <si>
    <t>40-53-0977</t>
  </si>
  <si>
    <t>96016842</t>
  </si>
  <si>
    <t>4014703015458</t>
  </si>
  <si>
    <t>Acer palmatum 'Sangokaku'</t>
  </si>
  <si>
    <t>Sangokaku</t>
  </si>
  <si>
    <t>40-53-0978</t>
  </si>
  <si>
    <t>96016843</t>
  </si>
  <si>
    <t>4014703015465</t>
  </si>
  <si>
    <t>Acer palmatum 'Seiryu'</t>
  </si>
  <si>
    <t>Seiryu</t>
  </si>
  <si>
    <t>40-53-0979</t>
  </si>
  <si>
    <t>96016844</t>
  </si>
  <si>
    <t>4014703015472</t>
  </si>
  <si>
    <t>Acer palmatum 'Shaina'</t>
  </si>
  <si>
    <t>Shaina</t>
  </si>
  <si>
    <t>40-53-0980</t>
  </si>
  <si>
    <t>96016845</t>
  </si>
  <si>
    <t>4014703015489</t>
  </si>
  <si>
    <t>Acer palmatum 'Skeeter's Broom'</t>
  </si>
  <si>
    <t>Skeeters Broom</t>
  </si>
  <si>
    <t>40-53-0981</t>
  </si>
  <si>
    <t>96014228</t>
  </si>
  <si>
    <t>4014703774409</t>
  </si>
  <si>
    <t>Acer palmatum 'Tamukeyama'</t>
  </si>
  <si>
    <t>Tamuke Yama</t>
  </si>
  <si>
    <t>С10</t>
  </si>
  <si>
    <t>45-</t>
  </si>
  <si>
    <t>40-53-0982</t>
  </si>
  <si>
    <t>96016838</t>
  </si>
  <si>
    <t>4014703015410</t>
  </si>
  <si>
    <t>Acer shirasawanum 'Jordan'</t>
  </si>
  <si>
    <t>Acer shirasawanum</t>
  </si>
  <si>
    <t>Клен ширасаванский</t>
  </si>
  <si>
    <t>Jordan</t>
  </si>
  <si>
    <t>40-53-0996</t>
  </si>
  <si>
    <t>96018463</t>
  </si>
  <si>
    <t>4014703033155</t>
  </si>
  <si>
    <t>Magnolia 'Black Tulip'®</t>
  </si>
  <si>
    <t>Magnolia</t>
  </si>
  <si>
    <t>Магнолия</t>
  </si>
  <si>
    <t>Black Tulip</t>
  </si>
  <si>
    <t>125-</t>
  </si>
  <si>
    <t>40-53-0997</t>
  </si>
  <si>
    <t>96018465</t>
  </si>
  <si>
    <t>4014703033179</t>
  </si>
  <si>
    <t>Magnolia 'Yellow Bird'</t>
  </si>
  <si>
    <t>Yellow Bird</t>
  </si>
  <si>
    <t>40-53-0998</t>
  </si>
  <si>
    <t>96018467</t>
  </si>
  <si>
    <t>4014703033193</t>
  </si>
  <si>
    <t>Magnolia 'Yellow Lantern'</t>
  </si>
  <si>
    <t>Magnolia hybrid</t>
  </si>
  <si>
    <t>Магнолия гибридная</t>
  </si>
  <si>
    <t>Yellow Lantern</t>
  </si>
  <si>
    <t>40-53-0289</t>
  </si>
  <si>
    <t>96013328</t>
  </si>
  <si>
    <t>4014703475467</t>
  </si>
  <si>
    <t>Syringa BLOOMERANG ® 'Pink Perfume'</t>
  </si>
  <si>
    <t>Syringa hybrida</t>
  </si>
  <si>
    <t>Сирень гибридная</t>
  </si>
  <si>
    <t>BLOOMERANG ® Pink Perfume</t>
  </si>
  <si>
    <t>40-53-1009</t>
  </si>
  <si>
    <t>96016638</t>
  </si>
  <si>
    <t>4014703013331</t>
  </si>
  <si>
    <t>Prunus 'Snow Fountains'</t>
  </si>
  <si>
    <t>Prunus cerasifera</t>
  </si>
  <si>
    <t>Слива растопыренная</t>
  </si>
  <si>
    <t>Snow Fountains</t>
  </si>
  <si>
    <t>40-53-1005</t>
  </si>
  <si>
    <t>96016623</t>
  </si>
  <si>
    <t>4014703013195</t>
  </si>
  <si>
    <t>Photinia serratifolia 'Pink Crispy' ®</t>
  </si>
  <si>
    <t>Photinia serratifolia</t>
  </si>
  <si>
    <t>Фотиния серратолистная</t>
  </si>
  <si>
    <t>Pink Crispy</t>
  </si>
  <si>
    <t>40-53-1004</t>
  </si>
  <si>
    <t>96002551</t>
  </si>
  <si>
    <t>4014703367090</t>
  </si>
  <si>
    <t>Photinia fraseri 'Little Red Robin'®</t>
  </si>
  <si>
    <t>Photinia fraseri</t>
  </si>
  <si>
    <t>Фотиния Фразера</t>
  </si>
  <si>
    <t>Little Red Robin</t>
  </si>
  <si>
    <t>40-53-1000</t>
  </si>
  <si>
    <t>37917001</t>
  </si>
  <si>
    <t>4014703320279</t>
  </si>
  <si>
    <t>Malus 'Evereste'®</t>
  </si>
  <si>
    <t>Malus hybride</t>
  </si>
  <si>
    <t>Яблоня гибридная</t>
  </si>
  <si>
    <t>Evereste=Perpetu</t>
  </si>
  <si>
    <t>40-53-1001</t>
  </si>
  <si>
    <t>38397001</t>
  </si>
  <si>
    <t>4014703320255</t>
  </si>
  <si>
    <t>Malus 'Golden Hornet'</t>
  </si>
  <si>
    <t>Golden Hornet</t>
  </si>
  <si>
    <t>40-53-1002</t>
  </si>
  <si>
    <t>90000496</t>
  </si>
  <si>
    <t>4014703351846</t>
  </si>
  <si>
    <t>Malus 'Royalty'</t>
  </si>
  <si>
    <t>Royalty</t>
  </si>
  <si>
    <t>40-53-0999</t>
  </si>
  <si>
    <t>96016637</t>
  </si>
  <si>
    <t>4014703013324</t>
  </si>
  <si>
    <t>Malus 'Aros' ®</t>
  </si>
  <si>
    <t>Malus toringo</t>
  </si>
  <si>
    <t>Яблоня торинго</t>
  </si>
  <si>
    <t>Aros</t>
  </si>
  <si>
    <t>40-53-1003</t>
  </si>
  <si>
    <t>96010171</t>
  </si>
  <si>
    <t>4014703443664</t>
  </si>
  <si>
    <t>Malus toringo 'Tina'</t>
  </si>
  <si>
    <t>Tina</t>
  </si>
  <si>
    <t>40-53-0836</t>
  </si>
  <si>
    <t>96013106</t>
  </si>
  <si>
    <t>4014703473265</t>
  </si>
  <si>
    <t>Prunus cerasifera 'Crimson Pointe'®</t>
  </si>
  <si>
    <t>Лиственные</t>
  </si>
  <si>
    <t>Алыча обыкновенная</t>
  </si>
  <si>
    <t>Crimson Pointe</t>
  </si>
  <si>
    <t>60-80</t>
  </si>
  <si>
    <t>40-53-0837</t>
  </si>
  <si>
    <t>96007023</t>
  </si>
  <si>
    <t>4014703412554</t>
  </si>
  <si>
    <t>150-175</t>
  </si>
  <si>
    <t>40-53-0548</t>
  </si>
  <si>
    <t>96016759</t>
  </si>
  <si>
    <t>4014703014543</t>
  </si>
  <si>
    <t>Albizia julibrissin 'Ombrella' ®</t>
  </si>
  <si>
    <t>Albizia julibrissin</t>
  </si>
  <si>
    <t>Альбиция ленкоранская</t>
  </si>
  <si>
    <t>Ombrella</t>
  </si>
  <si>
    <t>40-53-0549</t>
  </si>
  <si>
    <t>96015342</t>
  </si>
  <si>
    <t>4014703005459</t>
  </si>
  <si>
    <t>Albizia julibrissin 'Summer Chocolate' ®</t>
  </si>
  <si>
    <t>Summer Chocolate</t>
  </si>
  <si>
    <t>40-53-0547</t>
  </si>
  <si>
    <t>96017719</t>
  </si>
  <si>
    <t>4014703024825</t>
  </si>
  <si>
    <t>Albizia julibrissin 'Tropical Dream' ®</t>
  </si>
  <si>
    <t>Tropical Dream</t>
  </si>
  <si>
    <t>40-53-0556</t>
  </si>
  <si>
    <t>96012843</t>
  </si>
  <si>
    <t>4014703470660</t>
  </si>
  <si>
    <t>Aronia prunifolia 'Viking'</t>
  </si>
  <si>
    <t>Aronia prunifolia</t>
  </si>
  <si>
    <t>Арония сливолистная</t>
  </si>
  <si>
    <t>Viking</t>
  </si>
  <si>
    <t>40-60</t>
  </si>
  <si>
    <t>40-53-0268</t>
  </si>
  <si>
    <t>96012304</t>
  </si>
  <si>
    <t>4014703465178</t>
  </si>
  <si>
    <t>Aronia melanocarpa 'Autumn Magic' ®</t>
  </si>
  <si>
    <t>Aronia melanocarpa</t>
  </si>
  <si>
    <t>Арония черноплодная</t>
  </si>
  <si>
    <t>Autumn Magic</t>
  </si>
  <si>
    <t>40-53-0553</t>
  </si>
  <si>
    <t>96015669</t>
  </si>
  <si>
    <t>4014703003844</t>
  </si>
  <si>
    <t>80-100</t>
  </si>
  <si>
    <t>40-53-0554</t>
  </si>
  <si>
    <t>96016939</t>
  </si>
  <si>
    <t>4014703016431</t>
  </si>
  <si>
    <t>Aronia melanocarpa 'Revontuli' ® Mound PW</t>
  </si>
  <si>
    <t>Revontuli</t>
  </si>
  <si>
    <t>40-53-0555</t>
  </si>
  <si>
    <t>96016907</t>
  </si>
  <si>
    <t>4014703016110</t>
  </si>
  <si>
    <t>40-53-0552</t>
  </si>
  <si>
    <t>96018507</t>
  </si>
  <si>
    <t>4014703033612</t>
  </si>
  <si>
    <t>С2,8</t>
  </si>
  <si>
    <t>40-53-0557</t>
  </si>
  <si>
    <t>96012845</t>
  </si>
  <si>
    <t>4014703470684</t>
  </si>
  <si>
    <t>Aucuba japonica 'Crotonifolia'</t>
  </si>
  <si>
    <t>Aucuba japonica</t>
  </si>
  <si>
    <t>Аукуба японская</t>
  </si>
  <si>
    <t>Crotonifolia</t>
  </si>
  <si>
    <t>40-53-0558</t>
  </si>
  <si>
    <t>96012847</t>
  </si>
  <si>
    <t>4014703470707</t>
  </si>
  <si>
    <t>Aucuba japonica 'Rozannie'</t>
  </si>
  <si>
    <t>Rozannie</t>
  </si>
  <si>
    <t>40-53-0559</t>
  </si>
  <si>
    <t>96012849</t>
  </si>
  <si>
    <t>4014703470721</t>
  </si>
  <si>
    <t>Aucuba japonica 'Variegata'</t>
  </si>
  <si>
    <t>Variegata</t>
  </si>
  <si>
    <t>40-53-0592</t>
  </si>
  <si>
    <t>96002127</t>
  </si>
  <si>
    <t>4014703363986</t>
  </si>
  <si>
    <t>Cercidiphyllum japonicum</t>
  </si>
  <si>
    <t>Багрянник японский</t>
  </si>
  <si>
    <t>40-53-0593</t>
  </si>
  <si>
    <t>96016613</t>
  </si>
  <si>
    <t>4014703013096</t>
  </si>
  <si>
    <t>Cercis canadensis 'Eternal Flame' ®</t>
  </si>
  <si>
    <t>Eternal Flame</t>
  </si>
  <si>
    <t>40-53-0594</t>
  </si>
  <si>
    <t>96017478</t>
  </si>
  <si>
    <t>4014703022647</t>
  </si>
  <si>
    <t>40-53-0595</t>
  </si>
  <si>
    <t>96018654</t>
  </si>
  <si>
    <t>4014703035081</t>
  </si>
  <si>
    <t>Cercis canadensis 'Hearts A'Fire' ®</t>
  </si>
  <si>
    <t>Hearts A'Fire</t>
  </si>
  <si>
    <t>40-53-0596</t>
  </si>
  <si>
    <t>96014101</t>
  </si>
  <si>
    <t>4014703773174</t>
  </si>
  <si>
    <t>Cercis canadensis 'Merlot'</t>
  </si>
  <si>
    <t>Merlot</t>
  </si>
  <si>
    <t>40-53-0597</t>
  </si>
  <si>
    <t>96013093</t>
  </si>
  <si>
    <t>4014703473135</t>
  </si>
  <si>
    <t>Cercis chinensis 'Avondale'</t>
  </si>
  <si>
    <t>Cercis chinensis</t>
  </si>
  <si>
    <t>Багрянник/Церцис китайский</t>
  </si>
  <si>
    <t>Avondale</t>
  </si>
  <si>
    <t>40-53-0598</t>
  </si>
  <si>
    <t>96016633</t>
  </si>
  <si>
    <t>4014703013294</t>
  </si>
  <si>
    <t>Cercis chinensis 'Shirobana'</t>
  </si>
  <si>
    <t>Shirobana</t>
  </si>
  <si>
    <t>40-53-0433</t>
  </si>
  <si>
    <t>96012744</t>
  </si>
  <si>
    <t>4014703469688</t>
  </si>
  <si>
    <t>Berberis thunbergii 'Admiration'®</t>
  </si>
  <si>
    <t>Berberis thunbergii</t>
  </si>
  <si>
    <t>Барбарис тунберга</t>
  </si>
  <si>
    <t>Admiration</t>
  </si>
  <si>
    <t>20-25</t>
  </si>
  <si>
    <t>40-53-0436</t>
  </si>
  <si>
    <t>96012745</t>
  </si>
  <si>
    <t>4014703469695</t>
  </si>
  <si>
    <t>Berberis thunbergii 'Atropurpurea Nana'</t>
  </si>
  <si>
    <t>Atropurpurea Nana</t>
  </si>
  <si>
    <t>40-53-0560</t>
  </si>
  <si>
    <t>96012746</t>
  </si>
  <si>
    <t>4014703469701</t>
  </si>
  <si>
    <t>Berberis thunbergii 'Concorde'</t>
  </si>
  <si>
    <t>Concorde</t>
  </si>
  <si>
    <t>40-53-0269</t>
  </si>
  <si>
    <t>96012747</t>
  </si>
  <si>
    <t>4014703469718</t>
  </si>
  <si>
    <t>Berberis thunbergii 'Golden Nugget' ®</t>
  </si>
  <si>
    <t>Golden Nugget</t>
  </si>
  <si>
    <t>40-53-0561</t>
  </si>
  <si>
    <t>96012859</t>
  </si>
  <si>
    <t>4014703470820</t>
  </si>
  <si>
    <t>Berberis thunbergii 'Harlequin'</t>
  </si>
  <si>
    <t>40-53-0562</t>
  </si>
  <si>
    <t>96012863</t>
  </si>
  <si>
    <t>4014703470868</t>
  </si>
  <si>
    <t>Berberis thunbergii 'Maria'®</t>
  </si>
  <si>
    <t>Maria</t>
  </si>
  <si>
    <t>40-53-0563</t>
  </si>
  <si>
    <t>96005857</t>
  </si>
  <si>
    <t>4014703400667</t>
  </si>
  <si>
    <t>Berberis thunbergii 'Orange Rocket'®</t>
  </si>
  <si>
    <t>Orange Rocket</t>
  </si>
  <si>
    <t>40-53-0564</t>
  </si>
  <si>
    <t>96012865</t>
  </si>
  <si>
    <t>4014703470882</t>
  </si>
  <si>
    <t>Berberis thunbergii 'Rose Glow'</t>
  </si>
  <si>
    <t>Rose Glow</t>
  </si>
  <si>
    <t>40-53-0418</t>
  </si>
  <si>
    <t>96017085</t>
  </si>
  <si>
    <t>4014703017858</t>
  </si>
  <si>
    <t>Berberis thunbergii 'Ruby Star'</t>
  </si>
  <si>
    <t>Ruby Star</t>
  </si>
  <si>
    <t>40-53-0565</t>
  </si>
  <si>
    <t>96010088</t>
  </si>
  <si>
    <t>4014703442834</t>
  </si>
  <si>
    <t>40-53-0566</t>
  </si>
  <si>
    <t>96016323</t>
  </si>
  <si>
    <t>4014703010224</t>
  </si>
  <si>
    <t>140-</t>
  </si>
  <si>
    <t>40-53-0567</t>
  </si>
  <si>
    <t>96007535</t>
  </si>
  <si>
    <t>4014703417542</t>
  </si>
  <si>
    <t>Betula pendula 'Youngii'</t>
  </si>
  <si>
    <t>Youngii</t>
  </si>
  <si>
    <t>40-53-0663</t>
  </si>
  <si>
    <t>96013505</t>
  </si>
  <si>
    <t>4014703477195</t>
  </si>
  <si>
    <t>Euonymus alatus 'Compactus'</t>
  </si>
  <si>
    <t>Euonymus alatus</t>
  </si>
  <si>
    <t>Бересклет крылатый</t>
  </si>
  <si>
    <t>Compactus</t>
  </si>
  <si>
    <t>40-53-0665</t>
  </si>
  <si>
    <t>96017941</t>
  </si>
  <si>
    <t>4014703027581</t>
  </si>
  <si>
    <t>Euonymus japonicus 'Aureomarginatus'</t>
  </si>
  <si>
    <t>Aureomarginatus</t>
  </si>
  <si>
    <t>40-53-0666</t>
  </si>
  <si>
    <t>96017181</t>
  </si>
  <si>
    <t>4014703019104</t>
  </si>
  <si>
    <t>Euonymus japonicus 'Green Spire'</t>
  </si>
  <si>
    <t>Green Spire</t>
  </si>
  <si>
    <t>40-53-0667</t>
  </si>
  <si>
    <t>96017942</t>
  </si>
  <si>
    <t>4014703027598</t>
  </si>
  <si>
    <t>40-53-0664</t>
  </si>
  <si>
    <t>96017943</t>
  </si>
  <si>
    <t>4014703027604</t>
  </si>
  <si>
    <t>40-53-0668</t>
  </si>
  <si>
    <t>96017184</t>
  </si>
  <si>
    <t>4014703019135</t>
  </si>
  <si>
    <t>Euonymus japonicus 'Microphyl.Albovarieg.'</t>
  </si>
  <si>
    <t>Microphyl.Albovarieg.</t>
  </si>
  <si>
    <t>40-53-0669</t>
  </si>
  <si>
    <t>96017944</t>
  </si>
  <si>
    <t>4014703027611</t>
  </si>
  <si>
    <t>40-53-0670</t>
  </si>
  <si>
    <t>96017185</t>
  </si>
  <si>
    <t>4014703019142</t>
  </si>
  <si>
    <t>Euonymus japonicus 'Microphyllus Aureovariegatus''</t>
  </si>
  <si>
    <t>Microphyllus Aureovariegatus'</t>
  </si>
  <si>
    <t>40-53-0671</t>
  </si>
  <si>
    <t>96017945</t>
  </si>
  <si>
    <t>4014703027628</t>
  </si>
  <si>
    <t>Euonymus japonicus 'Microphyllus Gold'</t>
  </si>
  <si>
    <t>Microphyllus Gold</t>
  </si>
  <si>
    <t>40-53-0758</t>
  </si>
  <si>
    <t>96013007</t>
  </si>
  <si>
    <t>4014703472282</t>
  </si>
  <si>
    <t>Ligustrum vulgare 'Atrovirens Select'</t>
  </si>
  <si>
    <t>Ligustrum vulgare</t>
  </si>
  <si>
    <t>Бирючина обыкновенная</t>
  </si>
  <si>
    <t>Atrovirens Select</t>
  </si>
  <si>
    <t>40-53-0755</t>
  </si>
  <si>
    <t>96013005</t>
  </si>
  <si>
    <t>4014703472268</t>
  </si>
  <si>
    <t>Ligustrum ovalifolium 'Aureum'</t>
  </si>
  <si>
    <t>Ligustrum ovalifolium</t>
  </si>
  <si>
    <t>Бирючина овальнолистная</t>
  </si>
  <si>
    <t>Aureum</t>
  </si>
  <si>
    <t>40-53-0756</t>
  </si>
  <si>
    <t>96015587</t>
  </si>
  <si>
    <t>4014703004353</t>
  </si>
  <si>
    <t>С12</t>
  </si>
  <si>
    <t>40-53-0757</t>
  </si>
  <si>
    <t>90001418</t>
  </si>
  <si>
    <t>4014703360190</t>
  </si>
  <si>
    <t>100-125</t>
  </si>
  <si>
    <t>40-53-0633</t>
  </si>
  <si>
    <t>90001615</t>
  </si>
  <si>
    <t>4014703362118</t>
  </si>
  <si>
    <t>Crataegus laevigata 'Paul's Scarlet'</t>
  </si>
  <si>
    <t>Crataegus media</t>
  </si>
  <si>
    <t>Боярышник средний</t>
  </si>
  <si>
    <t>Paul's Scarlet</t>
  </si>
  <si>
    <t>40-53-0634</t>
  </si>
  <si>
    <t>96009662</t>
  </si>
  <si>
    <t>4014703438530</t>
  </si>
  <si>
    <t>40-53-0568</t>
  </si>
  <si>
    <t>96012868</t>
  </si>
  <si>
    <t>4014703470912</t>
  </si>
  <si>
    <t>Buddleja davidii 'Black Knight'</t>
  </si>
  <si>
    <t>Buddleja davidii</t>
  </si>
  <si>
    <t>Буддлея давида</t>
  </si>
  <si>
    <t>Black Knight</t>
  </si>
  <si>
    <t>40-53-0569</t>
  </si>
  <si>
    <t>96017734</t>
  </si>
  <si>
    <t>4014703024979</t>
  </si>
  <si>
    <t>Buddleja davidii Butterfly Candy 'Little Purple' ®</t>
  </si>
  <si>
    <t>Butterfly Candy Little Purple</t>
  </si>
  <si>
    <t>40-53-0570</t>
  </si>
  <si>
    <t>96015314</t>
  </si>
  <si>
    <t>4014703000683</t>
  </si>
  <si>
    <t>Buddleja davidii 'Ellens Blue'</t>
  </si>
  <si>
    <t>Ellens Blue</t>
  </si>
  <si>
    <t>40-53-0571</t>
  </si>
  <si>
    <t>96012872</t>
  </si>
  <si>
    <t>4014703470950</t>
  </si>
  <si>
    <t>Buddleja davidii 'Pink Delight'</t>
  </si>
  <si>
    <t>Pink Delight</t>
  </si>
  <si>
    <t>40-53-0143</t>
  </si>
  <si>
    <t>96013150</t>
  </si>
  <si>
    <t>4014703473708</t>
  </si>
  <si>
    <t>Sambucus nigra 'Black Lace'®</t>
  </si>
  <si>
    <t>Sambucus nigra</t>
  </si>
  <si>
    <t>Бузина черная</t>
  </si>
  <si>
    <t>Black Lace=Eva</t>
  </si>
  <si>
    <t>40-53-0144</t>
  </si>
  <si>
    <t>96011952</t>
  </si>
  <si>
    <t>4014703462399</t>
  </si>
  <si>
    <t>40-53-0884</t>
  </si>
  <si>
    <t>96018584</t>
  </si>
  <si>
    <t>4014703034367</t>
  </si>
  <si>
    <t>Sambucus nigra 'Haschberg'</t>
  </si>
  <si>
    <t>Haschberg</t>
  </si>
  <si>
    <t>40-53-0885</t>
  </si>
  <si>
    <t>96015562</t>
  </si>
  <si>
    <t>4014703002458</t>
  </si>
  <si>
    <t>Sambucus nigra 'Laced Up' ®</t>
  </si>
  <si>
    <t>Laced Up</t>
  </si>
  <si>
    <t>40-53-0886</t>
  </si>
  <si>
    <t>96016440</t>
  </si>
  <si>
    <t>4014703011382</t>
  </si>
  <si>
    <t>40-53-0887</t>
  </si>
  <si>
    <t>96015855</t>
  </si>
  <si>
    <t>4014703005008</t>
  </si>
  <si>
    <t>С15 XXL</t>
  </si>
  <si>
    <t>40-53-0673</t>
  </si>
  <si>
    <t>96016212</t>
  </si>
  <si>
    <t>4014703009068</t>
  </si>
  <si>
    <t>Fagus sylvatica 'Purpurea Pendula'</t>
  </si>
  <si>
    <t>Fagus sylvatica</t>
  </si>
  <si>
    <t>Бук европейский/лесной</t>
  </si>
  <si>
    <t>Purpurea Pendula</t>
  </si>
  <si>
    <t>120-</t>
  </si>
  <si>
    <t>40-53-0959</t>
  </si>
  <si>
    <t>96016835</t>
  </si>
  <si>
    <t>4014703015380</t>
  </si>
  <si>
    <t>Weigela 'Electric Love' ®</t>
  </si>
  <si>
    <t>Weigela</t>
  </si>
  <si>
    <t>Вейгела</t>
  </si>
  <si>
    <t>Electric Love</t>
  </si>
  <si>
    <t>40-53-0961</t>
  </si>
  <si>
    <t>96013249</t>
  </si>
  <si>
    <t>4014703474699</t>
  </si>
  <si>
    <t>Weigela florida 'All Summer Peach' ®</t>
  </si>
  <si>
    <t>Weigela hybrida</t>
  </si>
  <si>
    <t>Вейгела гибридная</t>
  </si>
  <si>
    <t>All Summer Peach</t>
  </si>
  <si>
    <t>40-53-0958</t>
  </si>
  <si>
    <t>96015357</t>
  </si>
  <si>
    <t>4014703001116</t>
  </si>
  <si>
    <t>Weigela 'Cherry Love' ®</t>
  </si>
  <si>
    <t>Cherry Love=Slingco</t>
  </si>
  <si>
    <t>40-53-0966</t>
  </si>
  <si>
    <t>96013255</t>
  </si>
  <si>
    <t>4014703474750</t>
  </si>
  <si>
    <t>Weigela florida 'Wine and Roses'®</t>
  </si>
  <si>
    <t>Weigela florida</t>
  </si>
  <si>
    <t>Вейгела цветущая</t>
  </si>
  <si>
    <t>Alexandra=Wine And Roses</t>
  </si>
  <si>
    <t>40-53-0967</t>
  </si>
  <si>
    <t>90000972</t>
  </si>
  <si>
    <t>4014703355974</t>
  </si>
  <si>
    <t>40-53-0960</t>
  </si>
  <si>
    <t>96016268</t>
  </si>
  <si>
    <t>4014703009686</t>
  </si>
  <si>
    <t>Weigela florida 'All Summer Monet' ®</t>
  </si>
  <si>
    <t>All Summer Monet</t>
  </si>
  <si>
    <t>40-53-0955</t>
  </si>
  <si>
    <t>96017670</t>
  </si>
  <si>
    <t>4014703024351</t>
  </si>
  <si>
    <t>Weigela 'Bristol Ruby'</t>
  </si>
  <si>
    <t>Bristol Ruby</t>
  </si>
  <si>
    <t>40-53-0956</t>
  </si>
  <si>
    <t>96013083</t>
  </si>
  <si>
    <t>4014703473036</t>
  </si>
  <si>
    <t>40-53-0957</t>
  </si>
  <si>
    <t>96004657</t>
  </si>
  <si>
    <t>4014703387159</t>
  </si>
  <si>
    <t>40-53-0962</t>
  </si>
  <si>
    <t>96013251</t>
  </si>
  <si>
    <t>4014703474712</t>
  </si>
  <si>
    <t>Weigela florida 'Ebony and Ivory' ®</t>
  </si>
  <si>
    <t>Ebony and Ivory</t>
  </si>
  <si>
    <t>40-53-0963</t>
  </si>
  <si>
    <t>96013248</t>
  </si>
  <si>
    <t>4014703474682</t>
  </si>
  <si>
    <t>Weigela florida 'Moulin Rouge'®</t>
  </si>
  <si>
    <t>Moulin Rouge</t>
  </si>
  <si>
    <t>40-53-0968</t>
  </si>
  <si>
    <t>96016436</t>
  </si>
  <si>
    <t>4014703011344</t>
  </si>
  <si>
    <t>Weigela 'Picobella Bianco' ®</t>
  </si>
  <si>
    <t>Picobella Bianco</t>
  </si>
  <si>
    <t>40-53-0969</t>
  </si>
  <si>
    <t>96015358</t>
  </si>
  <si>
    <t>4014703001123</t>
  </si>
  <si>
    <t>Weigela 'Picobella Rosso' ®</t>
  </si>
  <si>
    <t>Picobella Rosso</t>
  </si>
  <si>
    <t>40-53-0964</t>
  </si>
  <si>
    <t>96013254</t>
  </si>
  <si>
    <t>4014703474743</t>
  </si>
  <si>
    <t>Weigela florida 'Pink Poppet'®</t>
  </si>
  <si>
    <t>Pink Poppet</t>
  </si>
  <si>
    <t>40-53-0970</t>
  </si>
  <si>
    <t>96013084</t>
  </si>
  <si>
    <t>4014703473043</t>
  </si>
  <si>
    <t>Weigela 'Red Prince'</t>
  </si>
  <si>
    <t>Red Prince</t>
  </si>
  <si>
    <t>40-53-0971</t>
  </si>
  <si>
    <t>90001513</t>
  </si>
  <si>
    <t>4014703361135</t>
  </si>
  <si>
    <t>40-53-0972</t>
  </si>
  <si>
    <t>96015356</t>
  </si>
  <si>
    <t>4014703001109</t>
  </si>
  <si>
    <t>Weigela 'Vintage Love' ®</t>
  </si>
  <si>
    <t>Vintage Love</t>
  </si>
  <si>
    <t>40-53-0965</t>
  </si>
  <si>
    <t>96013256</t>
  </si>
  <si>
    <t>4014703474767</t>
  </si>
  <si>
    <t>Weigela florida 'White Lightning'</t>
  </si>
  <si>
    <t>White Lightning</t>
  </si>
  <si>
    <t>40-53-0954</t>
  </si>
  <si>
    <t>96014701</t>
  </si>
  <si>
    <t>4014703779145</t>
  </si>
  <si>
    <t>Vitex 'Summertime Blues' ®</t>
  </si>
  <si>
    <t>Vitex</t>
  </si>
  <si>
    <t>Витекс/Прутняк</t>
  </si>
  <si>
    <t>Summertime Blues</t>
  </si>
  <si>
    <t>40-53-0952</t>
  </si>
  <si>
    <t>96013433</t>
  </si>
  <si>
    <t>4014703476501</t>
  </si>
  <si>
    <t>Vitex 'Delta Blues' ® F.E.</t>
  </si>
  <si>
    <t>Vitex agnus-castus</t>
  </si>
  <si>
    <t>Витекс/Прутняк священный</t>
  </si>
  <si>
    <t>Delta Blues</t>
  </si>
  <si>
    <t>40-53-0953</t>
  </si>
  <si>
    <t>96014227</t>
  </si>
  <si>
    <t>4014703774393</t>
  </si>
  <si>
    <t>Vitex 'Flip Side' ® F.E.</t>
  </si>
  <si>
    <t>Flip Side</t>
  </si>
  <si>
    <t>40-53-0845</t>
  </si>
  <si>
    <t>96007442</t>
  </si>
  <si>
    <t>4014703416583</t>
  </si>
  <si>
    <t>Prunus kurilensis 'Ruby'</t>
  </si>
  <si>
    <t>Prunus kurilensis</t>
  </si>
  <si>
    <t>Вишня курильская</t>
  </si>
  <si>
    <t>Ruby</t>
  </si>
  <si>
    <t>40-53-0842</t>
  </si>
  <si>
    <t>96009062</t>
  </si>
  <si>
    <t>4014703432668</t>
  </si>
  <si>
    <t>Prunus fruticosa 'Globosa'</t>
  </si>
  <si>
    <t>Prunus fruticosa</t>
  </si>
  <si>
    <t>Вишня кустарниковая</t>
  </si>
  <si>
    <t>Globosa</t>
  </si>
  <si>
    <t>40-53-0861</t>
  </si>
  <si>
    <t>96009228</t>
  </si>
  <si>
    <t>4014703434273</t>
  </si>
  <si>
    <t>40-53-0862</t>
  </si>
  <si>
    <t>96009059</t>
  </si>
  <si>
    <t>4014703432637</t>
  </si>
  <si>
    <t>40-53-0863</t>
  </si>
  <si>
    <t>96006354</t>
  </si>
  <si>
    <t>4014703405464</t>
  </si>
  <si>
    <t>Prunus serrulata 'Amanogawa'</t>
  </si>
  <si>
    <t>Amanogawa</t>
  </si>
  <si>
    <t>40-53-0864</t>
  </si>
  <si>
    <t>96009072</t>
  </si>
  <si>
    <t>4014703432736</t>
  </si>
  <si>
    <t>40-53-0865</t>
  </si>
  <si>
    <t>96009663</t>
  </si>
  <si>
    <t>4014703438547</t>
  </si>
  <si>
    <t>40-53-0866</t>
  </si>
  <si>
    <t>96009061</t>
  </si>
  <si>
    <t>4014703432651</t>
  </si>
  <si>
    <t>Prunus serrulata 'Kiku-shidare-zakura'</t>
  </si>
  <si>
    <t>Kiku-shidare-zakura</t>
  </si>
  <si>
    <t>40-53-0867</t>
  </si>
  <si>
    <t>96003573</t>
  </si>
  <si>
    <t>4014703376771</t>
  </si>
  <si>
    <t>Prunus serrulata 'Royal Burgundy'</t>
  </si>
  <si>
    <t>Royal Burgundy</t>
  </si>
  <si>
    <t>40-53-0868</t>
  </si>
  <si>
    <t>96009058</t>
  </si>
  <si>
    <t>4014703432620</t>
  </si>
  <si>
    <t>40-53-0843</t>
  </si>
  <si>
    <t>96006318</t>
  </si>
  <si>
    <t>4014703405105</t>
  </si>
  <si>
    <t>Prunus kurilensis 'Brillant'</t>
  </si>
  <si>
    <t>Prunus nipponica</t>
  </si>
  <si>
    <t>Вишня ниппонская</t>
  </si>
  <si>
    <t>Brillant</t>
  </si>
  <si>
    <t>40-53-0844</t>
  </si>
  <si>
    <t>96012165</t>
  </si>
  <si>
    <t>4014703463853</t>
  </si>
  <si>
    <t>40-53-0934</t>
  </si>
  <si>
    <t>96013202</t>
  </si>
  <si>
    <t>4014703474217</t>
  </si>
  <si>
    <t>Ulmus carpinifolia 'Wredei'</t>
  </si>
  <si>
    <t>Ulmus carpinifolia</t>
  </si>
  <si>
    <t>Вяз граболистный</t>
  </si>
  <si>
    <t>Wredei</t>
  </si>
  <si>
    <t>40-53-0680</t>
  </si>
  <si>
    <t>96013532</t>
  </si>
  <si>
    <t>4014703477430</t>
  </si>
  <si>
    <t>Gardenia jasminoides 'Double Mint' ® F.E.</t>
  </si>
  <si>
    <t>Gardenia jasminoides</t>
  </si>
  <si>
    <t>Гардения жасминовидная</t>
  </si>
  <si>
    <t>Double Mint</t>
  </si>
  <si>
    <t>40-53-0681</t>
  </si>
  <si>
    <t>96017118</t>
  </si>
  <si>
    <t>4014703018442</t>
  </si>
  <si>
    <t>Heptacodium miconioides 'Temple of Bloom' ® PW</t>
  </si>
  <si>
    <t>Heptacodium miconioides</t>
  </si>
  <si>
    <t>Гептакодиум микониевидный</t>
  </si>
  <si>
    <t>Temple of Bloom</t>
  </si>
  <si>
    <t>40-53-0682</t>
  </si>
  <si>
    <t>96016541</t>
  </si>
  <si>
    <t>4014703012389</t>
  </si>
  <si>
    <t>Heptacodium miconioides 'Tianshan' ® F.E.</t>
  </si>
  <si>
    <t>Tianshan</t>
  </si>
  <si>
    <t>40-53-0683</t>
  </si>
  <si>
    <t>96012963</t>
  </si>
  <si>
    <t>4014703471841</t>
  </si>
  <si>
    <t>Hibiscus syriacus 'Azurri'®</t>
  </si>
  <si>
    <t>Azurri</t>
  </si>
  <si>
    <t>40-53-0684</t>
  </si>
  <si>
    <t>96012964</t>
  </si>
  <si>
    <t>4014703471858</t>
  </si>
  <si>
    <t>Hibiscus syriacus 'Bali' ® F.E.</t>
  </si>
  <si>
    <t>Bali</t>
  </si>
  <si>
    <t>40-53-0685</t>
  </si>
  <si>
    <t>96017650</t>
  </si>
  <si>
    <t>4014703024153</t>
  </si>
  <si>
    <t>Hibiscus syriacus 'Blue Chiffon'®</t>
  </si>
  <si>
    <t>Blue Chiffon PBR</t>
  </si>
  <si>
    <t>40-53-0686</t>
  </si>
  <si>
    <t>96012971</t>
  </si>
  <si>
    <t>4014703471926</t>
  </si>
  <si>
    <t>40-53-0687</t>
  </si>
  <si>
    <t>96012983</t>
  </si>
  <si>
    <t>4014703472046</t>
  </si>
  <si>
    <t>Hibiscus syriacus 'Diana'</t>
  </si>
  <si>
    <t>Diana</t>
  </si>
  <si>
    <t>40-53-0688</t>
  </si>
  <si>
    <t>96012965</t>
  </si>
  <si>
    <t>4014703471865</t>
  </si>
  <si>
    <t>Hibiscus syriacus 'Fiji' ® F.E.</t>
  </si>
  <si>
    <t>Fiji</t>
  </si>
  <si>
    <t>40-53-0689</t>
  </si>
  <si>
    <t>96012984</t>
  </si>
  <si>
    <t>4014703472053</t>
  </si>
  <si>
    <t>40-53-0690</t>
  </si>
  <si>
    <t>96012967</t>
  </si>
  <si>
    <t>4014703471889</t>
  </si>
  <si>
    <t>Hibiscus syriacus 'Hawaii' ® F.E.</t>
  </si>
  <si>
    <t>Hawaii</t>
  </si>
  <si>
    <t>40-53-0691</t>
  </si>
  <si>
    <t>96017651</t>
  </si>
  <si>
    <t>4014703024160</t>
  </si>
  <si>
    <t>Hibiscus syriacus 'Magenta Chiffon' ®</t>
  </si>
  <si>
    <t>Magenta Chiffon</t>
  </si>
  <si>
    <t>40-53-0692</t>
  </si>
  <si>
    <t>96012977</t>
  </si>
  <si>
    <t>4014703471988</t>
  </si>
  <si>
    <t>40-53-0693</t>
  </si>
  <si>
    <t>96012985</t>
  </si>
  <si>
    <t>4014703472060</t>
  </si>
  <si>
    <t>40-53-0694</t>
  </si>
  <si>
    <t>96017652</t>
  </si>
  <si>
    <t>4014703024177</t>
  </si>
  <si>
    <t>Hibiscus syriacus 'Pink Chiffon' ®</t>
  </si>
  <si>
    <t>Pink Chiffon</t>
  </si>
  <si>
    <t>40-53-0695</t>
  </si>
  <si>
    <t>96013312</t>
  </si>
  <si>
    <t>4014703475306</t>
  </si>
  <si>
    <t>40-53-0696</t>
  </si>
  <si>
    <t>96012986</t>
  </si>
  <si>
    <t>4014703472077</t>
  </si>
  <si>
    <t>40-53-0697</t>
  </si>
  <si>
    <t>96017653</t>
  </si>
  <si>
    <t>4014703024184</t>
  </si>
  <si>
    <t>Hibiscus syriacus 'Starburst Chiffon' ®</t>
  </si>
  <si>
    <t>Starburst Chiffon</t>
  </si>
  <si>
    <t>40-53-0698</t>
  </si>
  <si>
    <t>96014099</t>
  </si>
  <si>
    <t>4014703773150</t>
  </si>
  <si>
    <t>40-53-0699</t>
  </si>
  <si>
    <t>96012968</t>
  </si>
  <si>
    <t>4014703471896</t>
  </si>
  <si>
    <t>Hibiscus syriacus 'Tahiti' ® F.E.</t>
  </si>
  <si>
    <t>Tahiti</t>
  </si>
  <si>
    <t>40-53-0700</t>
  </si>
  <si>
    <t>96017654</t>
  </si>
  <si>
    <t>4014703024191</t>
  </si>
  <si>
    <t>Hibiscus syriacus 'White Chiffon'®</t>
  </si>
  <si>
    <t>White Chiffon</t>
  </si>
  <si>
    <t>40-53-0701</t>
  </si>
  <si>
    <t>96012978</t>
  </si>
  <si>
    <t>4014703471995</t>
  </si>
  <si>
    <t>40-53-0702</t>
  </si>
  <si>
    <t>96012987</t>
  </si>
  <si>
    <t>4014703472084</t>
  </si>
  <si>
    <t>40-53-0591</t>
  </si>
  <si>
    <t>96015317</t>
  </si>
  <si>
    <t>4014703000713</t>
  </si>
  <si>
    <t>Cephalanthus occidentalis 'Fiber Optics' ® F.E.</t>
  </si>
  <si>
    <t>Cephalanthus occidentalis</t>
  </si>
  <si>
    <t>Головач западный</t>
  </si>
  <si>
    <t>Fiber Optics</t>
  </si>
  <si>
    <t>40-53-0935</t>
  </si>
  <si>
    <t>96013221</t>
  </si>
  <si>
    <t>4014703474415</t>
  </si>
  <si>
    <t>Vaccinium corymb.'Bluecrop'</t>
  </si>
  <si>
    <t>Vaccinium corymbosum</t>
  </si>
  <si>
    <t>Голубика высокорослая</t>
  </si>
  <si>
    <t>Bluecrop</t>
  </si>
  <si>
    <t>40-53-0936</t>
  </si>
  <si>
    <t>96006402</t>
  </si>
  <si>
    <t>4014703405945</t>
  </si>
  <si>
    <t>Vaccinium corymb.'Brigitta'</t>
  </si>
  <si>
    <t>Brigitta</t>
  </si>
  <si>
    <t>40-53-0164</t>
  </si>
  <si>
    <t>96013225</t>
  </si>
  <si>
    <t>4014703474453</t>
  </si>
  <si>
    <t>Vaccinium corymb.'Goldtraube'</t>
  </si>
  <si>
    <t>Goldtraube</t>
  </si>
  <si>
    <t>40-53-0937</t>
  </si>
  <si>
    <t>90000412</t>
  </si>
  <si>
    <t>4014703351082</t>
  </si>
  <si>
    <t>40-53-0938</t>
  </si>
  <si>
    <t>96013226</t>
  </si>
  <si>
    <t>4014703474460</t>
  </si>
  <si>
    <t>Vaccinium corymb.'Heerma'-S-</t>
  </si>
  <si>
    <t>Heerma</t>
  </si>
  <si>
    <t>40-53-0939</t>
  </si>
  <si>
    <t>96012715</t>
  </si>
  <si>
    <t>4014703469404</t>
  </si>
  <si>
    <t>Vaccinium corymb.'Northland'</t>
  </si>
  <si>
    <t>Northland</t>
  </si>
  <si>
    <t>40-53-0165</t>
  </si>
  <si>
    <t>96012312</t>
  </si>
  <si>
    <t>4014703465253</t>
  </si>
  <si>
    <t>Vaccinium corymbosum 'Pink Blueberry'</t>
  </si>
  <si>
    <t>Pink Blueberry</t>
  </si>
  <si>
    <t>40-53-0708</t>
  </si>
  <si>
    <t>96012310</t>
  </si>
  <si>
    <t>4014703465239</t>
  </si>
  <si>
    <t>Hydrangea arborescens 'Annabelle'</t>
  </si>
  <si>
    <t>Hydrangea arborescens</t>
  </si>
  <si>
    <t>Гортензия древовидная</t>
  </si>
  <si>
    <t>Annabelle</t>
  </si>
  <si>
    <t>40-53-0709</t>
  </si>
  <si>
    <t>96018379</t>
  </si>
  <si>
    <t>4014703033575</t>
  </si>
  <si>
    <t>Hydrangea arborescens 'FlowerWow' ® F.E.</t>
  </si>
  <si>
    <t>FlowerWOW</t>
  </si>
  <si>
    <t>40-53-0712</t>
  </si>
  <si>
    <t>90001244</t>
  </si>
  <si>
    <t>4014703358524</t>
  </si>
  <si>
    <t>Hydrangea paniculata 'Limelight'®</t>
  </si>
  <si>
    <t>Hydrangea paniculata</t>
  </si>
  <si>
    <t>Гортензия метельчатая</t>
  </si>
  <si>
    <t>Limelight=Zwijnenburg</t>
  </si>
  <si>
    <t>40-53-0713</t>
  </si>
  <si>
    <t>96010890</t>
  </si>
  <si>
    <t>4014703452284</t>
  </si>
  <si>
    <t>40-53-0714</t>
  </si>
  <si>
    <t>96013996</t>
  </si>
  <si>
    <t>4014703772276</t>
  </si>
  <si>
    <t>Hydrangea paniculata 'Magical Andes' ®</t>
  </si>
  <si>
    <t>Magical Andes</t>
  </si>
  <si>
    <t>40-53-0715</t>
  </si>
  <si>
    <t>96012417</t>
  </si>
  <si>
    <t>4014703466304</t>
  </si>
  <si>
    <t>Hydrangea paniculata 'Magical Candle' ®</t>
  </si>
  <si>
    <t>Magical Candle=Bokraflame</t>
  </si>
  <si>
    <t>40-53-0716</t>
  </si>
  <si>
    <t>96013167</t>
  </si>
  <si>
    <t>4014703473876</t>
  </si>
  <si>
    <t>Hydrangea paniculata 'Magical Kilimanjaro' ®</t>
  </si>
  <si>
    <t>Magical Killimanjaro</t>
  </si>
  <si>
    <t>40-53-0717</t>
  </si>
  <si>
    <t>96005501</t>
  </si>
  <si>
    <t>4014703395635</t>
  </si>
  <si>
    <t>Hydrangea paniculata 'Phantom'</t>
  </si>
  <si>
    <t>Phantom</t>
  </si>
  <si>
    <t>40-53-0718</t>
  </si>
  <si>
    <t>96007790</t>
  </si>
  <si>
    <t>4014703008467</t>
  </si>
  <si>
    <t>40-53-0719</t>
  </si>
  <si>
    <t>96015698</t>
  </si>
  <si>
    <t>4014703003226</t>
  </si>
  <si>
    <t>Hydrangea paniculata 'Skyfall'®</t>
  </si>
  <si>
    <t>Skyfall</t>
  </si>
  <si>
    <t>40-53-0710</t>
  </si>
  <si>
    <t>96018504</t>
  </si>
  <si>
    <t>4014703033551</t>
  </si>
  <si>
    <t>Hydrangea paniculata 'Spring Sizzle' ® F.E.</t>
  </si>
  <si>
    <t>Spring Sizzle</t>
  </si>
  <si>
    <t>40-53-0711</t>
  </si>
  <si>
    <t>96018510</t>
  </si>
  <si>
    <t>4014703033650</t>
  </si>
  <si>
    <t>40-53-0720</t>
  </si>
  <si>
    <t>96018844</t>
  </si>
  <si>
    <t>4014703036996</t>
  </si>
  <si>
    <t>Hydrangea paniculata 'Wim´s Red' ®</t>
  </si>
  <si>
    <t>Wim's Red</t>
  </si>
  <si>
    <t>40-53-0932</t>
  </si>
  <si>
    <t>96013081</t>
  </si>
  <si>
    <t>4014703473012</t>
  </si>
  <si>
    <t>Tamarix parviflora</t>
  </si>
  <si>
    <t>Гребенщик/Тамарикс мелкоцветковый</t>
  </si>
  <si>
    <t>40-53-0490</t>
  </si>
  <si>
    <t>96016219</t>
  </si>
  <si>
    <t>4014703009136</t>
  </si>
  <si>
    <t>40-53-0641</t>
  </si>
  <si>
    <t>96014625</t>
  </si>
  <si>
    <t>4014703778391</t>
  </si>
  <si>
    <t>Deutzia 'Raspberry Sundae' ®</t>
  </si>
  <si>
    <t>Deutzia</t>
  </si>
  <si>
    <t>Дейция</t>
  </si>
  <si>
    <t>Raspberry Sundae</t>
  </si>
  <si>
    <t>40-53-0638</t>
  </si>
  <si>
    <t>96017662</t>
  </si>
  <si>
    <t>4014703024276</t>
  </si>
  <si>
    <t>Deutzia 'Mont Rose'</t>
  </si>
  <si>
    <t>Deutzia hybrida</t>
  </si>
  <si>
    <t>Дейция гибридная</t>
  </si>
  <si>
    <t>Mont Rose</t>
  </si>
  <si>
    <t>40-53-0639</t>
  </si>
  <si>
    <t>96012913</t>
  </si>
  <si>
    <t>4014703471360</t>
  </si>
  <si>
    <t>40-53-0640</t>
  </si>
  <si>
    <t>96012264</t>
  </si>
  <si>
    <t>4014703464782</t>
  </si>
  <si>
    <t>40-53-0636</t>
  </si>
  <si>
    <t>96012915</t>
  </si>
  <si>
    <t>4014703471384</t>
  </si>
  <si>
    <t>Deutzia magnifica 'Tourbillon Rouge'</t>
  </si>
  <si>
    <t>Tourbillon Rouge</t>
  </si>
  <si>
    <t>40-53-0637</t>
  </si>
  <si>
    <t>19289000</t>
  </si>
  <si>
    <t>4014703335891</t>
  </si>
  <si>
    <t>40-53-0645</t>
  </si>
  <si>
    <t>96016862</t>
  </si>
  <si>
    <t>4014703015649</t>
  </si>
  <si>
    <t>Deutzia 'Yuki Cherry Blossom'® PW</t>
  </si>
  <si>
    <t>Yuki Cherry Blossom</t>
  </si>
  <si>
    <t>40-53-0646</t>
  </si>
  <si>
    <t>96016863</t>
  </si>
  <si>
    <t>4014703015656</t>
  </si>
  <si>
    <t>Deutzia 'Yuki Snowflake'® PW</t>
  </si>
  <si>
    <t>Yuki Snowflake</t>
  </si>
  <si>
    <t>40-53-0635</t>
  </si>
  <si>
    <t>96012912</t>
  </si>
  <si>
    <t>4014703471353</t>
  </si>
  <si>
    <t>Deutzia gracilis</t>
  </si>
  <si>
    <t>Дейция изящная</t>
  </si>
  <si>
    <t>40-53-0642</t>
  </si>
  <si>
    <t>96017865</t>
  </si>
  <si>
    <t>4014703026553</t>
  </si>
  <si>
    <t>Deutzia scabra 'Plena'</t>
  </si>
  <si>
    <t>Deutzia scabra</t>
  </si>
  <si>
    <t>Дейция шершавая</t>
  </si>
  <si>
    <t>Plena=Pink Pom-Pom</t>
  </si>
  <si>
    <t>40-53-0643</t>
  </si>
  <si>
    <t>96012916</t>
  </si>
  <si>
    <t>4014703471391</t>
  </si>
  <si>
    <t>40-53-0644</t>
  </si>
  <si>
    <t>19325002</t>
  </si>
  <si>
    <t>4014703346415</t>
  </si>
  <si>
    <t>40-53-0608</t>
  </si>
  <si>
    <t>96012893</t>
  </si>
  <si>
    <t>4014703471162</t>
  </si>
  <si>
    <t>Cornus alba 'Ivory Halo'®</t>
  </si>
  <si>
    <t>Cornus alba</t>
  </si>
  <si>
    <t>Дерен белый</t>
  </si>
  <si>
    <t>Ivory Halo</t>
  </si>
  <si>
    <t>40-53-0609</t>
  </si>
  <si>
    <t>90000971</t>
  </si>
  <si>
    <t>4014703355967</t>
  </si>
  <si>
    <t>40-53-0610</t>
  </si>
  <si>
    <t>96018020</t>
  </si>
  <si>
    <t>4014703028373</t>
  </si>
  <si>
    <t>Cornus alba 'Nightfall' ®</t>
  </si>
  <si>
    <t>Nightfall</t>
  </si>
  <si>
    <t>40-53-0611</t>
  </si>
  <si>
    <t>96017638</t>
  </si>
  <si>
    <t>4014703024030</t>
  </si>
  <si>
    <t>Cornus alba 'Sibirica'</t>
  </si>
  <si>
    <t>Sibirica</t>
  </si>
  <si>
    <t>40-53-0612</t>
  </si>
  <si>
    <t>15785001</t>
  </si>
  <si>
    <t>4014703335860</t>
  </si>
  <si>
    <t>40-53-0613</t>
  </si>
  <si>
    <t>96012306</t>
  </si>
  <si>
    <t>4014703465192</t>
  </si>
  <si>
    <t>Cornus alba 'Sibirica Variegata'</t>
  </si>
  <si>
    <t>Sibirica Variegata</t>
  </si>
  <si>
    <t>40-53-0614</t>
  </si>
  <si>
    <t>90001760</t>
  </si>
  <si>
    <t>4014703363535</t>
  </si>
  <si>
    <t>40-53-0615</t>
  </si>
  <si>
    <t>96012894</t>
  </si>
  <si>
    <t>4014703471179</t>
  </si>
  <si>
    <t>Cornus alba 'Spaethii'</t>
  </si>
  <si>
    <t>Spaethii</t>
  </si>
  <si>
    <t>40-53-0616</t>
  </si>
  <si>
    <t>96006712</t>
  </si>
  <si>
    <t>4014703409585</t>
  </si>
  <si>
    <t>Cornus kousa 'China Girl'</t>
  </si>
  <si>
    <t>Cornus kousa</t>
  </si>
  <si>
    <t>Дерен Коуза</t>
  </si>
  <si>
    <t>China Girl</t>
  </si>
  <si>
    <t>40-53-0617</t>
  </si>
  <si>
    <t>96006571</t>
  </si>
  <si>
    <t>4014703407819</t>
  </si>
  <si>
    <t>Cornus kousa 'Milky Way'</t>
  </si>
  <si>
    <t>Milky Way</t>
  </si>
  <si>
    <t>40-53-0618</t>
  </si>
  <si>
    <t>96006573</t>
  </si>
  <si>
    <t>4014703407833</t>
  </si>
  <si>
    <t>Cornus kousa 'Schmetterling'</t>
  </si>
  <si>
    <t>Schmetterling</t>
  </si>
  <si>
    <t>40-53-0619</t>
  </si>
  <si>
    <t>96009161</t>
  </si>
  <si>
    <t>4014703433610</t>
  </si>
  <si>
    <t>Cornus kousa 'White Fountain'</t>
  </si>
  <si>
    <t>White Fountain</t>
  </si>
  <si>
    <t>40-53-0620</t>
  </si>
  <si>
    <t>96004658</t>
  </si>
  <si>
    <t>4014703387166</t>
  </si>
  <si>
    <t>Cornus stolonifera 'Flaviramea'</t>
  </si>
  <si>
    <t>Cornus stolonifera</t>
  </si>
  <si>
    <t>Дерен отпрысковый</t>
  </si>
  <si>
    <t>Flaviramea</t>
  </si>
  <si>
    <t>40-53-0649</t>
  </si>
  <si>
    <t>96012309</t>
  </si>
  <si>
    <t>4014703465222</t>
  </si>
  <si>
    <t>Diervilla splendens 'Diva' ®</t>
  </si>
  <si>
    <t>Diervilla rivularis</t>
  </si>
  <si>
    <t>Диервилла ручейная</t>
  </si>
  <si>
    <t>Diva</t>
  </si>
  <si>
    <t>40-53-0648</t>
  </si>
  <si>
    <t>96013101</t>
  </si>
  <si>
    <t>4014703473210</t>
  </si>
  <si>
    <t>Diervilla sessilifolia 'Cool Splash'® F.E.</t>
  </si>
  <si>
    <t>Diervilla sessilifolia</t>
  </si>
  <si>
    <t>Диервилла сидячелистная</t>
  </si>
  <si>
    <t>Cool Splash</t>
  </si>
  <si>
    <t>40-53-0647</t>
  </si>
  <si>
    <t>96014703</t>
  </si>
  <si>
    <t>4014703779169</t>
  </si>
  <si>
    <t>40-53-0650</t>
  </si>
  <si>
    <t>96016431</t>
  </si>
  <si>
    <t>4014703011290</t>
  </si>
  <si>
    <t>Distylium 'Coppertone' ® F.E.</t>
  </si>
  <si>
    <t>Distylium</t>
  </si>
  <si>
    <t>Дистиллиум</t>
  </si>
  <si>
    <t>Coppertone</t>
  </si>
  <si>
    <t>40-53-0651</t>
  </si>
  <si>
    <t>96016432</t>
  </si>
  <si>
    <t>4014703011306</t>
  </si>
  <si>
    <t>Distylium 'Vintage Jade' ® F.E.</t>
  </si>
  <si>
    <t>Vintage Jade</t>
  </si>
  <si>
    <t>40-53-0764</t>
  </si>
  <si>
    <t>96017679</t>
  </si>
  <si>
    <t>4014703024429</t>
  </si>
  <si>
    <t>Lonicera nitida Garden Clouds ® 'Copper Glow' ®</t>
  </si>
  <si>
    <t>Lonicera nitida</t>
  </si>
  <si>
    <t>Жимолость блестящая</t>
  </si>
  <si>
    <t>Garden Clouds ® Copper Glow</t>
  </si>
  <si>
    <t>С2,8 Kugel</t>
  </si>
  <si>
    <t>40-53-0765</t>
  </si>
  <si>
    <t>96014564</t>
  </si>
  <si>
    <t>4014703777851</t>
  </si>
  <si>
    <t>С4,5 Kugel</t>
  </si>
  <si>
    <t>40-53-0766</t>
  </si>
  <si>
    <t>96017681</t>
  </si>
  <si>
    <t>4014703024443</t>
  </si>
  <si>
    <t>Lonicera nitida Garden Clouds ® 'Purple Storm' ®</t>
  </si>
  <si>
    <t>Garden Clouds ® Purple Storm</t>
  </si>
  <si>
    <t>40-53-0767</t>
  </si>
  <si>
    <t>96014563</t>
  </si>
  <si>
    <t>4014703777844</t>
  </si>
  <si>
    <t>40-53-0871</t>
  </si>
  <si>
    <t>96015870</t>
  </si>
  <si>
    <t>4014703005862</t>
  </si>
  <si>
    <t>Rhamnus frangula 'Ron Williams'</t>
  </si>
  <si>
    <t>Rhamnus frangula</t>
  </si>
  <si>
    <t>Жостер ломкий</t>
  </si>
  <si>
    <t>Ron Williams</t>
  </si>
  <si>
    <t>40-53-0872</t>
  </si>
  <si>
    <t>96016948</t>
  </si>
  <si>
    <t>4014703016523</t>
  </si>
  <si>
    <t>40-53-0721</t>
  </si>
  <si>
    <t>96012997</t>
  </si>
  <si>
    <t>4014703472183</t>
  </si>
  <si>
    <t>Hypericum inodorum 'Magical White'®</t>
  </si>
  <si>
    <t>Hypericum inodorum</t>
  </si>
  <si>
    <t>Зверобой кустарниковый</t>
  </si>
  <si>
    <t>Magical White</t>
  </si>
  <si>
    <t>40-53-0722</t>
  </si>
  <si>
    <t>96012991</t>
  </si>
  <si>
    <t>4014703472121</t>
  </si>
  <si>
    <t>Hypericum kalmianum 'Gemo'</t>
  </si>
  <si>
    <t>Hypericum palutum</t>
  </si>
  <si>
    <t>Зверобой раскидистый</t>
  </si>
  <si>
    <t>Gemo</t>
  </si>
  <si>
    <t>40-53-0880</t>
  </si>
  <si>
    <t>96018592</t>
  </si>
  <si>
    <t>4014703034459</t>
  </si>
  <si>
    <t>Salix 'Iceberg Alley' ® F.E.</t>
  </si>
  <si>
    <t>Salix</t>
  </si>
  <si>
    <t>Ива</t>
  </si>
  <si>
    <t>Iceberg Alley</t>
  </si>
  <si>
    <t>40-53-0881</t>
  </si>
  <si>
    <t>96018208</t>
  </si>
  <si>
    <t>4014703030369</t>
  </si>
  <si>
    <t>40-53-0878</t>
  </si>
  <si>
    <t>96009664</t>
  </si>
  <si>
    <t>4014703438554</t>
  </si>
  <si>
    <t>Salix caprea 'Pendula'</t>
  </si>
  <si>
    <t>Salix caprea</t>
  </si>
  <si>
    <t>Ива козья</t>
  </si>
  <si>
    <t>Pendula</t>
  </si>
  <si>
    <t>40-53-0879</t>
  </si>
  <si>
    <t>96018412</t>
  </si>
  <si>
    <t>4014703032646</t>
  </si>
  <si>
    <t>Salix gracilistyla 'Mount Aso'</t>
  </si>
  <si>
    <t>Salix gracilistyla</t>
  </si>
  <si>
    <t>Ива тонкостолбиковая</t>
  </si>
  <si>
    <t>Mount Aso</t>
  </si>
  <si>
    <t>40-53-0137</t>
  </si>
  <si>
    <t>96013129</t>
  </si>
  <si>
    <t>4014703473494</t>
  </si>
  <si>
    <t>40-53-0882</t>
  </si>
  <si>
    <t>90001534</t>
  </si>
  <si>
    <t>4014703361340</t>
  </si>
  <si>
    <t>40-53-0883</t>
  </si>
  <si>
    <t>96007889</t>
  </si>
  <si>
    <t>4014703420993</t>
  </si>
  <si>
    <t>40-53-0550</t>
  </si>
  <si>
    <t>96013087</t>
  </si>
  <si>
    <t>4014703473074</t>
  </si>
  <si>
    <t>Amelanchier alnifolia 'Obelisk'®</t>
  </si>
  <si>
    <t>Amelanchier alnifolia</t>
  </si>
  <si>
    <t>Ирга ольхолистная</t>
  </si>
  <si>
    <t>Obelisk</t>
  </si>
  <si>
    <t>40-53-0551</t>
  </si>
  <si>
    <t>90001679</t>
  </si>
  <si>
    <t>4014703362743</t>
  </si>
  <si>
    <t>40-53-0574</t>
  </si>
  <si>
    <t>96016186</t>
  </si>
  <si>
    <t>4014703008818</t>
  </si>
  <si>
    <t>Calycanthus 'Hartlage Wine'</t>
  </si>
  <si>
    <t>Calycanthus</t>
  </si>
  <si>
    <t>Каликант</t>
  </si>
  <si>
    <t>Hartlage Wine</t>
  </si>
  <si>
    <t>40-53-0576</t>
  </si>
  <si>
    <t>96017863</t>
  </si>
  <si>
    <t>4014703026539</t>
  </si>
  <si>
    <t>Calycanthus 'Venus'</t>
  </si>
  <si>
    <t>Venus</t>
  </si>
  <si>
    <t>40-53-0577</t>
  </si>
  <si>
    <t>96016898</t>
  </si>
  <si>
    <t>4014703016035</t>
  </si>
  <si>
    <t>40-53-0575</t>
  </si>
  <si>
    <t>96016388</t>
  </si>
  <si>
    <t>4014703010873</t>
  </si>
  <si>
    <t>Calycanthus raul. 'Aphrodite' ® PW</t>
  </si>
  <si>
    <t>Calycanthus raul.</t>
  </si>
  <si>
    <t>Каликант Раульстона</t>
  </si>
  <si>
    <t>Aphrodite</t>
  </si>
  <si>
    <t>40-53-0941</t>
  </si>
  <si>
    <t>96016266</t>
  </si>
  <si>
    <t>4014703009662</t>
  </si>
  <si>
    <t>Viburnum davidii 'Angustifolium'</t>
  </si>
  <si>
    <t>Viburnum davidii</t>
  </si>
  <si>
    <t>Калина давида</t>
  </si>
  <si>
    <t>Angustifolium</t>
  </si>
  <si>
    <t>40-53-0940</t>
  </si>
  <si>
    <t>96013232</t>
  </si>
  <si>
    <t>4014703474521</t>
  </si>
  <si>
    <t>40-53-0950</t>
  </si>
  <si>
    <t>96012803</t>
  </si>
  <si>
    <t>4014703470264</t>
  </si>
  <si>
    <t>Viburnum tinus 'Lisarose'®</t>
  </si>
  <si>
    <t>Viburnum tinus</t>
  </si>
  <si>
    <t>Калина лавролистная</t>
  </si>
  <si>
    <t>Lisarose</t>
  </si>
  <si>
    <t>40-53-0951</t>
  </si>
  <si>
    <t>96006447</t>
  </si>
  <si>
    <t>4014703406379</t>
  </si>
  <si>
    <t>40-53-0942</t>
  </si>
  <si>
    <t>96013082</t>
  </si>
  <si>
    <t>4014703473029</t>
  </si>
  <si>
    <t>Viburnum opulus 'Roseum'</t>
  </si>
  <si>
    <t>Viburnum opulus</t>
  </si>
  <si>
    <t>Калина обыкновенная</t>
  </si>
  <si>
    <t>Roseum</t>
  </si>
  <si>
    <t>40-53-0162</t>
  </si>
  <si>
    <t>86797000</t>
  </si>
  <si>
    <t>4014703336065</t>
  </si>
  <si>
    <t>40-53-0943</t>
  </si>
  <si>
    <t>90001411</t>
  </si>
  <si>
    <t>4014703360121</t>
  </si>
  <si>
    <t>40-53-0944</t>
  </si>
  <si>
    <t>96013234</t>
  </si>
  <si>
    <t>4014703474545</t>
  </si>
  <si>
    <t>Viburnum plicatum 'Kilimandjaro Sunrise' ®</t>
  </si>
  <si>
    <t>Viburnum plicatum</t>
  </si>
  <si>
    <t>Калина складчатая</t>
  </si>
  <si>
    <t>Kilimanjaro Sunrise</t>
  </si>
  <si>
    <t>40-53-0320</t>
  </si>
  <si>
    <t>96013235</t>
  </si>
  <si>
    <t>4014703474552</t>
  </si>
  <si>
    <t>Viburnum plicatum 'Mariesii'</t>
  </si>
  <si>
    <t>Mariesii</t>
  </si>
  <si>
    <t>40-53-0945</t>
  </si>
  <si>
    <t>96005145</t>
  </si>
  <si>
    <t>4014703392061</t>
  </si>
  <si>
    <t>40-53-0946</t>
  </si>
  <si>
    <t>96016267</t>
  </si>
  <si>
    <t>4014703009679</t>
  </si>
  <si>
    <t>Viburnum plicatum 'Opening Day' ® F.E.</t>
  </si>
  <si>
    <t>Opening Day</t>
  </si>
  <si>
    <t>40-53-0947</t>
  </si>
  <si>
    <t>96016924</t>
  </si>
  <si>
    <t>4014703016288</t>
  </si>
  <si>
    <t>40-53-0948</t>
  </si>
  <si>
    <t>96013237</t>
  </si>
  <si>
    <t>4014703474576</t>
  </si>
  <si>
    <t>Viburnum plicatum 'Summer Snowflake'</t>
  </si>
  <si>
    <t>Summer Snowflake</t>
  </si>
  <si>
    <t>40-53-0949</t>
  </si>
  <si>
    <t>96003057</t>
  </si>
  <si>
    <t>4014703371790</t>
  </si>
  <si>
    <t>40-53-0578</t>
  </si>
  <si>
    <t>96012878</t>
  </si>
  <si>
    <t>4014703471018</t>
  </si>
  <si>
    <t>Caryopteris clandonensis 'Dark Knight'</t>
  </si>
  <si>
    <t>Caryopteris clandonensis</t>
  </si>
  <si>
    <t>Кариоптерис кландоненский</t>
  </si>
  <si>
    <t>Dark Knight</t>
  </si>
  <si>
    <t>40-53-0579</t>
  </si>
  <si>
    <t>96014711</t>
  </si>
  <si>
    <t>4014703779244</t>
  </si>
  <si>
    <t>Caryopteris clandonensis 'Good as Gold'®</t>
  </si>
  <si>
    <t>Good as Gold</t>
  </si>
  <si>
    <t>40-53-0580</t>
  </si>
  <si>
    <t>96012752</t>
  </si>
  <si>
    <t>4014703469763</t>
  </si>
  <si>
    <t>Caryopteris clandonensis 'Heavenly Blue'</t>
  </si>
  <si>
    <t>Heavenly Blue</t>
  </si>
  <si>
    <t>40-53-0581</t>
  </si>
  <si>
    <t>96012880</t>
  </si>
  <si>
    <t>4014703471032</t>
  </si>
  <si>
    <t>40-53-0582</t>
  </si>
  <si>
    <t>96012882</t>
  </si>
  <si>
    <t>4014703471056</t>
  </si>
  <si>
    <t>Caryopteris clandonensis 'Summer Sorbet'®</t>
  </si>
  <si>
    <t>Summer Sorbet</t>
  </si>
  <si>
    <t>40-53-0583</t>
  </si>
  <si>
    <t>96012883</t>
  </si>
  <si>
    <t>4014703471063</t>
  </si>
  <si>
    <t>Caryopteris clandonensis 'White Surprise' ®</t>
  </si>
  <si>
    <t>White Surpirse</t>
  </si>
  <si>
    <t>40-53-0585</t>
  </si>
  <si>
    <t>96008311</t>
  </si>
  <si>
    <t>4014703425110</t>
  </si>
  <si>
    <t>Catalpa bignonioides 'Aurea'</t>
  </si>
  <si>
    <t>Catalpa bignonioides</t>
  </si>
  <si>
    <t>Катальпа бигнониевидная</t>
  </si>
  <si>
    <t>Aurea</t>
  </si>
  <si>
    <t>40-53-0586</t>
  </si>
  <si>
    <t>96009067</t>
  </si>
  <si>
    <t>4014703432712</t>
  </si>
  <si>
    <t>Catalpa bignonioides 'Nana'</t>
  </si>
  <si>
    <t>Nana</t>
  </si>
  <si>
    <t>40-53-0584</t>
  </si>
  <si>
    <t>96013090</t>
  </si>
  <si>
    <t>4014703473104</t>
  </si>
  <si>
    <t>Castanea sativa</t>
  </si>
  <si>
    <t>Каштан посевной</t>
  </si>
  <si>
    <t>40-53-0738</t>
  </si>
  <si>
    <t>96017664</t>
  </si>
  <si>
    <t>4014703024290</t>
  </si>
  <si>
    <t>Kerria japonica 'Golden Guinea'</t>
  </si>
  <si>
    <t>Kerria japonica</t>
  </si>
  <si>
    <t>Керрия японская</t>
  </si>
  <si>
    <t>Golden Guinea</t>
  </si>
  <si>
    <t>40-53-0739</t>
  </si>
  <si>
    <t>96012998</t>
  </si>
  <si>
    <t>4014703472190</t>
  </si>
  <si>
    <t>40-53-0740</t>
  </si>
  <si>
    <t>96013533</t>
  </si>
  <si>
    <t>4014703477447</t>
  </si>
  <si>
    <t>40-53-0741</t>
  </si>
  <si>
    <t>96018140</t>
  </si>
  <si>
    <t>4014703029585</t>
  </si>
  <si>
    <t>Kerria japonica 'Pleniflora'</t>
  </si>
  <si>
    <t>Pleniflora</t>
  </si>
  <si>
    <t>40-53-0518</t>
  </si>
  <si>
    <t>96012807</t>
  </si>
  <si>
    <t>4014703470301</t>
  </si>
  <si>
    <t>Acer palmatum 'Atropurpureum'</t>
  </si>
  <si>
    <t>Atropurpureum</t>
  </si>
  <si>
    <t>40-53-0519</t>
  </si>
  <si>
    <t>01221032</t>
  </si>
  <si>
    <t>4014703323256</t>
  </si>
  <si>
    <t>40-53-0259</t>
  </si>
  <si>
    <t>96012808</t>
  </si>
  <si>
    <t>4014703470318</t>
  </si>
  <si>
    <t>Acer palmatum 'Beni-maiko'</t>
  </si>
  <si>
    <t>Beni-Maiko</t>
  </si>
  <si>
    <t>40-53-0520</t>
  </si>
  <si>
    <t>96012810</t>
  </si>
  <si>
    <t>4014703470332</t>
  </si>
  <si>
    <t>Acer palmatum 'Bloodgood'</t>
  </si>
  <si>
    <t>Bloodgood</t>
  </si>
  <si>
    <t>40-53-0521</t>
  </si>
  <si>
    <t>96012102</t>
  </si>
  <si>
    <t>4014703463259</t>
  </si>
  <si>
    <t>40-53-0522</t>
  </si>
  <si>
    <t>96012812</t>
  </si>
  <si>
    <t>4014703470356</t>
  </si>
  <si>
    <t>Acer palmatum 'Dissectum Garnet'</t>
  </si>
  <si>
    <t>Dissectum Garnet</t>
  </si>
  <si>
    <t>40-53-0523</t>
  </si>
  <si>
    <t>96004744</t>
  </si>
  <si>
    <t>4014703388019</t>
  </si>
  <si>
    <t>40-53-0524</t>
  </si>
  <si>
    <t>96012813</t>
  </si>
  <si>
    <t>4014703470363</t>
  </si>
  <si>
    <t>40-53-0525</t>
  </si>
  <si>
    <t>96004745</t>
  </si>
  <si>
    <t>4014703388026</t>
  </si>
  <si>
    <t>40-53-0526</t>
  </si>
  <si>
    <t>96012814</t>
  </si>
  <si>
    <t>4014703470370</t>
  </si>
  <si>
    <t>40-53-0527</t>
  </si>
  <si>
    <t>96014861</t>
  </si>
  <si>
    <t>4014703780677</t>
  </si>
  <si>
    <t>40-53-0528</t>
  </si>
  <si>
    <t>96012816</t>
  </si>
  <si>
    <t>4014703470394</t>
  </si>
  <si>
    <t>40-53-0260</t>
  </si>
  <si>
    <t>96012819</t>
  </si>
  <si>
    <t>4014703470424</t>
  </si>
  <si>
    <t>40-53-0529</t>
  </si>
  <si>
    <t>96012820</t>
  </si>
  <si>
    <t>4014703470431</t>
  </si>
  <si>
    <t>Acer palmatum 'Orangeola'</t>
  </si>
  <si>
    <t>Orangeola</t>
  </si>
  <si>
    <t>40-53-0530</t>
  </si>
  <si>
    <t>96012103</t>
  </si>
  <si>
    <t>4014703463266</t>
  </si>
  <si>
    <t>40-53-0531</t>
  </si>
  <si>
    <t>96015552</t>
  </si>
  <si>
    <t>4014703002359</t>
  </si>
  <si>
    <t>100-</t>
  </si>
  <si>
    <t>40-53-0532</t>
  </si>
  <si>
    <t>96012821</t>
  </si>
  <si>
    <t>4014703470448</t>
  </si>
  <si>
    <t>Acer palmatum 'Oridono-nishiki'</t>
  </si>
  <si>
    <t>Oridono-nishiki</t>
  </si>
  <si>
    <t>40-53-0533</t>
  </si>
  <si>
    <t>96005033</t>
  </si>
  <si>
    <t>4014703390869</t>
  </si>
  <si>
    <t>40-53-0534</t>
  </si>
  <si>
    <t>96012822</t>
  </si>
  <si>
    <t>4014703470455</t>
  </si>
  <si>
    <t>Acer palmatum 'Ôsakazuki'</t>
  </si>
  <si>
    <t>Osakazuki</t>
  </si>
  <si>
    <t>40-53-0535</t>
  </si>
  <si>
    <t>96012824</t>
  </si>
  <si>
    <t>4014703470479</t>
  </si>
  <si>
    <t>Acer palmatum 'Pixie'</t>
  </si>
  <si>
    <t>Pixie</t>
  </si>
  <si>
    <t>40-53-0536</t>
  </si>
  <si>
    <t>96012106</t>
  </si>
  <si>
    <t>4014703463297</t>
  </si>
  <si>
    <t>40-53-0261</t>
  </si>
  <si>
    <t>96012825</t>
  </si>
  <si>
    <t>4014703470486</t>
  </si>
  <si>
    <t>Acer palmatum 'Pung Kil'</t>
  </si>
  <si>
    <t>Pung Kil</t>
  </si>
  <si>
    <t>40-53-0537</t>
  </si>
  <si>
    <t>96012826</t>
  </si>
  <si>
    <t>4014703470493</t>
  </si>
  <si>
    <t>40-53-0538</t>
  </si>
  <si>
    <t>96012828</t>
  </si>
  <si>
    <t>4014703470516</t>
  </si>
  <si>
    <t>40-53-0539</t>
  </si>
  <si>
    <t>96012830</t>
  </si>
  <si>
    <t>4014703470530</t>
  </si>
  <si>
    <t>40-53-0542</t>
  </si>
  <si>
    <t>96015825</t>
  </si>
  <si>
    <t>4014703005442</t>
  </si>
  <si>
    <t>Acer pseudosieboldianum 'Arctic Jade' ®</t>
  </si>
  <si>
    <t>Acer pseudosieboldianum</t>
  </si>
  <si>
    <t>Клен ложнозибольдов</t>
  </si>
  <si>
    <t>Arctic Jade</t>
  </si>
  <si>
    <t>40-53-0543</t>
  </si>
  <si>
    <t>96016183</t>
  </si>
  <si>
    <t>4014703009181</t>
  </si>
  <si>
    <t>40-53-0264</t>
  </si>
  <si>
    <t>96015826</t>
  </si>
  <si>
    <t>4014703005473</t>
  </si>
  <si>
    <t>Acer pseudosieboldianum 'Ice Dragon' ®</t>
  </si>
  <si>
    <t>Ice Dragon</t>
  </si>
  <si>
    <t>40-53-0544</t>
  </si>
  <si>
    <t>96016185</t>
  </si>
  <si>
    <t>4014703008801</t>
  </si>
  <si>
    <t>40-53-0545</t>
  </si>
  <si>
    <t>96015827</t>
  </si>
  <si>
    <t>4014703005503</t>
  </si>
  <si>
    <t>Acer pseudosieboldianum 'North Wind' ®</t>
  </si>
  <si>
    <t>North Wind</t>
  </si>
  <si>
    <t>40-53-0546</t>
  </si>
  <si>
    <t>96016184</t>
  </si>
  <si>
    <t>4014703008795</t>
  </si>
  <si>
    <t>40-53-0540</t>
  </si>
  <si>
    <t>96009051</t>
  </si>
  <si>
    <t>4014703432552</t>
  </si>
  <si>
    <t>Acer platanoides 'Crimson Sentry'</t>
  </si>
  <si>
    <t>Acer platanoides</t>
  </si>
  <si>
    <t>Клен остролистный</t>
  </si>
  <si>
    <t>Crimson Sentry</t>
  </si>
  <si>
    <t>40-53-0541</t>
  </si>
  <si>
    <t>96009065</t>
  </si>
  <si>
    <t>4014703432699</t>
  </si>
  <si>
    <t>Acer platanoides 'Globosum'</t>
  </si>
  <si>
    <t>Globosum</t>
  </si>
  <si>
    <t>40-53-0514</t>
  </si>
  <si>
    <t>96008674</t>
  </si>
  <si>
    <t>4014703428746</t>
  </si>
  <si>
    <t>Acer griseum</t>
  </si>
  <si>
    <t>Клен серый</t>
  </si>
  <si>
    <t>40-53-0266</t>
  </si>
  <si>
    <t>96015303</t>
  </si>
  <si>
    <t>4014703785139</t>
  </si>
  <si>
    <t>40-53-0515</t>
  </si>
  <si>
    <t>01161002</t>
  </si>
  <si>
    <t>4014703326417</t>
  </si>
  <si>
    <t>Acer negundo 'Flamingo'</t>
  </si>
  <si>
    <t>Acer negundo</t>
  </si>
  <si>
    <t>Клен ясенелистный</t>
  </si>
  <si>
    <t>Flamingo</t>
  </si>
  <si>
    <t>40-53-0516</t>
  </si>
  <si>
    <t>96006268</t>
  </si>
  <si>
    <t>4014703404627</t>
  </si>
  <si>
    <t>40-53-0517</t>
  </si>
  <si>
    <t>96007887</t>
  </si>
  <si>
    <t>4014703420979</t>
  </si>
  <si>
    <t>40-53-0607</t>
  </si>
  <si>
    <t>96016883</t>
  </si>
  <si>
    <t>4014703015885</t>
  </si>
  <si>
    <t>Clethra alnifolia 'Sixteen Candles'</t>
  </si>
  <si>
    <t>Clethra alnifolia</t>
  </si>
  <si>
    <t>Клетра ольхолистная</t>
  </si>
  <si>
    <t>Sixteen Candles</t>
  </si>
  <si>
    <t>40-53-0742</t>
  </si>
  <si>
    <t>33661001</t>
  </si>
  <si>
    <t>4014703335952</t>
  </si>
  <si>
    <t>Kolkwitzia amabilis</t>
  </si>
  <si>
    <t>Кольквиция прелестная</t>
  </si>
  <si>
    <t>40-53-0573</t>
  </si>
  <si>
    <t>96017119</t>
  </si>
  <si>
    <t>4014703018459</t>
  </si>
  <si>
    <t>Callicarpa 'Pearl Glam' ® PW</t>
  </si>
  <si>
    <t>Callicarpa</t>
  </si>
  <si>
    <t>Красивоплодник</t>
  </si>
  <si>
    <t>Pearl Glam</t>
  </si>
  <si>
    <t>40-53-0572</t>
  </si>
  <si>
    <t>96012876</t>
  </si>
  <si>
    <t>4014703470998</t>
  </si>
  <si>
    <t>Callicarpa bodinieri 'Profusion'</t>
  </si>
  <si>
    <t>Callicarpa bodinieri</t>
  </si>
  <si>
    <t>Красивоплодник Бодиньера</t>
  </si>
  <si>
    <t>Profusion</t>
  </si>
  <si>
    <t>40-53-0748</t>
  </si>
  <si>
    <t>96018142</t>
  </si>
  <si>
    <t>4014703029608</t>
  </si>
  <si>
    <t>Laurus nobilis 'Little Ragu' ® Sweet Bay</t>
  </si>
  <si>
    <t>Laurus nobilis</t>
  </si>
  <si>
    <t>Лавр благородный</t>
  </si>
  <si>
    <t>Little Ragu</t>
  </si>
  <si>
    <t>40-53-0853</t>
  </si>
  <si>
    <t>96004791</t>
  </si>
  <si>
    <t>4014703388491</t>
  </si>
  <si>
    <t>Prunus lauroc.'Genolia'®</t>
  </si>
  <si>
    <t>Prunus laurocerasus</t>
  </si>
  <si>
    <t>Лавровишня лекарственная</t>
  </si>
  <si>
    <t>Genolia</t>
  </si>
  <si>
    <t>40-53-0854</t>
  </si>
  <si>
    <t>96007351</t>
  </si>
  <si>
    <t>4014703415715</t>
  </si>
  <si>
    <t>Prunus lauroc.'Novita'</t>
  </si>
  <si>
    <t>Novita</t>
  </si>
  <si>
    <t>40-53-0846</t>
  </si>
  <si>
    <t>96014791</t>
  </si>
  <si>
    <t>4014703780059</t>
  </si>
  <si>
    <t>Prunus lauroc.'Bonaparte' ®</t>
  </si>
  <si>
    <t>Лавровишня обыкновенная</t>
  </si>
  <si>
    <t>Bonaparte</t>
  </si>
  <si>
    <t>40-53-0847</t>
  </si>
  <si>
    <t>96017332</t>
  </si>
  <si>
    <t>4014703020681</t>
  </si>
  <si>
    <t>Prunus lauroc.'Bonaparte'®</t>
  </si>
  <si>
    <t>40-53-0848</t>
  </si>
  <si>
    <t>90000454</t>
  </si>
  <si>
    <t>4014703351600</t>
  </si>
  <si>
    <t>Prunus lauroc.'Caucasica'</t>
  </si>
  <si>
    <t>Caucasica</t>
  </si>
  <si>
    <t>40-53-0849</t>
  </si>
  <si>
    <t>96012789</t>
  </si>
  <si>
    <t>4014703470127</t>
  </si>
  <si>
    <t>Prunus lauroc.'Etna'®</t>
  </si>
  <si>
    <t>Etna</t>
  </si>
  <si>
    <t>40-53-0850</t>
  </si>
  <si>
    <t>96013112</t>
  </si>
  <si>
    <t>4014703473326</t>
  </si>
  <si>
    <t>40-53-0851</t>
  </si>
  <si>
    <t>90001248</t>
  </si>
  <si>
    <t>4014703358487</t>
  </si>
  <si>
    <t>40-53-0852</t>
  </si>
  <si>
    <t>96013984</t>
  </si>
  <si>
    <t>4014703481833</t>
  </si>
  <si>
    <t>40-53-0855</t>
  </si>
  <si>
    <t>96012793</t>
  </si>
  <si>
    <t>4014703470165</t>
  </si>
  <si>
    <t>Prunus lusitanica 'Angustifolia'</t>
  </si>
  <si>
    <t>Prunus lusitanica</t>
  </si>
  <si>
    <t>Лавровишня португальская</t>
  </si>
  <si>
    <t>Angustifolia</t>
  </si>
  <si>
    <t>40-53-0856</t>
  </si>
  <si>
    <t>96013119</t>
  </si>
  <si>
    <t>4014703473395</t>
  </si>
  <si>
    <t>40-53-0857</t>
  </si>
  <si>
    <t>96015597</t>
  </si>
  <si>
    <t>4014703002717</t>
  </si>
  <si>
    <t>40-53-0858</t>
  </si>
  <si>
    <t>96010474</t>
  </si>
  <si>
    <t>4014703446665</t>
  </si>
  <si>
    <t>40-53-0859</t>
  </si>
  <si>
    <t>96013120</t>
  </si>
  <si>
    <t>4014703473401</t>
  </si>
  <si>
    <t>Prunus lusitanica 'Brenelia' ®</t>
  </si>
  <si>
    <t>Brenelia</t>
  </si>
  <si>
    <t>40-53-0743</t>
  </si>
  <si>
    <t>96018141</t>
  </si>
  <si>
    <t>4014703029592</t>
  </si>
  <si>
    <t>Lagerstroemia 'Berry Dazzle' ®</t>
  </si>
  <si>
    <t>Lagerstroemia indica</t>
  </si>
  <si>
    <t>Лагерстремия индийская</t>
  </si>
  <si>
    <t>Berry Dazzle</t>
  </si>
  <si>
    <t>40-53-0744</t>
  </si>
  <si>
    <t>96013194</t>
  </si>
  <si>
    <t>4014703474149</t>
  </si>
  <si>
    <t>40-53-0745</t>
  </si>
  <si>
    <t>96017720</t>
  </si>
  <si>
    <t>4014703024832</t>
  </si>
  <si>
    <t>Lagerstroemia indica 'Purple Star' ®</t>
  </si>
  <si>
    <t>Purple Star</t>
  </si>
  <si>
    <t>40-53-0746</t>
  </si>
  <si>
    <t>96016382</t>
  </si>
  <si>
    <t>4014703010811</t>
  </si>
  <si>
    <t>40-53-0747</t>
  </si>
  <si>
    <t>96017857</t>
  </si>
  <si>
    <t>4014703026478</t>
  </si>
  <si>
    <t>Lagerstroemia indica SUMMERTIME® Fuchsia</t>
  </si>
  <si>
    <t>40-53-0824</t>
  </si>
  <si>
    <t>96017327</t>
  </si>
  <si>
    <t>4014703020636</t>
  </si>
  <si>
    <t>Potentilla fruticosa 'Abbotswood'</t>
  </si>
  <si>
    <t>Potentilla fruticosa</t>
  </si>
  <si>
    <t>Лапчатка кустарниковая</t>
  </si>
  <si>
    <t>Abbotswood</t>
  </si>
  <si>
    <t>40-53-0825</t>
  </si>
  <si>
    <t>96013051</t>
  </si>
  <si>
    <t>4014703472718</t>
  </si>
  <si>
    <t>Potentilla fruticosa 'Bella Sol' ®</t>
  </si>
  <si>
    <t>Bella Sol</t>
  </si>
  <si>
    <t>40-53-0826</t>
  </si>
  <si>
    <t>96013052</t>
  </si>
  <si>
    <t>4014703472725</t>
  </si>
  <si>
    <t>Potentilla fruticosa 'Bellissima' ®</t>
  </si>
  <si>
    <t>Bellissima</t>
  </si>
  <si>
    <t>40-53-0827</t>
  </si>
  <si>
    <t>96013053</t>
  </si>
  <si>
    <t>4014703472732</t>
  </si>
  <si>
    <t>Potentilla fruticosa 'Creme Brulee' ® F.E.</t>
  </si>
  <si>
    <t>Creme Brulle=Bailbrule</t>
  </si>
  <si>
    <t>40-53-0828</t>
  </si>
  <si>
    <t>96013055</t>
  </si>
  <si>
    <t>4014703472756</t>
  </si>
  <si>
    <t>Potentilla fruticosa 'Dakota Sunspot' ®</t>
  </si>
  <si>
    <t>Dakota Sunspot</t>
  </si>
  <si>
    <t>40-53-0829</t>
  </si>
  <si>
    <t>96013057</t>
  </si>
  <si>
    <t>4014703472770</t>
  </si>
  <si>
    <t>Potentilla fruticosa 'Lemon Meringue'® F.E.</t>
  </si>
  <si>
    <t>Lemon Meringue</t>
  </si>
  <si>
    <t>40-53-0830</t>
  </si>
  <si>
    <t>96017328</t>
  </si>
  <si>
    <t>4014703020643</t>
  </si>
  <si>
    <t>Potentilla fruticosa 'Limelight'</t>
  </si>
  <si>
    <t>Limelight</t>
  </si>
  <si>
    <t>40-53-0832</t>
  </si>
  <si>
    <t>96016855</t>
  </si>
  <si>
    <t>4014703015571</t>
  </si>
  <si>
    <t>Potentilla fruticosa 'Mandarin Tango' ® F.E.</t>
  </si>
  <si>
    <t>Mandarin Tango</t>
  </si>
  <si>
    <t>40-53-0833</t>
  </si>
  <si>
    <t>96013059</t>
  </si>
  <si>
    <t>4014703472794</t>
  </si>
  <si>
    <t>Potentilla fruticosa 'Mango Tango'®</t>
  </si>
  <si>
    <t>Mango Tango</t>
  </si>
  <si>
    <t>40-53-0831</t>
  </si>
  <si>
    <t>96013058</t>
  </si>
  <si>
    <t>4014703472787</t>
  </si>
  <si>
    <t>Potentilla fruticosa 'Lovely Pink'®</t>
  </si>
  <si>
    <t>Pink Beauty=Lovely Pink</t>
  </si>
  <si>
    <t>40-53-0834</t>
  </si>
  <si>
    <t>96019007</t>
  </si>
  <si>
    <t>4014703039089</t>
  </si>
  <si>
    <t>Potentilla fruticosa 'Pink Dream'</t>
  </si>
  <si>
    <t>Pink Dream</t>
  </si>
  <si>
    <t>40-53-0835</t>
  </si>
  <si>
    <t>96013061</t>
  </si>
  <si>
    <t>4014703472817</t>
  </si>
  <si>
    <t>Potentilla fruticosa 'Red Lady'®</t>
  </si>
  <si>
    <t>Red Lady</t>
  </si>
  <si>
    <t>40-53-0754</t>
  </si>
  <si>
    <t>96016426</t>
  </si>
  <si>
    <t>4014703011245</t>
  </si>
  <si>
    <t>Leycesteria formosa 'Little Lanterns' ®</t>
  </si>
  <si>
    <t>Leycesteria formosa</t>
  </si>
  <si>
    <t>Лейцестерия красивая</t>
  </si>
  <si>
    <t>Little Lanterns</t>
  </si>
  <si>
    <t>40-53-0751</t>
  </si>
  <si>
    <t>96018334</t>
  </si>
  <si>
    <t>4014703031922</t>
  </si>
  <si>
    <t>Leucothoe keiskei 'Burning Love'®</t>
  </si>
  <si>
    <t>Leucothoe keiskei</t>
  </si>
  <si>
    <t>Леукотоэ гэтсби</t>
  </si>
  <si>
    <t>Burning Love</t>
  </si>
  <si>
    <t>40-53-0752</t>
  </si>
  <si>
    <t>96018335</t>
  </si>
  <si>
    <t>4014703031939</t>
  </si>
  <si>
    <t>Leucothoe keiskei 'Halloween'</t>
  </si>
  <si>
    <t>Halloween</t>
  </si>
  <si>
    <t>40-53-0753</t>
  </si>
  <si>
    <t>96018197</t>
  </si>
  <si>
    <t>4014703030130</t>
  </si>
  <si>
    <t>Leucothoe keiskei 'Royal Ruby'</t>
  </si>
  <si>
    <t>Royal Ruby</t>
  </si>
  <si>
    <t>40-53-0749</t>
  </si>
  <si>
    <t>96018193</t>
  </si>
  <si>
    <t>4014703030093</t>
  </si>
  <si>
    <t>Leucothoe axillaris 'Twisting Red'®</t>
  </si>
  <si>
    <t>Leucothoe axillaris</t>
  </si>
  <si>
    <t>Леукотоэ пазушный</t>
  </si>
  <si>
    <t>Twisting Red</t>
  </si>
  <si>
    <t>40-53-0750</t>
  </si>
  <si>
    <t>96018196</t>
  </si>
  <si>
    <t>4014703030123</t>
  </si>
  <si>
    <t>Leucothoe fontanesiana 'Makijaz'®</t>
  </si>
  <si>
    <t>Leucothoe fontanesiana</t>
  </si>
  <si>
    <t>Леукотоэ фонтанезиана</t>
  </si>
  <si>
    <t>Makijaz</t>
  </si>
  <si>
    <t>40-53-0621</t>
  </si>
  <si>
    <t>96013098</t>
  </si>
  <si>
    <t>4014703473180</t>
  </si>
  <si>
    <t>Corylus avellana 'Contorta'</t>
  </si>
  <si>
    <t>Corylus avellana</t>
  </si>
  <si>
    <t>Лещина/Орешник обыкновенный</t>
  </si>
  <si>
    <t>Contorta</t>
  </si>
  <si>
    <t>40-53-0622</t>
  </si>
  <si>
    <t>90001519</t>
  </si>
  <si>
    <t>4014703361197</t>
  </si>
  <si>
    <t>40-53-0623</t>
  </si>
  <si>
    <t>96013099</t>
  </si>
  <si>
    <t>4014703473197</t>
  </si>
  <si>
    <t>Corylus avellana 'Red Majestic'</t>
  </si>
  <si>
    <t>Red Majestic</t>
  </si>
  <si>
    <t>40-53-0624</t>
  </si>
  <si>
    <t>90001614</t>
  </si>
  <si>
    <t>4014703362101</t>
  </si>
  <si>
    <t>40-53-0625</t>
  </si>
  <si>
    <t>96009055</t>
  </si>
  <si>
    <t>4014703432590</t>
  </si>
  <si>
    <t>40-53-0626</t>
  </si>
  <si>
    <t>96016888</t>
  </si>
  <si>
    <t>4014703015939</t>
  </si>
  <si>
    <t>Corylus avellana 'Scooter'</t>
  </si>
  <si>
    <t>Scooter</t>
  </si>
  <si>
    <t>40-53-0627</t>
  </si>
  <si>
    <t>96014585</t>
  </si>
  <si>
    <t>4014703778049</t>
  </si>
  <si>
    <t>Corylus avellana 'Twister'</t>
  </si>
  <si>
    <t>Twister</t>
  </si>
  <si>
    <t>40-53-0759</t>
  </si>
  <si>
    <t>96007736</t>
  </si>
  <si>
    <t>4014703419539</t>
  </si>
  <si>
    <t>Liquidambar styraciflua 'Gum Ball'</t>
  </si>
  <si>
    <t>Liquidambar styraciflua</t>
  </si>
  <si>
    <t>Ликвидамбр смолоносный</t>
  </si>
  <si>
    <t>Gum Ball</t>
  </si>
  <si>
    <t>40-53-0760</t>
  </si>
  <si>
    <t>96013213</t>
  </si>
  <si>
    <t>4014703474330</t>
  </si>
  <si>
    <t>Liquidambar styraciflua 'Worplesdon'</t>
  </si>
  <si>
    <t>Worplesdon</t>
  </si>
  <si>
    <t>40-53-0761</t>
  </si>
  <si>
    <t>96012143</t>
  </si>
  <si>
    <t>4014703463655</t>
  </si>
  <si>
    <t>С18 XXL Stammbusch</t>
  </si>
  <si>
    <t>40-53-0762</t>
  </si>
  <si>
    <t>96013214</t>
  </si>
  <si>
    <t>4014703474347</t>
  </si>
  <si>
    <t>Liriodendron tulipifera</t>
  </si>
  <si>
    <t>Лириодендрон/Тюльпанное тюльпановый</t>
  </si>
  <si>
    <t>40-53-0763</t>
  </si>
  <si>
    <t>96008756</t>
  </si>
  <si>
    <t>4014703429545</t>
  </si>
  <si>
    <t>175-200</t>
  </si>
  <si>
    <t>40-53-0768</t>
  </si>
  <si>
    <t>96015540</t>
  </si>
  <si>
    <t>4014703002250</t>
  </si>
  <si>
    <t>Loropetalum chinensis 'Black Pearl' ®</t>
  </si>
  <si>
    <t>Loropetalum chinensis</t>
  </si>
  <si>
    <t>Лоропеталум китайский</t>
  </si>
  <si>
    <t>Black Pearl</t>
  </si>
  <si>
    <t>40-53-0656</t>
  </si>
  <si>
    <t>96012958</t>
  </si>
  <si>
    <t>4014703471797</t>
  </si>
  <si>
    <t>Elaeagnus pungens 'Viveleg'®</t>
  </si>
  <si>
    <t>Elaeagnus pungens</t>
  </si>
  <si>
    <t>Лох колючий</t>
  </si>
  <si>
    <t>Viveleg</t>
  </si>
  <si>
    <t>40-53-0657</t>
  </si>
  <si>
    <t>96012265</t>
  </si>
  <si>
    <t>4014703464799</t>
  </si>
  <si>
    <t>40-53-0653</t>
  </si>
  <si>
    <t>96016299</t>
  </si>
  <si>
    <t>4014703009990</t>
  </si>
  <si>
    <t>Elaeagnus ebbingei 'Compacta'</t>
  </si>
  <si>
    <t>Elaeagnus ebbingei</t>
  </si>
  <si>
    <t>Лох Эббинге</t>
  </si>
  <si>
    <t>Compacta</t>
  </si>
  <si>
    <t>40-53-0654</t>
  </si>
  <si>
    <t>96016272</t>
  </si>
  <si>
    <t>4014703009723</t>
  </si>
  <si>
    <t>40-53-0655</t>
  </si>
  <si>
    <t>96016151</t>
  </si>
  <si>
    <t>4014703026188</t>
  </si>
  <si>
    <t>40-53-0774</t>
  </si>
  <si>
    <t>96007355</t>
  </si>
  <si>
    <t>4014703415753</t>
  </si>
  <si>
    <t>Magnolia liliiflora 'Betty'</t>
  </si>
  <si>
    <t>Betty</t>
  </si>
  <si>
    <t>40-53-0769</t>
  </si>
  <si>
    <t>96015382</t>
  </si>
  <si>
    <t>4014703001352</t>
  </si>
  <si>
    <t>40-53-0770</t>
  </si>
  <si>
    <t>96016270</t>
  </si>
  <si>
    <t>4014703009709</t>
  </si>
  <si>
    <t>Magnolia 'Cameo' ®</t>
  </si>
  <si>
    <t>Cameo</t>
  </si>
  <si>
    <t>40-53-0771</t>
  </si>
  <si>
    <t>96017559</t>
  </si>
  <si>
    <t>4014703026669</t>
  </si>
  <si>
    <t>40-53-0773</t>
  </si>
  <si>
    <t>96018041</t>
  </si>
  <si>
    <t>4014703028595</t>
  </si>
  <si>
    <t>Magnolia laev. 'Fairy Honey Velvet' ®</t>
  </si>
  <si>
    <t>Fairy Honey Velvet</t>
  </si>
  <si>
    <t>40-53-0775</t>
  </si>
  <si>
    <t>90001529</t>
  </si>
  <si>
    <t>4014703361296</t>
  </si>
  <si>
    <t>Magnolia liliiflora 'Susan'</t>
  </si>
  <si>
    <t>Susan</t>
  </si>
  <si>
    <t>40-53-0772</t>
  </si>
  <si>
    <t>96018042</t>
  </si>
  <si>
    <t>4014703028601</t>
  </si>
  <si>
    <t>Magnolia laev. x figo 'White Caviar' ®</t>
  </si>
  <si>
    <t>White Caviar</t>
  </si>
  <si>
    <t>40-53-0780</t>
  </si>
  <si>
    <t>96007950</t>
  </si>
  <si>
    <t>4014703421587</t>
  </si>
  <si>
    <t>Magnolia stellata 'Royal Star'</t>
  </si>
  <si>
    <t>Magnolia stellata</t>
  </si>
  <si>
    <t>Магнолия звездчатая</t>
  </si>
  <si>
    <t>Royal Star</t>
  </si>
  <si>
    <t>40-53-0779</t>
  </si>
  <si>
    <t>90001420</t>
  </si>
  <si>
    <t>4014703360213</t>
  </si>
  <si>
    <t>40-53-0777</t>
  </si>
  <si>
    <t>96012607</t>
  </si>
  <si>
    <t>4014703468414</t>
  </si>
  <si>
    <t>Magnolia soulangiana 'Rustica Rubra'</t>
  </si>
  <si>
    <t>Magnolia soulangeana</t>
  </si>
  <si>
    <t>Магнолия Суланжа</t>
  </si>
  <si>
    <t>Rustica Rubra</t>
  </si>
  <si>
    <t>40-53-0778</t>
  </si>
  <si>
    <t>96017126</t>
  </si>
  <si>
    <t>4014703018510</t>
  </si>
  <si>
    <t>Magnolia soulangiana 'Winelight'</t>
  </si>
  <si>
    <t>Winelight</t>
  </si>
  <si>
    <t>40-53-0776</t>
  </si>
  <si>
    <t>90001419</t>
  </si>
  <si>
    <t>4014703360206</t>
  </si>
  <si>
    <t>Magnolia soulangiana</t>
  </si>
  <si>
    <t>40-53-0870</t>
  </si>
  <si>
    <t>96009052</t>
  </si>
  <si>
    <t>4014703432569</t>
  </si>
  <si>
    <t>Prunus triloba</t>
  </si>
  <si>
    <t>Миндаль трехлопастной</t>
  </si>
  <si>
    <t>40-53-0703</t>
  </si>
  <si>
    <t>96012988</t>
  </si>
  <si>
    <t>4014703472091</t>
  </si>
  <si>
    <t>Hippophae rhamnoides 'Friesdorfer Orange'</t>
  </si>
  <si>
    <t>Hippophae rhamnoides</t>
  </si>
  <si>
    <t>Облепиха крушиновидная</t>
  </si>
  <si>
    <t>FriesdorferOrange</t>
  </si>
  <si>
    <t>40-53-0704</t>
  </si>
  <si>
    <t>96017403</t>
  </si>
  <si>
    <t>4014703021398</t>
  </si>
  <si>
    <t>Hippophae rhamnoides 'Hikul'</t>
  </si>
  <si>
    <t>Hikul</t>
  </si>
  <si>
    <t>40-53-0705</t>
  </si>
  <si>
    <t>96012989</t>
  </si>
  <si>
    <t>4014703472107</t>
  </si>
  <si>
    <t>Hippophae rhamnoides 'Leikora'</t>
  </si>
  <si>
    <t>Leikora</t>
  </si>
  <si>
    <t>40-53-0706</t>
  </si>
  <si>
    <t>96012990</t>
  </si>
  <si>
    <t>4014703472114</t>
  </si>
  <si>
    <t>Hippophae rhamnoides 'Pollmix'</t>
  </si>
  <si>
    <t>Pollmix</t>
  </si>
  <si>
    <t>40-53-0707</t>
  </si>
  <si>
    <t>96017399</t>
  </si>
  <si>
    <t>4014703021343</t>
  </si>
  <si>
    <t>Hippophae rhamnoides 'Romeo'</t>
  </si>
  <si>
    <t>Romeo</t>
  </si>
  <si>
    <t>40-53-0790</t>
  </si>
  <si>
    <t>96016906</t>
  </si>
  <si>
    <t>4014703016103</t>
  </si>
  <si>
    <t>Osmanthus heterophyllus 'Tricolor'</t>
  </si>
  <si>
    <t>Osmanthus heterophyllus</t>
  </si>
  <si>
    <t>Османтус разнолистный</t>
  </si>
  <si>
    <t>Tricolor</t>
  </si>
  <si>
    <t>40-53-0791</t>
  </si>
  <si>
    <t>96016124</t>
  </si>
  <si>
    <t>4014703008139</t>
  </si>
  <si>
    <t>40-53-0727</t>
  </si>
  <si>
    <t>96017368</t>
  </si>
  <si>
    <t>4014703021022</t>
  </si>
  <si>
    <t>Ilex crenata 'Convexa'</t>
  </si>
  <si>
    <t>Ilex crenata</t>
  </si>
  <si>
    <t>Падуб городчатый</t>
  </si>
  <si>
    <t>Convexa</t>
  </si>
  <si>
    <t>15-20</t>
  </si>
  <si>
    <t>40-53-0728</t>
  </si>
  <si>
    <t>96017028</t>
  </si>
  <si>
    <t>4014703017308</t>
  </si>
  <si>
    <t>Ilex crenata 'Emerald Colonnade' ®</t>
  </si>
  <si>
    <t>Emerald Colonnade</t>
  </si>
  <si>
    <t>40-53-0729</t>
  </si>
  <si>
    <t>96012766</t>
  </si>
  <si>
    <t>4014703469909</t>
  </si>
  <si>
    <t>Ilex crenata 'Fastigiata'</t>
  </si>
  <si>
    <t>Fastigiata</t>
  </si>
  <si>
    <t>40-53-0730</t>
  </si>
  <si>
    <t>96017360</t>
  </si>
  <si>
    <t>4014703020964</t>
  </si>
  <si>
    <t>Ilex crenata 'Glorie Dwarf' ®</t>
  </si>
  <si>
    <t>Glorie Dwarf</t>
  </si>
  <si>
    <t>40-53-0731</t>
  </si>
  <si>
    <t>96017362</t>
  </si>
  <si>
    <t>4014703020988</t>
  </si>
  <si>
    <t>Ilex crenata 'Glorie Gem'</t>
  </si>
  <si>
    <t>Glorie Gem</t>
  </si>
  <si>
    <t>40-53-0732</t>
  </si>
  <si>
    <t>96017361</t>
  </si>
  <si>
    <t>4014703020971</t>
  </si>
  <si>
    <t>Ilex crenata 'Golden Gem'</t>
  </si>
  <si>
    <t>Golden Gem</t>
  </si>
  <si>
    <t>40-53-0733</t>
  </si>
  <si>
    <t>96017441</t>
  </si>
  <si>
    <t>4014703021770</t>
  </si>
  <si>
    <t>Ilex crenata 'Soft Touch'</t>
  </si>
  <si>
    <t>Soft Touch</t>
  </si>
  <si>
    <t>40-53-0734</t>
  </si>
  <si>
    <t>96017364</t>
  </si>
  <si>
    <t>4014703020995</t>
  </si>
  <si>
    <t>Ilex crenata 'Stokes'</t>
  </si>
  <si>
    <t>Stokes</t>
  </si>
  <si>
    <t>40-53-0735</t>
  </si>
  <si>
    <t>96013183</t>
  </si>
  <si>
    <t>4014703474033</t>
  </si>
  <si>
    <t>Ilex meserveae 'Heckenblau' ®</t>
  </si>
  <si>
    <t>Ilex meserveae</t>
  </si>
  <si>
    <t>Падуб Мезерва</t>
  </si>
  <si>
    <t>Heckenblau</t>
  </si>
  <si>
    <t>40-53-0736</t>
  </si>
  <si>
    <t>96013184</t>
  </si>
  <si>
    <t>4014703474040</t>
  </si>
  <si>
    <t>Ilex meserveae 'Heckenstar'®</t>
  </si>
  <si>
    <t>Heckenstar</t>
  </si>
  <si>
    <t>40-53-0737</t>
  </si>
  <si>
    <t>96014068</t>
  </si>
  <si>
    <t>4014703772856</t>
  </si>
  <si>
    <t>Ilex meserveae 'Little Rascal' ®</t>
  </si>
  <si>
    <t>Little Rascal</t>
  </si>
  <si>
    <t>40-53-0723</t>
  </si>
  <si>
    <t>96013178</t>
  </si>
  <si>
    <t>4014703473982</t>
  </si>
  <si>
    <t>Ilex aquif.'Argentea Marginata'</t>
  </si>
  <si>
    <t>Ilex aquifolium</t>
  </si>
  <si>
    <t>Падуб остролистный</t>
  </si>
  <si>
    <t>Argentea Marginata</t>
  </si>
  <si>
    <t>40-53-0724</t>
  </si>
  <si>
    <t>96013180</t>
  </si>
  <si>
    <t>4014703474002</t>
  </si>
  <si>
    <t>Ilex aquif.'Golden van Tol'</t>
  </si>
  <si>
    <t>Golden van Tol</t>
  </si>
  <si>
    <t>40-53-0725</t>
  </si>
  <si>
    <t>96013374</t>
  </si>
  <si>
    <t>4014703475924</t>
  </si>
  <si>
    <t>Ilex aquif.'J.C.van Tol'</t>
  </si>
  <si>
    <t>J.C. van Tol</t>
  </si>
  <si>
    <t>40-53-0726</t>
  </si>
  <si>
    <t>96014679</t>
  </si>
  <si>
    <t>4014703778926</t>
  </si>
  <si>
    <t>Ilex aquif.'Rubricaulis Aurea'</t>
  </si>
  <si>
    <t>Rubricaulis Aurea</t>
  </si>
  <si>
    <t>40-53-0792</t>
  </si>
  <si>
    <t>96016923</t>
  </si>
  <si>
    <t>4014703016271</t>
  </si>
  <si>
    <t>Parrotia persica 'Persian Spire' ®</t>
  </si>
  <si>
    <t>Parrotia persica</t>
  </si>
  <si>
    <t>Парротия персидская</t>
  </si>
  <si>
    <t>Persian Spire</t>
  </si>
  <si>
    <t>40-53-0793</t>
  </si>
  <si>
    <t>96017096</t>
  </si>
  <si>
    <t>4014703018237</t>
  </si>
  <si>
    <t>Perovskia atriplicifolia 'Prime Time' ®</t>
  </si>
  <si>
    <t>Perovskia atriplicifolia/atriplicifruticosa</t>
  </si>
  <si>
    <t>Перовския лебедолистная</t>
  </si>
  <si>
    <t>Prime Time</t>
  </si>
  <si>
    <t>40-53-0860</t>
  </si>
  <si>
    <t>96004794</t>
  </si>
  <si>
    <t>4014703388521</t>
  </si>
  <si>
    <t>Prunus persica 'Taoflora'® red</t>
  </si>
  <si>
    <t>Prunus persica</t>
  </si>
  <si>
    <t>Персик обыкновенный</t>
  </si>
  <si>
    <t>Taoflora</t>
  </si>
  <si>
    <t>40-53-0814</t>
  </si>
  <si>
    <t>90000442</t>
  </si>
  <si>
    <t>4014703351495</t>
  </si>
  <si>
    <t>Pieris japonica 'Bonfire'</t>
  </si>
  <si>
    <t>Pieris japonica</t>
  </si>
  <si>
    <t>Пиерис японский</t>
  </si>
  <si>
    <t>Bonfire</t>
  </si>
  <si>
    <t>40-53-0815</t>
  </si>
  <si>
    <t>96003559</t>
  </si>
  <si>
    <t>4014703376641</t>
  </si>
  <si>
    <t>Pieris japonica 'Carnaval'</t>
  </si>
  <si>
    <t>Carnaval</t>
  </si>
  <si>
    <t>40-53-0816</t>
  </si>
  <si>
    <t>90000445</t>
  </si>
  <si>
    <t>4014703351525</t>
  </si>
  <si>
    <t>Pieris japonica 'Cupido'</t>
  </si>
  <si>
    <t>Cupido</t>
  </si>
  <si>
    <t>40-53-0817</t>
  </si>
  <si>
    <t>90000444</t>
  </si>
  <si>
    <t>4014703351518</t>
  </si>
  <si>
    <t>Pieris japonica 'Debutante'</t>
  </si>
  <si>
    <t>Debutante</t>
  </si>
  <si>
    <t>40-53-0818</t>
  </si>
  <si>
    <t>96003735</t>
  </si>
  <si>
    <t>4014703378218</t>
  </si>
  <si>
    <t>Pieris japonica 'Forest Flame'</t>
  </si>
  <si>
    <t>Forest Flame</t>
  </si>
  <si>
    <t>40-53-0819</t>
  </si>
  <si>
    <t>96011814</t>
  </si>
  <si>
    <t>4014703461439</t>
  </si>
  <si>
    <t>Pieris japonica 'Little Heath'</t>
  </si>
  <si>
    <t>Little Heath</t>
  </si>
  <si>
    <t>40-53-0820</t>
  </si>
  <si>
    <t>96003734</t>
  </si>
  <si>
    <t>4014703378201</t>
  </si>
  <si>
    <t>Pieris japonica 'Mountain Fire'</t>
  </si>
  <si>
    <t>Mountain Fire</t>
  </si>
  <si>
    <t>40-53-0821</t>
  </si>
  <si>
    <t>90001550</t>
  </si>
  <si>
    <t>4014703361500</t>
  </si>
  <si>
    <t>Pieris japonica 'Passion'®</t>
  </si>
  <si>
    <t>Passion</t>
  </si>
  <si>
    <t>40-53-0822</t>
  </si>
  <si>
    <t>96004789</t>
  </si>
  <si>
    <t>4014703388477</t>
  </si>
  <si>
    <t>40-53-0823</t>
  </si>
  <si>
    <t>96007820</t>
  </si>
  <si>
    <t>4014703420320</t>
  </si>
  <si>
    <t>Pieris japonica 'Ralto Rose' ®</t>
  </si>
  <si>
    <t>Ralto Rose</t>
  </si>
  <si>
    <t>40-53-0807</t>
  </si>
  <si>
    <t>96016542</t>
  </si>
  <si>
    <t>4014703012396</t>
  </si>
  <si>
    <t>Physocarpus opulifolius 'All Black'®</t>
  </si>
  <si>
    <t>Physocarpus opulifolius</t>
  </si>
  <si>
    <t>Пузыреплодник калинолистный</t>
  </si>
  <si>
    <t>All Black</t>
  </si>
  <si>
    <t>40-53-0808</t>
  </si>
  <si>
    <t>96016559</t>
  </si>
  <si>
    <t>4014703012563</t>
  </si>
  <si>
    <t>40-53-0279</t>
  </si>
  <si>
    <t>96013018</t>
  </si>
  <si>
    <t>4014703472398</t>
  </si>
  <si>
    <t>Physocarpus opulifolius 'Amber Jubilee'® F.E.</t>
  </si>
  <si>
    <t>Amber Jubelii</t>
  </si>
  <si>
    <t>40-53-0809</t>
  </si>
  <si>
    <t>96017697</t>
  </si>
  <si>
    <t>4014703024597</t>
  </si>
  <si>
    <t>Physocarpus opulifolius 'Diabolo'®</t>
  </si>
  <si>
    <t>Diabolo</t>
  </si>
  <si>
    <t>40-53-0132</t>
  </si>
  <si>
    <t>96008617</t>
  </si>
  <si>
    <t>4014703428180</t>
  </si>
  <si>
    <t>Physocarpus opulifolius 'Lady in Red'®</t>
  </si>
  <si>
    <t>Lady in Red</t>
  </si>
  <si>
    <t>40-53-0810</t>
  </si>
  <si>
    <t>96005916</t>
  </si>
  <si>
    <t>4014703401190</t>
  </si>
  <si>
    <t>40-53-0281</t>
  </si>
  <si>
    <t>96013022</t>
  </si>
  <si>
    <t>4014703472435</t>
  </si>
  <si>
    <t>Physocarpus opulifolius 'Little Angel' ®</t>
  </si>
  <si>
    <t>Little Angel</t>
  </si>
  <si>
    <t>40-53-0811</t>
  </si>
  <si>
    <t>96016648</t>
  </si>
  <si>
    <t>4014703013447</t>
  </si>
  <si>
    <t>Physocarpus opulifolius 'Magic Ball' ®</t>
  </si>
  <si>
    <t>Magic Ball</t>
  </si>
  <si>
    <t>40-53-0812</t>
  </si>
  <si>
    <t>96017822</t>
  </si>
  <si>
    <t>4014703026034</t>
  </si>
  <si>
    <t>40-53-0283</t>
  </si>
  <si>
    <t>96014683</t>
  </si>
  <si>
    <t>4014703778964</t>
  </si>
  <si>
    <t>Physocarpus opulifolius 'Raspberry Lemonade' ®</t>
  </si>
  <si>
    <t>Magical Raspberry Lemonade</t>
  </si>
  <si>
    <t>40-53-0284</t>
  </si>
  <si>
    <t>96014691</t>
  </si>
  <si>
    <t>4014703779046</t>
  </si>
  <si>
    <t>Physocarpus opulifolius 'Sweet Cherry Tea' ®</t>
  </si>
  <si>
    <t>Magical Sweet Cherry Tea</t>
  </si>
  <si>
    <t>40-53-0813</t>
  </si>
  <si>
    <t>96017114</t>
  </si>
  <si>
    <t>4014703018404</t>
  </si>
  <si>
    <t>Physocarpus opulifolius 'Rubella' ®</t>
  </si>
  <si>
    <t>Rubella</t>
  </si>
  <si>
    <t>40-53-0877</t>
  </si>
  <si>
    <t>96007737</t>
  </si>
  <si>
    <t>4014703419546</t>
  </si>
  <si>
    <t>Robinia pseudoacacia 'Umbraculifera'</t>
  </si>
  <si>
    <t>Robinia pseudoacacia</t>
  </si>
  <si>
    <t>Робиния псевдоакация</t>
  </si>
  <si>
    <t>Umbraculifera</t>
  </si>
  <si>
    <t>40-53-0890</t>
  </si>
  <si>
    <t>96010883</t>
  </si>
  <si>
    <t>4014703452208</t>
  </si>
  <si>
    <t>Sorbaria sorbifolia 'Sem'®</t>
  </si>
  <si>
    <t>Sorbaria sorbifolia</t>
  </si>
  <si>
    <t>Рябинник рябинолистный</t>
  </si>
  <si>
    <t>Sem PBR</t>
  </si>
  <si>
    <t>40-53-0891</t>
  </si>
  <si>
    <t>96002493</t>
  </si>
  <si>
    <t>4014703366598</t>
  </si>
  <si>
    <t>40-53-0888</t>
  </si>
  <si>
    <t>96018319</t>
  </si>
  <si>
    <t>4014703031779</t>
  </si>
  <si>
    <t>Sarcococca confusa</t>
  </si>
  <si>
    <t>Саркококка сомнительная</t>
  </si>
  <si>
    <t>40-53-0906</t>
  </si>
  <si>
    <t>96017853</t>
  </si>
  <si>
    <t>4014703026430</t>
  </si>
  <si>
    <t>40-53-0224</t>
  </si>
  <si>
    <t>96012686</t>
  </si>
  <si>
    <t>4014703469114</t>
  </si>
  <si>
    <t>40-53-0907</t>
  </si>
  <si>
    <t>96014374</t>
  </si>
  <si>
    <t>4014703775819</t>
  </si>
  <si>
    <t>40-53-0913</t>
  </si>
  <si>
    <t>96017852</t>
  </si>
  <si>
    <t>4014703026423</t>
  </si>
  <si>
    <t>Syringa meyeri 'Tinkerbelle'®</t>
  </si>
  <si>
    <t>Tinkerbelle=Bailbelle</t>
  </si>
  <si>
    <t>40-53-0914</t>
  </si>
  <si>
    <t>96004749</t>
  </si>
  <si>
    <t>4014703388064</t>
  </si>
  <si>
    <t>Syringa villosa 'Agnes Smith'</t>
  </si>
  <si>
    <t>Syringa josiflexa</t>
  </si>
  <si>
    <t>Сирень жозифлекса</t>
  </si>
  <si>
    <t>Agnes Smith</t>
  </si>
  <si>
    <t>40-53-0910</t>
  </si>
  <si>
    <t>96017851</t>
  </si>
  <si>
    <t>4014703026416</t>
  </si>
  <si>
    <t>Syringa meyeri 'Palibin'</t>
  </si>
  <si>
    <t>Syringa meyeri</t>
  </si>
  <si>
    <t>Сирень Мейера</t>
  </si>
  <si>
    <t>Palibin</t>
  </si>
  <si>
    <t>40-53-0152</t>
  </si>
  <si>
    <t>96003409</t>
  </si>
  <si>
    <t>4014703375378</t>
  </si>
  <si>
    <t>40-53-0911</t>
  </si>
  <si>
    <t>96006361</t>
  </si>
  <si>
    <t>4014703405532</t>
  </si>
  <si>
    <t>40-53-0912</t>
  </si>
  <si>
    <t>96009177</t>
  </si>
  <si>
    <t>4014703433771</t>
  </si>
  <si>
    <t>40-53-0916</t>
  </si>
  <si>
    <t>96015569</t>
  </si>
  <si>
    <t>4014703004681</t>
  </si>
  <si>
    <t>Syringa vulg.'Andenken an Ludwig Späth'</t>
  </si>
  <si>
    <t>Syringa vulgaris</t>
  </si>
  <si>
    <t>Сирень обыкновенная</t>
  </si>
  <si>
    <t>Andenken an Ludwig Spaeth</t>
  </si>
  <si>
    <t>С3</t>
  </si>
  <si>
    <t>40-53-0928</t>
  </si>
  <si>
    <t>96015011</t>
  </si>
  <si>
    <t>4014703782183</t>
  </si>
  <si>
    <t>Syringa vulg.'Schöne von Moskau'®</t>
  </si>
  <si>
    <t>Beauty of Moscow</t>
  </si>
  <si>
    <t>40-53-0157</t>
  </si>
  <si>
    <t>96006397</t>
  </si>
  <si>
    <t>4014703405891</t>
  </si>
  <si>
    <t>Syringa vulg.'Beauty of Moscow'</t>
  </si>
  <si>
    <t>40-53-0917</t>
  </si>
  <si>
    <t>96015567</t>
  </si>
  <si>
    <t>4014703002496</t>
  </si>
  <si>
    <t>Syringa vulg.'Charles Joly'</t>
  </si>
  <si>
    <t>Charles Joly</t>
  </si>
  <si>
    <t>40-53-0918</t>
  </si>
  <si>
    <t>96018328</t>
  </si>
  <si>
    <t>4014703031861</t>
  </si>
  <si>
    <t>Syringa vulg.'General Pershing'</t>
  </si>
  <si>
    <t>General Pershing</t>
  </si>
  <si>
    <t>40-53-0908</t>
  </si>
  <si>
    <t>96017854</t>
  </si>
  <si>
    <t>4014703026447</t>
  </si>
  <si>
    <t>Syringa 'Josée'</t>
  </si>
  <si>
    <t>Josee</t>
  </si>
  <si>
    <t>40-53-0909</t>
  </si>
  <si>
    <t>96004748</t>
  </si>
  <si>
    <t>4014703388057</t>
  </si>
  <si>
    <t>40-53-0919</t>
  </si>
  <si>
    <t>96015001</t>
  </si>
  <si>
    <t>4014703782084</t>
  </si>
  <si>
    <t>Syringa vulg.'Katharine Havemeyer'</t>
  </si>
  <si>
    <t>Katherine Havemeyer</t>
  </si>
  <si>
    <t>40-53-0416</t>
  </si>
  <si>
    <t>96004982</t>
  </si>
  <si>
    <t>4014703390357</t>
  </si>
  <si>
    <t>40-53-0921</t>
  </si>
  <si>
    <t>96015009</t>
  </si>
  <si>
    <t>4014703782169</t>
  </si>
  <si>
    <t>Syringa vulg.'Mme.Florent Stepman'</t>
  </si>
  <si>
    <t>Madame Florent Stepman</t>
  </si>
  <si>
    <t>40-53-0922</t>
  </si>
  <si>
    <t>96003572</t>
  </si>
  <si>
    <t>4014703376788</t>
  </si>
  <si>
    <t>40-53-0923</t>
  </si>
  <si>
    <t>96015010</t>
  </si>
  <si>
    <t>4014703782176</t>
  </si>
  <si>
    <t>Syringa vulg.'Mme.Lemoine'</t>
  </si>
  <si>
    <t>Madame Lemoine</t>
  </si>
  <si>
    <t>40-53-0920</t>
  </si>
  <si>
    <t>96015003</t>
  </si>
  <si>
    <t>4014703782107</t>
  </si>
  <si>
    <t>Syringa vulg.'Michel Buchner'</t>
  </si>
  <si>
    <t>Michel Buchner</t>
  </si>
  <si>
    <t>40-53-0158</t>
  </si>
  <si>
    <t>96003556</t>
  </si>
  <si>
    <t>4014703376634</t>
  </si>
  <si>
    <t>40-53-0924</t>
  </si>
  <si>
    <t>96015004</t>
  </si>
  <si>
    <t>4014703782114</t>
  </si>
  <si>
    <t>Syringa vulg.'Nadezhda'</t>
  </si>
  <si>
    <t>Nadezhda</t>
  </si>
  <si>
    <t>40-53-0160</t>
  </si>
  <si>
    <t>96003576</t>
  </si>
  <si>
    <t>4014703376818</t>
  </si>
  <si>
    <t>40-53-0925</t>
  </si>
  <si>
    <t>96015007</t>
  </si>
  <si>
    <t>4014703782145</t>
  </si>
  <si>
    <t>Syringa vulg.'President Grevy'</t>
  </si>
  <si>
    <t>President Grevy</t>
  </si>
  <si>
    <t>40-53-0926</t>
  </si>
  <si>
    <t>96015013</t>
  </si>
  <si>
    <t>4014703782206</t>
  </si>
  <si>
    <t>40-53-0927</t>
  </si>
  <si>
    <t>96015566</t>
  </si>
  <si>
    <t>4014703002489</t>
  </si>
  <si>
    <t>Syringa vulg.'Prince Wolkonsky'</t>
  </si>
  <si>
    <t>Prince Wolkonsky</t>
  </si>
  <si>
    <t>40-53-0161</t>
  </si>
  <si>
    <t>96007424</t>
  </si>
  <si>
    <t>4014703416415</t>
  </si>
  <si>
    <t>40-53-0929</t>
  </si>
  <si>
    <t>96015008</t>
  </si>
  <si>
    <t>4014703782152</t>
  </si>
  <si>
    <t>Syringa vulg.'Sensation'</t>
  </si>
  <si>
    <t>Sensation</t>
  </si>
  <si>
    <t>40-53-0930</t>
  </si>
  <si>
    <t>96015005</t>
  </si>
  <si>
    <t>4014703782121</t>
  </si>
  <si>
    <t>Syringa vulg.'Taras Bulba'</t>
  </si>
  <si>
    <t>Taras Bulba</t>
  </si>
  <si>
    <t>40-53-0931</t>
  </si>
  <si>
    <t>96015006</t>
  </si>
  <si>
    <t>4014703782138</t>
  </si>
  <si>
    <t>Syringa vulg.'Victor Lemoine'</t>
  </si>
  <si>
    <t>Victor Lemoine</t>
  </si>
  <si>
    <t>40-53-0154</t>
  </si>
  <si>
    <t>96004750</t>
  </si>
  <si>
    <t>4014703388071</t>
  </si>
  <si>
    <t>Syringa villosa 'Minuet'</t>
  </si>
  <si>
    <t>Syringa prestoniae</t>
  </si>
  <si>
    <t>Сирень Престона</t>
  </si>
  <si>
    <t>Minuet</t>
  </si>
  <si>
    <t>40-53-0915</t>
  </si>
  <si>
    <t>96004752</t>
  </si>
  <si>
    <t>4014703388095</t>
  </si>
  <si>
    <t>Syringa villosa 'Redwine'</t>
  </si>
  <si>
    <t>Redwine</t>
  </si>
  <si>
    <t>40-53-0628</t>
  </si>
  <si>
    <t>96012904</t>
  </si>
  <si>
    <t>4014703471285</t>
  </si>
  <si>
    <t>Cotinus coggygria 'Golden Lady' ®</t>
  </si>
  <si>
    <t>Cotinus coggygria</t>
  </si>
  <si>
    <t>Скумпия кожевенная</t>
  </si>
  <si>
    <t>Golden Lady</t>
  </si>
  <si>
    <t>40-53-0629</t>
  </si>
  <si>
    <t>96012902</t>
  </si>
  <si>
    <t>4014703471254</t>
  </si>
  <si>
    <t>Cotinus coggygria 'Golden Spirit'®</t>
  </si>
  <si>
    <t>Golden Spirit</t>
  </si>
  <si>
    <t>40-53-0630</t>
  </si>
  <si>
    <t>96012907</t>
  </si>
  <si>
    <t>4014703471308</t>
  </si>
  <si>
    <t>Cotinus coggygria 'Lilla' ®</t>
  </si>
  <si>
    <t>Lilla</t>
  </si>
  <si>
    <t>40-53-0631</t>
  </si>
  <si>
    <t>96012372</t>
  </si>
  <si>
    <t>4014703465857</t>
  </si>
  <si>
    <t>40-53-0632</t>
  </si>
  <si>
    <t>90001239</t>
  </si>
  <si>
    <t>4014703358579</t>
  </si>
  <si>
    <t>Cotinus coggygria 'Royal Purple'</t>
  </si>
  <si>
    <t>Royal Purple</t>
  </si>
  <si>
    <t>40-53-0838</t>
  </si>
  <si>
    <t>96009053</t>
  </si>
  <si>
    <t>4014703432576</t>
  </si>
  <si>
    <t>Prunus cerasifera 'Nigra'</t>
  </si>
  <si>
    <t>Nigra</t>
  </si>
  <si>
    <t>40-53-0869</t>
  </si>
  <si>
    <t>96011875</t>
  </si>
  <si>
    <t>4014703462023</t>
  </si>
  <si>
    <t>40-53-0839</t>
  </si>
  <si>
    <t>96013108</t>
  </si>
  <si>
    <t>4014703473289</t>
  </si>
  <si>
    <t>Prunus cistena</t>
  </si>
  <si>
    <t>Слива Цистена</t>
  </si>
  <si>
    <t>40-53-0840</t>
  </si>
  <si>
    <t>90001532</t>
  </si>
  <si>
    <t>4014703361326</t>
  </si>
  <si>
    <t>40-53-0841</t>
  </si>
  <si>
    <t>96009060</t>
  </si>
  <si>
    <t>4014703432644</t>
  </si>
  <si>
    <t>40-53-0875</t>
  </si>
  <si>
    <t>96017612</t>
  </si>
  <si>
    <t>4014703023774</t>
  </si>
  <si>
    <t>Ribes sanguineum 'Amore' ®</t>
  </si>
  <si>
    <t>Ribes sanguineum</t>
  </si>
  <si>
    <t>Смородина кроваво-красная</t>
  </si>
  <si>
    <t>Amore</t>
  </si>
  <si>
    <t>40-53-0876</t>
  </si>
  <si>
    <t>96017613</t>
  </si>
  <si>
    <t>4014703023781</t>
  </si>
  <si>
    <t>Ribes sanguineum 'Oregon Snowflake' ®</t>
  </si>
  <si>
    <t>Oregon Snowflake</t>
  </si>
  <si>
    <t>40-53-0904</t>
  </si>
  <si>
    <t>96013079</t>
  </si>
  <si>
    <t>4014703472992</t>
  </si>
  <si>
    <t>Symphoricarpos doorenbosii Magical® 'Candy'</t>
  </si>
  <si>
    <t>Symphoricarpos doorenbosii</t>
  </si>
  <si>
    <t>Снежноягодник доренбоза</t>
  </si>
  <si>
    <t>Magical Candy</t>
  </si>
  <si>
    <t>40-53-0905</t>
  </si>
  <si>
    <t>96013080</t>
  </si>
  <si>
    <t>4014703473005</t>
  </si>
  <si>
    <t>Symphoricarpos doorenbosii Magical® 'Galaxy'</t>
  </si>
  <si>
    <t>Magical Galaxy</t>
  </si>
  <si>
    <t>40-53-0889</t>
  </si>
  <si>
    <t>96018320</t>
  </si>
  <si>
    <t>4014703031786</t>
  </si>
  <si>
    <t>Sophora prostrata 'Little Baby'</t>
  </si>
  <si>
    <t>Sophora prostrata</t>
  </si>
  <si>
    <t>Софора распростертая</t>
  </si>
  <si>
    <t>Little Baby</t>
  </si>
  <si>
    <t>40-53-0892</t>
  </si>
  <si>
    <t>96013067</t>
  </si>
  <si>
    <t>4014703472879</t>
  </si>
  <si>
    <t>Spiraea arguta</t>
  </si>
  <si>
    <t>Спирея Аргута</t>
  </si>
  <si>
    <t>40-53-0893</t>
  </si>
  <si>
    <t>81645001</t>
  </si>
  <si>
    <t>4014703336621</t>
  </si>
  <si>
    <t>40-53-0902</t>
  </si>
  <si>
    <t>96013077</t>
  </si>
  <si>
    <t>4014703472978</t>
  </si>
  <si>
    <t>Spiraea vanhouttei</t>
  </si>
  <si>
    <t>Спирея Вангутта</t>
  </si>
  <si>
    <t>40-53-0903</t>
  </si>
  <si>
    <t>81917000</t>
  </si>
  <si>
    <t>4014703336041</t>
  </si>
  <si>
    <t>40-53-0900</t>
  </si>
  <si>
    <t>96017668</t>
  </si>
  <si>
    <t>4014703024337</t>
  </si>
  <si>
    <t>Spiraea nipponica 'Snowmound'</t>
  </si>
  <si>
    <t>Spiraea nipponica</t>
  </si>
  <si>
    <t>Спирея ниппонская</t>
  </si>
  <si>
    <t>Snowmound</t>
  </si>
  <si>
    <t>40-53-0901</t>
  </si>
  <si>
    <t>96013076</t>
  </si>
  <si>
    <t>4014703472961</t>
  </si>
  <si>
    <t>40-53-0413</t>
  </si>
  <si>
    <t>81885001</t>
  </si>
  <si>
    <t>4014703336034</t>
  </si>
  <si>
    <t>40-53-0894</t>
  </si>
  <si>
    <t>96017667</t>
  </si>
  <si>
    <t>4014703024320</t>
  </si>
  <si>
    <t>Spiraea cinerea 'Grefsheim'</t>
  </si>
  <si>
    <t>Spiraea cinerea</t>
  </si>
  <si>
    <t>Спирея серая</t>
  </si>
  <si>
    <t>Grefsheim</t>
  </si>
  <si>
    <t>40-53-0146</t>
  </si>
  <si>
    <t>96013069</t>
  </si>
  <si>
    <t>4014703472893</t>
  </si>
  <si>
    <t>40-53-0147</t>
  </si>
  <si>
    <t>81741000</t>
  </si>
  <si>
    <t>4014703336027</t>
  </si>
  <si>
    <t>40-53-0899</t>
  </si>
  <si>
    <t>96016867</t>
  </si>
  <si>
    <t>4014703015700</t>
  </si>
  <si>
    <t>Spiraea japonica 'Plum Carpet' ®</t>
  </si>
  <si>
    <t>Spiraea japonica</t>
  </si>
  <si>
    <t>Спирея японская</t>
  </si>
  <si>
    <t>BLOOMERANG ® Plum Carpet</t>
  </si>
  <si>
    <t>40-53-0895</t>
  </si>
  <si>
    <t>96016858</t>
  </si>
  <si>
    <t>4014703015601</t>
  </si>
  <si>
    <t>Spiraea japonica 'Double Play'® Big Bang PW</t>
  </si>
  <si>
    <t>Double Play Big Bang</t>
  </si>
  <si>
    <t>40-53-0896</t>
  </si>
  <si>
    <t>96016645</t>
  </si>
  <si>
    <t>4014703013416</t>
  </si>
  <si>
    <t>Spiraea japonica 'Fenna' ®</t>
  </si>
  <si>
    <t>Fenna</t>
  </si>
  <si>
    <t>40-53-0897</t>
  </si>
  <si>
    <t>96017140</t>
  </si>
  <si>
    <t>4014703018695</t>
  </si>
  <si>
    <t>Spiraea japonica 'Golden Jack'®</t>
  </si>
  <si>
    <t>Golden Jack</t>
  </si>
  <si>
    <t>40-53-0148</t>
  </si>
  <si>
    <t>96013070</t>
  </si>
  <si>
    <t>4014703472909</t>
  </si>
  <si>
    <t>Spiraea japonica 'Golden Princess'</t>
  </si>
  <si>
    <t>Golden Princess</t>
  </si>
  <si>
    <t>40-53-0898</t>
  </si>
  <si>
    <t>96014583</t>
  </si>
  <si>
    <t>4014703778025</t>
  </si>
  <si>
    <t>Spiraea japonica 'Little Flame' ®</t>
  </si>
  <si>
    <t>Little Flame=Minspil04</t>
  </si>
  <si>
    <t>40-53-0150</t>
  </si>
  <si>
    <t>96013072</t>
  </si>
  <si>
    <t>4014703472923</t>
  </si>
  <si>
    <t>Spiraea japonica 'Magic Carpet'®</t>
  </si>
  <si>
    <t>Magic Carpet</t>
  </si>
  <si>
    <t>40-53-0873</t>
  </si>
  <si>
    <t>96013128</t>
  </si>
  <si>
    <t>4014703473487</t>
  </si>
  <si>
    <t>Rhus typhina 'Tiger Eyes'® F.E.</t>
  </si>
  <si>
    <t>Rhus typhina</t>
  </si>
  <si>
    <t>Сумах оленерогий</t>
  </si>
  <si>
    <t>Tiger Eyes</t>
  </si>
  <si>
    <t>40-53-0874</t>
  </si>
  <si>
    <t>90001252</t>
  </si>
  <si>
    <t>4014703358449</t>
  </si>
  <si>
    <t>40-53-0933</t>
  </si>
  <si>
    <t>96015606</t>
  </si>
  <si>
    <t>4014703002762</t>
  </si>
  <si>
    <t>Toona sinensis 'Flamingo'</t>
  </si>
  <si>
    <t>Toona sinensis</t>
  </si>
  <si>
    <t>Туна китайская</t>
  </si>
  <si>
    <t>40-53-0674</t>
  </si>
  <si>
    <t>96018125</t>
  </si>
  <si>
    <t>4014703029431</t>
  </si>
  <si>
    <t>Forsythia 'Discovery' ®</t>
  </si>
  <si>
    <t>Forsythia intermedia</t>
  </si>
  <si>
    <t>Форзиция промежуточная</t>
  </si>
  <si>
    <t>Discovery</t>
  </si>
  <si>
    <t>40-53-0675</t>
  </si>
  <si>
    <t>96012962</t>
  </si>
  <si>
    <t>4014703471834</t>
  </si>
  <si>
    <t>Forsythia intermedia 'Mikador' ®</t>
  </si>
  <si>
    <t>Форзиция промежуточная/средняя</t>
  </si>
  <si>
    <t>Mikador</t>
  </si>
  <si>
    <t>40-53-0676</t>
  </si>
  <si>
    <t>96010888</t>
  </si>
  <si>
    <t>4014703452253</t>
  </si>
  <si>
    <t>40-53-0677</t>
  </si>
  <si>
    <t>96017649</t>
  </si>
  <si>
    <t>4014703024146</t>
  </si>
  <si>
    <t>Forsythia intermedia 'Week End'®</t>
  </si>
  <si>
    <t>Week-end</t>
  </si>
  <si>
    <t>40-53-0678</t>
  </si>
  <si>
    <t>96012961</t>
  </si>
  <si>
    <t>4014703471827</t>
  </si>
  <si>
    <t>40-53-0679</t>
  </si>
  <si>
    <t>23573001</t>
  </si>
  <si>
    <t>4014703335921</t>
  </si>
  <si>
    <t>40-53-0797</t>
  </si>
  <si>
    <t>96014717</t>
  </si>
  <si>
    <t>4014703779305</t>
  </si>
  <si>
    <t>Photinia fraseri 'Carré Rouge'</t>
  </si>
  <si>
    <t>Carre Rouge</t>
  </si>
  <si>
    <t>40-53-0798</t>
  </si>
  <si>
    <t>96015570</t>
  </si>
  <si>
    <t>4014703004377</t>
  </si>
  <si>
    <t>40-53-0799</t>
  </si>
  <si>
    <t>96015845</t>
  </si>
  <si>
    <t>4014703004940</t>
  </si>
  <si>
    <t>40-53-0800</t>
  </si>
  <si>
    <t>96014790</t>
  </si>
  <si>
    <t>4014703780042</t>
  </si>
  <si>
    <t>Photinia fraseri 'Little Fenna' ®</t>
  </si>
  <si>
    <t>Little Fenna</t>
  </si>
  <si>
    <t>40-53-0801</t>
  </si>
  <si>
    <t>96013261</t>
  </si>
  <si>
    <t>4014703474811</t>
  </si>
  <si>
    <t>40-53-0802</t>
  </si>
  <si>
    <t>96014329</t>
  </si>
  <si>
    <t>4014703775406</t>
  </si>
  <si>
    <t>Photinia fraseri 'Magical Volcano' ®</t>
  </si>
  <si>
    <t>Magical Volcano</t>
  </si>
  <si>
    <t>40-53-0803</t>
  </si>
  <si>
    <t>96013263</t>
  </si>
  <si>
    <t>4014703474835</t>
  </si>
  <si>
    <t>Photinia fraseri 'Pink Marble'®</t>
  </si>
  <si>
    <t>Pink Marble</t>
  </si>
  <si>
    <t>40-53-0804</t>
  </si>
  <si>
    <t>96013264</t>
  </si>
  <si>
    <t>4014703474842</t>
  </si>
  <si>
    <t>Photinia fraseri 'Red Robin'</t>
  </si>
  <si>
    <t>Red Robin</t>
  </si>
  <si>
    <t>40-53-0805</t>
  </si>
  <si>
    <t>96015571</t>
  </si>
  <si>
    <t>4014703002519</t>
  </si>
  <si>
    <t>40-53-0806</t>
  </si>
  <si>
    <t>90001407</t>
  </si>
  <si>
    <t>4014703360084</t>
  </si>
  <si>
    <t>40-53-0600</t>
  </si>
  <si>
    <t>96015321</t>
  </si>
  <si>
    <t>4014703000751</t>
  </si>
  <si>
    <t>Chaenomeles 'Kinshiden'</t>
  </si>
  <si>
    <t>Chaenomeles</t>
  </si>
  <si>
    <t>Хеномелес/Айва</t>
  </si>
  <si>
    <t>Kinshiden</t>
  </si>
  <si>
    <t>40-53-0603</t>
  </si>
  <si>
    <t>96015325</t>
  </si>
  <si>
    <t>4014703006098</t>
  </si>
  <si>
    <t>Chaenomeles 'Red Joy'</t>
  </si>
  <si>
    <t>Red Joy</t>
  </si>
  <si>
    <t>40-53-0270</t>
  </si>
  <si>
    <t>96015319</t>
  </si>
  <si>
    <t>4014703000737</t>
  </si>
  <si>
    <t>Chaenomeles 'Friesdorfer'</t>
  </si>
  <si>
    <t>Chaenomeles speciosa</t>
  </si>
  <si>
    <t>Хеномелес/Айва великолепный</t>
  </si>
  <si>
    <t>Friesdorfer</t>
  </si>
  <si>
    <t>40-53-0601</t>
  </si>
  <si>
    <t>96014687</t>
  </si>
  <si>
    <t>4014703779008</t>
  </si>
  <si>
    <t>Chaenomeles 'Orange Storm'® PW</t>
  </si>
  <si>
    <t>Хеномелес/Айва прекрасный</t>
  </si>
  <si>
    <t>Orange Storm</t>
  </si>
  <si>
    <t>С6 am Stab</t>
  </si>
  <si>
    <t>40-53-0602</t>
  </si>
  <si>
    <t>96014686</t>
  </si>
  <si>
    <t>4014703778995</t>
  </si>
  <si>
    <t>Chaenomeles 'Pink Storm'® PW</t>
  </si>
  <si>
    <t>Pink Storm</t>
  </si>
  <si>
    <t>40-53-0275</t>
  </si>
  <si>
    <t>96015327</t>
  </si>
  <si>
    <t>4014703004025</t>
  </si>
  <si>
    <t>Chaenomeles speciosa 'Rubra'</t>
  </si>
  <si>
    <t>Rubra</t>
  </si>
  <si>
    <t>40-53-0604</t>
  </si>
  <si>
    <t>96014688</t>
  </si>
  <si>
    <t>4014703779015</t>
  </si>
  <si>
    <t>Chaenomeles 'Scarlet Storm' ® PW</t>
  </si>
  <si>
    <t>Scarlet Storm</t>
  </si>
  <si>
    <t>40-53-0605</t>
  </si>
  <si>
    <t>96015429</t>
  </si>
  <si>
    <t>4014703000065</t>
  </si>
  <si>
    <t>Chaenomeles superba 'Crimson and Gold'</t>
  </si>
  <si>
    <t>Chaenomeles superba</t>
  </si>
  <si>
    <t>Хеномелес/Айва средний</t>
  </si>
  <si>
    <t>Crimson and Gold</t>
  </si>
  <si>
    <t>40-53-0599</t>
  </si>
  <si>
    <t>96015320</t>
  </si>
  <si>
    <t>4014703000744</t>
  </si>
  <si>
    <t>Chaenomeles 'Jet Trail'</t>
  </si>
  <si>
    <t>Jet Trail</t>
  </si>
  <si>
    <t>40-53-0272</t>
  </si>
  <si>
    <t>96015324</t>
  </si>
  <si>
    <t>4014703000782</t>
  </si>
  <si>
    <t>Chaenomeles 'Pink Lady'</t>
  </si>
  <si>
    <t>Pink Lady</t>
  </si>
  <si>
    <t>40-53-0587</t>
  </si>
  <si>
    <t>96014578</t>
  </si>
  <si>
    <t>4014703777974</t>
  </si>
  <si>
    <t>Ceanothus 'Blue Sapphire' ®</t>
  </si>
  <si>
    <t>Ceanothus</t>
  </si>
  <si>
    <t>Цеанотус</t>
  </si>
  <si>
    <t>Blue Sapphire</t>
  </si>
  <si>
    <t>40-53-0590</t>
  </si>
  <si>
    <t>96012889</t>
  </si>
  <si>
    <t>4014703471124</t>
  </si>
  <si>
    <t>Ceanothus pallidus 'Marie Simon'</t>
  </si>
  <si>
    <t>Ceanothus pallidus</t>
  </si>
  <si>
    <t>Цеанотус бледный</t>
  </si>
  <si>
    <t>Marie Simon</t>
  </si>
  <si>
    <t>40-53-0588</t>
  </si>
  <si>
    <t>96012884</t>
  </si>
  <si>
    <t>4014703471070</t>
  </si>
  <si>
    <t>Ceanothus delilianus 'Gloire d.Versailles'</t>
  </si>
  <si>
    <t>Ceanothus delilianus</t>
  </si>
  <si>
    <t>Цеанотус Делиля</t>
  </si>
  <si>
    <t>Gloire d.Versailles</t>
  </si>
  <si>
    <t>40-53-0589</t>
  </si>
  <si>
    <t>96012885</t>
  </si>
  <si>
    <t>4014703471087</t>
  </si>
  <si>
    <t>Ceanothus delilianus 'Topaze'</t>
  </si>
  <si>
    <t>Topaze</t>
  </si>
  <si>
    <t>40-53-0794</t>
  </si>
  <si>
    <t>96013011</t>
  </si>
  <si>
    <t>4014703472329</t>
  </si>
  <si>
    <t>Philadelphus 'Lemoinei'</t>
  </si>
  <si>
    <t>Philadelphus</t>
  </si>
  <si>
    <t>Чубушник</t>
  </si>
  <si>
    <t>Lemoinei</t>
  </si>
  <si>
    <t>40-53-0795</t>
  </si>
  <si>
    <t>96015749</t>
  </si>
  <si>
    <t>4014703003103</t>
  </si>
  <si>
    <t>40-53-0796</t>
  </si>
  <si>
    <t>46021001</t>
  </si>
  <si>
    <t>4014703335983</t>
  </si>
  <si>
    <t>Philadelphus 'Minnesota Snowflake'</t>
  </si>
  <si>
    <t>Philadelphus virginalis</t>
  </si>
  <si>
    <t>Чубушник виргинский</t>
  </si>
  <si>
    <t>Minnesota Snowflake</t>
  </si>
  <si>
    <t>40-53-0788</t>
  </si>
  <si>
    <t>96009168</t>
  </si>
  <si>
    <t>4014703433689</t>
  </si>
  <si>
    <t>Morus alba 'Pendula'</t>
  </si>
  <si>
    <t>Morus alba</t>
  </si>
  <si>
    <t>Шелковица белая</t>
  </si>
  <si>
    <t>40-53-0789</t>
  </si>
  <si>
    <t>96015386</t>
  </si>
  <si>
    <t>4014703005664</t>
  </si>
  <si>
    <t>Morus rotundiloba 'Mojo Berry' ®</t>
  </si>
  <si>
    <t>Morus rotundiloba</t>
  </si>
  <si>
    <t>Шелковица карликовая</t>
  </si>
  <si>
    <t>Mojo Berry</t>
  </si>
  <si>
    <t>40-53-0606</t>
  </si>
  <si>
    <t>96012892</t>
  </si>
  <si>
    <t>4014703471155</t>
  </si>
  <si>
    <t>Choisya ternata 'White Dazzler' ®</t>
  </si>
  <si>
    <t>Choisya ternata</t>
  </si>
  <si>
    <t>Шуазия тройчатая</t>
  </si>
  <si>
    <t>White Dazzler</t>
  </si>
  <si>
    <t>40-53-0662</t>
  </si>
  <si>
    <t>96017724</t>
  </si>
  <si>
    <t>4014703024870</t>
  </si>
  <si>
    <t>Eucalyptus gunnii 'Azura' ®</t>
  </si>
  <si>
    <t>Eucalyptus gunni</t>
  </si>
  <si>
    <t>Эвкалипт Гунни</t>
  </si>
  <si>
    <t>Azura=Cagire</t>
  </si>
  <si>
    <t>40-53-0652</t>
  </si>
  <si>
    <t>96017001</t>
  </si>
  <si>
    <t>4014703017056</t>
  </si>
  <si>
    <t>Edgeworthia chrysantha</t>
  </si>
  <si>
    <t>Эджвортия золотистоцветковая</t>
  </si>
  <si>
    <t>40-53-0672</t>
  </si>
  <si>
    <t>96018422</t>
  </si>
  <si>
    <t>4014703032745</t>
  </si>
  <si>
    <t>Exochorda macrantha 'Lotus Moon'® F.E.</t>
  </si>
  <si>
    <t>Exochorda macrantha</t>
  </si>
  <si>
    <t>Экзохорда макранта</t>
  </si>
  <si>
    <t>Lotus Moon</t>
  </si>
  <si>
    <t>40-53-0658</t>
  </si>
  <si>
    <t>96016288</t>
  </si>
  <si>
    <t>4014703009884</t>
  </si>
  <si>
    <t>Enkianthus campanulatus</t>
  </si>
  <si>
    <t>Энкиантус колокольчатый</t>
  </si>
  <si>
    <t>40-53-0659</t>
  </si>
  <si>
    <t>96017672</t>
  </si>
  <si>
    <t>4014703024375</t>
  </si>
  <si>
    <t>Escallonia 'Pink Elle'®</t>
  </si>
  <si>
    <t>Escallonia</t>
  </si>
  <si>
    <t>Эскаллония</t>
  </si>
  <si>
    <t>Pink Elle</t>
  </si>
  <si>
    <t>40-53-0660</t>
  </si>
  <si>
    <t>96015671</t>
  </si>
  <si>
    <t>4014703003639</t>
  </si>
  <si>
    <t>40-53-0661</t>
  </si>
  <si>
    <t>96015672</t>
  </si>
  <si>
    <t>4014703003684</t>
  </si>
  <si>
    <t>Escallonia 'Red Dream'</t>
  </si>
  <si>
    <t>Red Dream</t>
  </si>
  <si>
    <t>40-53-0787</t>
  </si>
  <si>
    <t>96010094</t>
  </si>
  <si>
    <t>4014703442902</t>
  </si>
  <si>
    <t>Malus 'Tina'</t>
  </si>
  <si>
    <t>Malus</t>
  </si>
  <si>
    <t>Яблоня</t>
  </si>
  <si>
    <t>40-53-0782</t>
  </si>
  <si>
    <t>96013217</t>
  </si>
  <si>
    <t>4014703474378</t>
  </si>
  <si>
    <t>40-53-0783</t>
  </si>
  <si>
    <t>96009056</t>
  </si>
  <si>
    <t>4014703432606</t>
  </si>
  <si>
    <t>40-53-0784</t>
  </si>
  <si>
    <t>96013218</t>
  </si>
  <si>
    <t>4014703474385</t>
  </si>
  <si>
    <t>40-53-0786</t>
  </si>
  <si>
    <t>96010092</t>
  </si>
  <si>
    <t>4014703442889</t>
  </si>
  <si>
    <t>40-53-0785</t>
  </si>
  <si>
    <t>96010093</t>
  </si>
  <si>
    <t>4014703442896</t>
  </si>
  <si>
    <t>Malus 'Red Sentinel'</t>
  </si>
  <si>
    <t>Malus robusta</t>
  </si>
  <si>
    <t>Яблоня робуста</t>
  </si>
  <si>
    <t>Red Sentinel</t>
  </si>
  <si>
    <t>40-53-0781</t>
  </si>
  <si>
    <t>96014042</t>
  </si>
  <si>
    <t>4014703772603</t>
  </si>
  <si>
    <t>40-53-1146</t>
  </si>
  <si>
    <t>96015635</t>
  </si>
  <si>
    <t>4014703002922</t>
  </si>
  <si>
    <t>Agapanthus Summer Love™ Blue ®</t>
  </si>
  <si>
    <t>Многолетники</t>
  </si>
  <si>
    <t>Agapanthus</t>
  </si>
  <si>
    <t>Агапантус</t>
  </si>
  <si>
    <t>Summer Love Blue</t>
  </si>
  <si>
    <t>40-53-1147</t>
  </si>
  <si>
    <t>96015636</t>
  </si>
  <si>
    <t>4014703002939</t>
  </si>
  <si>
    <t>Agapanthus Summer Love™ White ®</t>
  </si>
  <si>
    <t>Summer Love White</t>
  </si>
  <si>
    <t>40-53-1181</t>
  </si>
  <si>
    <t>96012975</t>
  </si>
  <si>
    <t>4014703471964</t>
  </si>
  <si>
    <t>Imperata cyl. 'Red Baron'</t>
  </si>
  <si>
    <t>Imperаta cylindrica</t>
  </si>
  <si>
    <t>Императа цилиндрическая</t>
  </si>
  <si>
    <t>Red Baron</t>
  </si>
  <si>
    <t>40-53-1182</t>
  </si>
  <si>
    <t>96014915</t>
  </si>
  <si>
    <t>4014703781223</t>
  </si>
  <si>
    <t>Leymus arenarius 'Blue Dune'</t>
  </si>
  <si>
    <t>Leymus arenarius</t>
  </si>
  <si>
    <t>Колосняк песчаный</t>
  </si>
  <si>
    <t>Blue Dune</t>
  </si>
  <si>
    <t>40-53-1178</t>
  </si>
  <si>
    <t>96012974</t>
  </si>
  <si>
    <t>4014703471957</t>
  </si>
  <si>
    <t>Cortaderia selloana 'Pumila', veg.</t>
  </si>
  <si>
    <t>Cortaderia selloana</t>
  </si>
  <si>
    <t>Кортадерия двудомная</t>
  </si>
  <si>
    <t>Pumila</t>
  </si>
  <si>
    <t>40-53-1164</t>
  </si>
  <si>
    <t>90001413</t>
  </si>
  <si>
    <t>4014703360145</t>
  </si>
  <si>
    <t>40-53-1179</t>
  </si>
  <si>
    <t>96016650</t>
  </si>
  <si>
    <t>4014703013461</t>
  </si>
  <si>
    <t>Cortaderia selloana 'Tiny Pampa' ®</t>
  </si>
  <si>
    <t>Tiny Pampa</t>
  </si>
  <si>
    <t>40-53-1155</t>
  </si>
  <si>
    <t>96018984</t>
  </si>
  <si>
    <t>4014703038853</t>
  </si>
  <si>
    <t>Nepeta x faassenii 'Purrsian Blue' ®</t>
  </si>
  <si>
    <t>Nepeta faassenii</t>
  </si>
  <si>
    <t>Котовник фассена</t>
  </si>
  <si>
    <t>Purrsian Blue</t>
  </si>
  <si>
    <t>40-53-1148</t>
  </si>
  <si>
    <t>96017171</t>
  </si>
  <si>
    <t>4014703019005</t>
  </si>
  <si>
    <t>Hemerocallis 'Pardon Me'</t>
  </si>
  <si>
    <t>Hemerocallis hybrida</t>
  </si>
  <si>
    <t>Лилейник гибридный</t>
  </si>
  <si>
    <t>Pardon Me</t>
  </si>
  <si>
    <t>40-53-1149</t>
  </si>
  <si>
    <t>96017743</t>
  </si>
  <si>
    <t>4014703025068</t>
  </si>
  <si>
    <t>Hemerocallis 'Stella de Oro'</t>
  </si>
  <si>
    <t>Stella De Oro</t>
  </si>
  <si>
    <t>40-53-1183</t>
  </si>
  <si>
    <t>96012942</t>
  </si>
  <si>
    <t>4014703471636</t>
  </si>
  <si>
    <t>Miscanthus sinensis 'Adagio'</t>
  </si>
  <si>
    <t>Miscanthus sinensis</t>
  </si>
  <si>
    <t>Мискантус китайский</t>
  </si>
  <si>
    <t>Adagio</t>
  </si>
  <si>
    <t>40-53-1184</t>
  </si>
  <si>
    <t>96012944</t>
  </si>
  <si>
    <t>4014703471650</t>
  </si>
  <si>
    <t>Miscanthus sinensis 'Ferner Osten'</t>
  </si>
  <si>
    <t>Ferner Osten</t>
  </si>
  <si>
    <t>40-53-1169</t>
  </si>
  <si>
    <t>96004196</t>
  </si>
  <si>
    <t>4014703382758</t>
  </si>
  <si>
    <t>40-53-1185</t>
  </si>
  <si>
    <t>96012947</t>
  </si>
  <si>
    <t>4014703471681</t>
  </si>
  <si>
    <t>Miscanthus sinensis 'Graziella'</t>
  </si>
  <si>
    <t>40-53-1170</t>
  </si>
  <si>
    <t>96013445</t>
  </si>
  <si>
    <t>4014703476624</t>
  </si>
  <si>
    <t>40-53-1186</t>
  </si>
  <si>
    <t>96012948</t>
  </si>
  <si>
    <t>4014703471698</t>
  </si>
  <si>
    <t>Miscanthus sinensis 'Hermann Müssel'</t>
  </si>
  <si>
    <t>Hermann Müssel</t>
  </si>
  <si>
    <t>40-53-1171</t>
  </si>
  <si>
    <t>96005027</t>
  </si>
  <si>
    <t>4014703390807</t>
  </si>
  <si>
    <t>40-53-1187</t>
  </si>
  <si>
    <t>96012949</t>
  </si>
  <si>
    <t>4014703471704</t>
  </si>
  <si>
    <t>Miscanthus sinensis 'Kleine Fontäne'</t>
  </si>
  <si>
    <t>Kleine Fontane</t>
  </si>
  <si>
    <t>40-53-1172</t>
  </si>
  <si>
    <t>96014254</t>
  </si>
  <si>
    <t>4014703774652</t>
  </si>
  <si>
    <t>40-53-1188</t>
  </si>
  <si>
    <t>96012952</t>
  </si>
  <si>
    <t>4014703471735</t>
  </si>
  <si>
    <t>Miscanthus sinensis 'Morning Light'</t>
  </si>
  <si>
    <t>Morning Light</t>
  </si>
  <si>
    <t>40-53-1173</t>
  </si>
  <si>
    <t>96014256</t>
  </si>
  <si>
    <t>4014703774676</t>
  </si>
  <si>
    <t>Miscanthus sinensis 'Red Chief'</t>
  </si>
  <si>
    <t>Red Chief</t>
  </si>
  <si>
    <t>40-53-1189</t>
  </si>
  <si>
    <t>96012955</t>
  </si>
  <si>
    <t>4014703471766</t>
  </si>
  <si>
    <t>Miscanthus sinensis 'Variegatus'</t>
  </si>
  <si>
    <t>Variegatus</t>
  </si>
  <si>
    <t>40-53-1190</t>
  </si>
  <si>
    <t>96012976</t>
  </si>
  <si>
    <t>4014703471971</t>
  </si>
  <si>
    <t>Molinia caerulea 'Heidebraut'</t>
  </si>
  <si>
    <t>Molinia caerulea</t>
  </si>
  <si>
    <t>Молиния голубая</t>
  </si>
  <si>
    <t>Heidebraut</t>
  </si>
  <si>
    <t>40-53-1191</t>
  </si>
  <si>
    <t>96013037</t>
  </si>
  <si>
    <t>4014703472589</t>
  </si>
  <si>
    <t>Molinia caerulea 'Moorhexe'</t>
  </si>
  <si>
    <t>Moorhexe</t>
  </si>
  <si>
    <t>40-53-1192</t>
  </si>
  <si>
    <t>96017101</t>
  </si>
  <si>
    <t>4014703018282</t>
  </si>
  <si>
    <t>40-53-1180</t>
  </si>
  <si>
    <t>96015026</t>
  </si>
  <si>
    <t>4014703782312</t>
  </si>
  <si>
    <t>Festuca glauca 'Elijah Blue'</t>
  </si>
  <si>
    <t>Festuca cinerea</t>
  </si>
  <si>
    <t>Овсяница сизая</t>
  </si>
  <si>
    <t>Elijah Blue</t>
  </si>
  <si>
    <t>40-53-1176</t>
  </si>
  <si>
    <t>96013032</t>
  </si>
  <si>
    <t>4014703472534</t>
  </si>
  <si>
    <t>Carex morrowii 'Ice Dance'</t>
  </si>
  <si>
    <t>Carex morrowii</t>
  </si>
  <si>
    <t>Осока Морроу</t>
  </si>
  <si>
    <t>Ice Dance</t>
  </si>
  <si>
    <t>40-53-1177</t>
  </si>
  <si>
    <t>96013031</t>
  </si>
  <si>
    <t>4014703472527</t>
  </si>
  <si>
    <t>Carex oshimensis 'Evergold'</t>
  </si>
  <si>
    <t>Carex oshimensis</t>
  </si>
  <si>
    <t>Осока охименская</t>
  </si>
  <si>
    <t>Evergold</t>
  </si>
  <si>
    <t>40-53-1162</t>
  </si>
  <si>
    <t>96018406</t>
  </si>
  <si>
    <t>4014703032585</t>
  </si>
  <si>
    <t>Sedum hybridum 'Globe Pink' ®</t>
  </si>
  <si>
    <t>Sedum hybrida</t>
  </si>
  <si>
    <t>Очиток гибридный</t>
  </si>
  <si>
    <t>Globe Pink</t>
  </si>
  <si>
    <t>40-53-1163</t>
  </si>
  <si>
    <t>96018404</t>
  </si>
  <si>
    <t>4014703032561</t>
  </si>
  <si>
    <t>Sedum hybridum 'Globe Yellow' ®</t>
  </si>
  <si>
    <t>Globe Yellow</t>
  </si>
  <si>
    <t>40-53-1175</t>
  </si>
  <si>
    <t>96003939</t>
  </si>
  <si>
    <t>4014703380204</t>
  </si>
  <si>
    <t>Pennisetum alopecuroides 'Hameln'</t>
  </si>
  <si>
    <t>Pennisetum alopecuroides</t>
  </si>
  <si>
    <t>Пеннисетум лисохвостный</t>
  </si>
  <si>
    <t>Hameln</t>
  </si>
  <si>
    <t>40-53-1193</t>
  </si>
  <si>
    <t>96012982</t>
  </si>
  <si>
    <t>4014703472039</t>
  </si>
  <si>
    <t>Panicum virgatum 'Heavy Metal'</t>
  </si>
  <si>
    <t>Panicum virgatum</t>
  </si>
  <si>
    <t>Просо прутиевидное</t>
  </si>
  <si>
    <t>Heavy Metal</t>
  </si>
  <si>
    <t>40-53-1174</t>
  </si>
  <si>
    <t>96014255</t>
  </si>
  <si>
    <t>4014703774669</t>
  </si>
  <si>
    <t>Panicum virgatum 'Northwind'</t>
  </si>
  <si>
    <t>Northwind</t>
  </si>
  <si>
    <t>40-53-1156</t>
  </si>
  <si>
    <t>96018401</t>
  </si>
  <si>
    <t>4014703032530</t>
  </si>
  <si>
    <t>Rudbeckia x hybrida 'Sunbeckia Marilyn' ®</t>
  </si>
  <si>
    <t>Rudbeckia ×hybrida</t>
  </si>
  <si>
    <t>Рудбекия гибридная</t>
  </si>
  <si>
    <t>Sunbeckia Marilyn</t>
  </si>
  <si>
    <t>40-53-1157</t>
  </si>
  <si>
    <t>96018402</t>
  </si>
  <si>
    <t>4014703032547</t>
  </si>
  <si>
    <t>Rudbeckia x hybrida 'Sunbeckia Mia' ®</t>
  </si>
  <si>
    <t>Sunbeckia Mia</t>
  </si>
  <si>
    <t>40-53-1194</t>
  </si>
  <si>
    <t>96012933</t>
  </si>
  <si>
    <t>4014703471544</t>
  </si>
  <si>
    <t>Fargesia 'Asian Wonder'</t>
  </si>
  <si>
    <t>Fargesia</t>
  </si>
  <si>
    <t>Фаргезия</t>
  </si>
  <si>
    <t>Asian Wonder</t>
  </si>
  <si>
    <t>40-53-1195</t>
  </si>
  <si>
    <t>96009632</t>
  </si>
  <si>
    <t>4014703438226</t>
  </si>
  <si>
    <t>40-53-1165</t>
  </si>
  <si>
    <t>90001240</t>
  </si>
  <si>
    <t>4014703358555</t>
  </si>
  <si>
    <t>40-53-1196</t>
  </si>
  <si>
    <t>96012935</t>
  </si>
  <si>
    <t>4014703471568</t>
  </si>
  <si>
    <t>Fargesia 'Jiuzhaigou Genf'</t>
  </si>
  <si>
    <t>Jiuzhaigou Genf</t>
  </si>
  <si>
    <t>40-53-1197</t>
  </si>
  <si>
    <t>96012562</t>
  </si>
  <si>
    <t>4014703467738</t>
  </si>
  <si>
    <t>40-53-1166</t>
  </si>
  <si>
    <t>96015553</t>
  </si>
  <si>
    <t>4014703002366</t>
  </si>
  <si>
    <t>40-53-1168</t>
  </si>
  <si>
    <t>96011153</t>
  </si>
  <si>
    <t>4014703454875</t>
  </si>
  <si>
    <t>Fargesia nitidia 'Black Pearl'</t>
  </si>
  <si>
    <t>Fargesia nitidia</t>
  </si>
  <si>
    <t>Фаргезия блестящая</t>
  </si>
  <si>
    <t>40-53-1201</t>
  </si>
  <si>
    <t>96015482</t>
  </si>
  <si>
    <t>4014703000584</t>
  </si>
  <si>
    <t>Fargesia nitidia 'Gansu'</t>
  </si>
  <si>
    <t>Gansu</t>
  </si>
  <si>
    <t>40-53-1198</t>
  </si>
  <si>
    <t>96012938</t>
  </si>
  <si>
    <t>4014703471599</t>
  </si>
  <si>
    <t>Fargesia murielae 'Jumbo'</t>
  </si>
  <si>
    <t>Fargesia murielae</t>
  </si>
  <si>
    <t>Фаргезия Мюриэля</t>
  </si>
  <si>
    <t>Jumbo</t>
  </si>
  <si>
    <t>40-53-1199</t>
  </si>
  <si>
    <t>00172000</t>
  </si>
  <si>
    <t>4014703286346</t>
  </si>
  <si>
    <t>40-53-1200</t>
  </si>
  <si>
    <t>96012940</t>
  </si>
  <si>
    <t>4014703471612</t>
  </si>
  <si>
    <t>Fargesia murielae 'Panda' ®</t>
  </si>
  <si>
    <t>Panda</t>
  </si>
  <si>
    <t>40-53-1167</t>
  </si>
  <si>
    <t>96006391</t>
  </si>
  <si>
    <t>4014703405853</t>
  </si>
  <si>
    <t>40-53-1151</t>
  </si>
  <si>
    <t>96013047</t>
  </si>
  <si>
    <t>4014703472671</t>
  </si>
  <si>
    <t>Hosta 'Francee'</t>
  </si>
  <si>
    <t>Hosta</t>
  </si>
  <si>
    <t>Хоста</t>
  </si>
  <si>
    <t>Francee</t>
  </si>
  <si>
    <t>40-53-1152</t>
  </si>
  <si>
    <t>96013044</t>
  </si>
  <si>
    <t>4014703472657</t>
  </si>
  <si>
    <t>Hosta 'Minuteman'</t>
  </si>
  <si>
    <t>Minuteman</t>
  </si>
  <si>
    <t>40-53-1154</t>
  </si>
  <si>
    <t>96013049</t>
  </si>
  <si>
    <t>4014703472695</t>
  </si>
  <si>
    <t>Hosta 'Wide Brim'</t>
  </si>
  <si>
    <t>Wide Brim</t>
  </si>
  <si>
    <t>40-53-1153</t>
  </si>
  <si>
    <t>96013046</t>
  </si>
  <si>
    <t>4014703472664</t>
  </si>
  <si>
    <t>Hosta sieboldiana 'Frances Williams'</t>
  </si>
  <si>
    <t>Hosta sieboldiana</t>
  </si>
  <si>
    <t>Хоста зибольда</t>
  </si>
  <si>
    <t>Frances Williams</t>
  </si>
  <si>
    <t>40-53-1150</t>
  </si>
  <si>
    <t>96015657</t>
  </si>
  <si>
    <t>4014703002946</t>
  </si>
  <si>
    <t>Hosta fortunei 'Hyacinthina'</t>
  </si>
  <si>
    <t>Hosta fortunei</t>
  </si>
  <si>
    <t>Хоста форчуна</t>
  </si>
  <si>
    <t>Hyacinthina</t>
  </si>
  <si>
    <t>40-53-1158</t>
  </si>
  <si>
    <t>96018993</t>
  </si>
  <si>
    <t>4014703038945</t>
  </si>
  <si>
    <t>Salvia nemorosa 'Caramia' ®</t>
  </si>
  <si>
    <t>Salvia nemorosa</t>
  </si>
  <si>
    <t>Шалфей дубравный</t>
  </si>
  <si>
    <t>Caramia</t>
  </si>
  <si>
    <t>40-53-1159</t>
  </si>
  <si>
    <t>96018994</t>
  </si>
  <si>
    <t>4014703038952</t>
  </si>
  <si>
    <t>Salvia nemorosa 'Midnight Rose' ®</t>
  </si>
  <si>
    <t>Midnight Rose</t>
  </si>
  <si>
    <t>40-53-1160</t>
  </si>
  <si>
    <t>96018995</t>
  </si>
  <si>
    <t>4014703038969</t>
  </si>
  <si>
    <t>Salvia nemorosa 'Noche' ®</t>
  </si>
  <si>
    <t>Noche</t>
  </si>
  <si>
    <t>40-53-1161</t>
  </si>
  <si>
    <t>96019005</t>
  </si>
  <si>
    <t>4014703039065</t>
  </si>
  <si>
    <t>Salvia nemorosa 'Salute White' ®</t>
  </si>
  <si>
    <t>Salute White</t>
  </si>
  <si>
    <t>40-53-1127</t>
  </si>
  <si>
    <t>96015471</t>
  </si>
  <si>
    <t>4014703000485</t>
  </si>
  <si>
    <t>Zwergaprikose 'Orange Beauty'</t>
  </si>
  <si>
    <t>Плодово-ягодные</t>
  </si>
  <si>
    <t>Zwergaprikose</t>
  </si>
  <si>
    <t>Абрикос карликовый</t>
  </si>
  <si>
    <t>Orange Beauty</t>
  </si>
  <si>
    <t>С7,5</t>
  </si>
  <si>
    <t>40-53-1070</t>
  </si>
  <si>
    <t>96017501</t>
  </si>
  <si>
    <t>4014703021718</t>
  </si>
  <si>
    <t>Prunus armeniaca 'Tros Oranje'</t>
  </si>
  <si>
    <t>Prunus armeniaca</t>
  </si>
  <si>
    <t>Абрикос обыкновенный</t>
  </si>
  <si>
    <t>Tros Oranje</t>
  </si>
  <si>
    <t>40-53-1053</t>
  </si>
  <si>
    <t>96017502</t>
  </si>
  <si>
    <t>4014703022852</t>
  </si>
  <si>
    <t>Cydonia obl. 'Champion'</t>
  </si>
  <si>
    <t>Cydonia oblonga</t>
  </si>
  <si>
    <t>Айва обыкновенная</t>
  </si>
  <si>
    <t>Champion</t>
  </si>
  <si>
    <t>40-53-1054</t>
  </si>
  <si>
    <t>96016859</t>
  </si>
  <si>
    <t>4014703015618</t>
  </si>
  <si>
    <t>Cydonia obl. 'Portugiesische Birnenquitte'</t>
  </si>
  <si>
    <t>Portugiesische Birnenquitte</t>
  </si>
  <si>
    <t>40-53-1052</t>
  </si>
  <si>
    <t>96011021</t>
  </si>
  <si>
    <t>4014703453571</t>
  </si>
  <si>
    <t>Actinidia *Duo*</t>
  </si>
  <si>
    <t>Actinidia</t>
  </si>
  <si>
    <t>Актинидия</t>
  </si>
  <si>
    <t>*Duo*</t>
  </si>
  <si>
    <t>40-53-1130</t>
  </si>
  <si>
    <t>96015466</t>
  </si>
  <si>
    <t>4014703000430</t>
  </si>
  <si>
    <t>Zwergkirsche 'Scharö' sauer</t>
  </si>
  <si>
    <t>Zwergkirsche</t>
  </si>
  <si>
    <t>Вишня карликовая</t>
  </si>
  <si>
    <t>Scharö</t>
  </si>
  <si>
    <t>40-53-1138</t>
  </si>
  <si>
    <t>96017749</t>
  </si>
  <si>
    <t>4014703025129</t>
  </si>
  <si>
    <t>Vaccinium BrazelBerry ® 'Peach Sorbet' ®</t>
  </si>
  <si>
    <t>Vaccinium</t>
  </si>
  <si>
    <t>Голубика</t>
  </si>
  <si>
    <t>BrazelBerry ® Peach Sorbet</t>
  </si>
  <si>
    <t>40-53-1139</t>
  </si>
  <si>
    <t>96017750</t>
  </si>
  <si>
    <t>4014703025136</t>
  </si>
  <si>
    <t>Vaccinium BrazelBerry ® 'Perpetua' ®</t>
  </si>
  <si>
    <t>BrazelBerry ® Perpetua</t>
  </si>
  <si>
    <t>40-53-1120</t>
  </si>
  <si>
    <t>96012079</t>
  </si>
  <si>
    <t>4014703463037</t>
  </si>
  <si>
    <t>Vaccinium corymb.'Bluegold'</t>
  </si>
  <si>
    <t>Bluegold</t>
  </si>
  <si>
    <t>С3,4</t>
  </si>
  <si>
    <t>40-53-1121</t>
  </si>
  <si>
    <t>96010895</t>
  </si>
  <si>
    <t>4014703452338</t>
  </si>
  <si>
    <t>Vaccinium corymb.'Blueray'</t>
  </si>
  <si>
    <t>Blueray</t>
  </si>
  <si>
    <t>40-53-1122</t>
  </si>
  <si>
    <t>96010898</t>
  </si>
  <si>
    <t>4014703452369</t>
  </si>
  <si>
    <t>40-53-1123</t>
  </si>
  <si>
    <t>96010899</t>
  </si>
  <si>
    <t>4014703452376</t>
  </si>
  <si>
    <t>Vaccinium corymb.'Darrow Frühreifend'</t>
  </si>
  <si>
    <t>Darrow Frühreifend</t>
  </si>
  <si>
    <t>40-53-1124</t>
  </si>
  <si>
    <t>96012082</t>
  </si>
  <si>
    <t>4014703463068</t>
  </si>
  <si>
    <t>Vaccinium corymb.'Denise Blue'</t>
  </si>
  <si>
    <t>Denise Blue</t>
  </si>
  <si>
    <t>40-53-0087</t>
  </si>
  <si>
    <t>96012077</t>
  </si>
  <si>
    <t>4014703463013</t>
  </si>
  <si>
    <t>40-53-1137</t>
  </si>
  <si>
    <t>96017746</t>
  </si>
  <si>
    <t>4014703025099</t>
  </si>
  <si>
    <t>Vaccinium BrazelBerry ® 'Jelly Bean' ®</t>
  </si>
  <si>
    <t>Vaccinium angustifolium</t>
  </si>
  <si>
    <t>Голубика узколистная</t>
  </si>
  <si>
    <t>BrazelBerry Jelly Bean</t>
  </si>
  <si>
    <t>40-53-1140</t>
  </si>
  <si>
    <t>96017747</t>
  </si>
  <si>
    <t>4014703025105</t>
  </si>
  <si>
    <t>Vaccinium BrazelBerry ® 'Pink Breeze' ®</t>
  </si>
  <si>
    <t>BrazelBerry Pink Breeze</t>
  </si>
  <si>
    <t>40-53-1084</t>
  </si>
  <si>
    <t>96017551</t>
  </si>
  <si>
    <t>4014703023422</t>
  </si>
  <si>
    <t>Punica granatum 'Crimson Sky'</t>
  </si>
  <si>
    <t>Punica granatum</t>
  </si>
  <si>
    <t>Гранат обыкновенный</t>
  </si>
  <si>
    <t>Crimson Sky</t>
  </si>
  <si>
    <t>40-53-1128</t>
  </si>
  <si>
    <t>96015464</t>
  </si>
  <si>
    <t>4014703000416</t>
  </si>
  <si>
    <t>Zwergbirne 'Branquila'</t>
  </si>
  <si>
    <t>Zwergbirne</t>
  </si>
  <si>
    <t>Груша карликовая</t>
  </si>
  <si>
    <t>Branquila</t>
  </si>
  <si>
    <t>40-53-1129</t>
  </si>
  <si>
    <t>96015465</t>
  </si>
  <si>
    <t>4014703000423</t>
  </si>
  <si>
    <t>Zwergbirne 'Dr. Joaquina'</t>
  </si>
  <si>
    <t>Dr. Joaquina</t>
  </si>
  <si>
    <t>40-53-1086</t>
  </si>
  <si>
    <t>96008940</t>
  </si>
  <si>
    <t>4014703431357</t>
  </si>
  <si>
    <t>Pyrus com. 'Conference'</t>
  </si>
  <si>
    <t>Pyrus communis</t>
  </si>
  <si>
    <t>Груша обыкновенная</t>
  </si>
  <si>
    <t>Conference</t>
  </si>
  <si>
    <t>40-53-1088</t>
  </si>
  <si>
    <t>96008942</t>
  </si>
  <si>
    <t>4014703431371</t>
  </si>
  <si>
    <t>Pyrus communis 'Gellerts Butterbirne'</t>
  </si>
  <si>
    <t>Gellerts Butterbirne</t>
  </si>
  <si>
    <t>40-53-1087</t>
  </si>
  <si>
    <t>96013994</t>
  </si>
  <si>
    <t>4014703772252</t>
  </si>
  <si>
    <t>Pyrus com. 'Gute Luise'</t>
  </si>
  <si>
    <t>Gute Luise</t>
  </si>
  <si>
    <t>40-53-1089</t>
  </si>
  <si>
    <t>96016607</t>
  </si>
  <si>
    <t>4014703013034</t>
  </si>
  <si>
    <t>Pyrus communis 'Köstliche von Charneu'</t>
  </si>
  <si>
    <t>Köstliche von Charneu</t>
  </si>
  <si>
    <t>40-53-1085</t>
  </si>
  <si>
    <t>96008941</t>
  </si>
  <si>
    <t>4014703431364</t>
  </si>
  <si>
    <t>Pyrus com 'Williams Christ'</t>
  </si>
  <si>
    <t>Williams Christ</t>
  </si>
  <si>
    <t>40-53-1060</t>
  </si>
  <si>
    <t>96017687</t>
  </si>
  <si>
    <t>4014703024504</t>
  </si>
  <si>
    <t>Lycium barbarum 'Little Goji' ®</t>
  </si>
  <si>
    <t>Lycium barbarum</t>
  </si>
  <si>
    <t>Дереза обыкновенная</t>
  </si>
  <si>
    <t>Little Goji</t>
  </si>
  <si>
    <t>40-53-1103</t>
  </si>
  <si>
    <t>96017543</t>
  </si>
  <si>
    <t>4014703023330</t>
  </si>
  <si>
    <t>Rubus fruticosus *Duo*</t>
  </si>
  <si>
    <t>Rubus fruticosus</t>
  </si>
  <si>
    <t>Ежевика кустистая</t>
  </si>
  <si>
    <t>40-53-1104</t>
  </si>
  <si>
    <t>96011023</t>
  </si>
  <si>
    <t>4014703453601</t>
  </si>
  <si>
    <t>Rubus fruticosus *Trio*</t>
  </si>
  <si>
    <t>*Trio*</t>
  </si>
  <si>
    <t>40-53-1106</t>
  </si>
  <si>
    <t>96013914</t>
  </si>
  <si>
    <t>4014703481338</t>
  </si>
  <si>
    <t>Rubus fruticosus 'Navaho Bigandearly' ®</t>
  </si>
  <si>
    <t>Navaho Big and Early</t>
  </si>
  <si>
    <t>40-53-1105</t>
  </si>
  <si>
    <t>96014123</t>
  </si>
  <si>
    <t>4014703773396</t>
  </si>
  <si>
    <t>Rubus fruticosus 'Navaho Big Easy' ®</t>
  </si>
  <si>
    <t>Navaho Big Easy</t>
  </si>
  <si>
    <t>40-53-1107</t>
  </si>
  <si>
    <t>96010925</t>
  </si>
  <si>
    <t>4014703452628</t>
  </si>
  <si>
    <t>Rubus fruticosus 'Oregon Thornless'</t>
  </si>
  <si>
    <t>Oregon Thornless</t>
  </si>
  <si>
    <t>40-53-1115</t>
  </si>
  <si>
    <t>96010947</t>
  </si>
  <si>
    <t>4014703452833</t>
  </si>
  <si>
    <t>Rubus loganobaccus 'Tayberry'®</t>
  </si>
  <si>
    <t>Rubus fruticosus x idaeus</t>
  </si>
  <si>
    <t>Ежемалина гибридная</t>
  </si>
  <si>
    <t>Tayberry</t>
  </si>
  <si>
    <t>40-53-1055</t>
  </si>
  <si>
    <t>96017542</t>
  </si>
  <si>
    <t>4014703023323</t>
  </si>
  <si>
    <t>Ficus carica 'Brown Turkey'</t>
  </si>
  <si>
    <t>Ficus carica</t>
  </si>
  <si>
    <t>Инжир карика</t>
  </si>
  <si>
    <t>Brown Turkey</t>
  </si>
  <si>
    <t>40-53-1056</t>
  </si>
  <si>
    <t>96018511</t>
  </si>
  <si>
    <t>4014703033667</t>
  </si>
  <si>
    <t>40-53-1057</t>
  </si>
  <si>
    <t>96016232</t>
  </si>
  <si>
    <t>4014703009297</t>
  </si>
  <si>
    <t>Ficus carica 'Gustis® Twotimer'®</t>
  </si>
  <si>
    <t>Инжир обыкновенный</t>
  </si>
  <si>
    <t>Gustis Twotimer</t>
  </si>
  <si>
    <t>40-53-1058</t>
  </si>
  <si>
    <t>96017554</t>
  </si>
  <si>
    <t>4014703026614</t>
  </si>
  <si>
    <t>Ficus carica 'Little Miss Figgy' ®</t>
  </si>
  <si>
    <t>Little Miss Figgy</t>
  </si>
  <si>
    <t>40-53-1059</t>
  </si>
  <si>
    <t>96018773</t>
  </si>
  <si>
    <t>4014703036279</t>
  </si>
  <si>
    <t>Ficus carica 'Rouge de Juillet (Red July)' ®</t>
  </si>
  <si>
    <t>Rouge de Juillet (Red July)</t>
  </si>
  <si>
    <t>40-53-0437</t>
  </si>
  <si>
    <t>96016235</t>
  </si>
  <si>
    <t>4014703009327</t>
  </si>
  <si>
    <t>Ribes x nidigrolaria 'Jogusto' ®</t>
  </si>
  <si>
    <t>Ribes × nidigrolaria</t>
  </si>
  <si>
    <t>Йошта</t>
  </si>
  <si>
    <t>Jogusto</t>
  </si>
  <si>
    <t>40-53-1102</t>
  </si>
  <si>
    <t>96010945</t>
  </si>
  <si>
    <t>4014703452819</t>
  </si>
  <si>
    <t>Ribes x nidigrolaria</t>
  </si>
  <si>
    <t>Ribes ×nidigrolaria</t>
  </si>
  <si>
    <t>40-53-1099</t>
  </si>
  <si>
    <t>96010935</t>
  </si>
  <si>
    <t>4014703452710</t>
  </si>
  <si>
    <t>Ribes uva-crispa 'Hinnonmäki gelb'</t>
  </si>
  <si>
    <t>Ribes uva-crispa</t>
  </si>
  <si>
    <t>Крыжовник обыкновенный</t>
  </si>
  <si>
    <t>Hinnonmaki Gelb</t>
  </si>
  <si>
    <t>40-53-1100</t>
  </si>
  <si>
    <t>96010936</t>
  </si>
  <si>
    <t>4014703452727</t>
  </si>
  <si>
    <t>Ribes uva-crispa 'Hinnonmäki rot'</t>
  </si>
  <si>
    <t>Hinnonmäki rot</t>
  </si>
  <si>
    <t>40-53-1101</t>
  </si>
  <si>
    <t>96014727</t>
  </si>
  <si>
    <t>4014703779404</t>
  </si>
  <si>
    <t>Ribes uva-crispa 'Mr.Green'®</t>
  </si>
  <si>
    <t>Mr.Green</t>
  </si>
  <si>
    <t>40-53-1134</t>
  </si>
  <si>
    <t>96017844</t>
  </si>
  <si>
    <t>4014703026256</t>
  </si>
  <si>
    <t>Rubus BrazelBerry ® 'Baby Cakes' ®</t>
  </si>
  <si>
    <t>Rubus</t>
  </si>
  <si>
    <t>Малина</t>
  </si>
  <si>
    <t>BrazelBerry ® Baby Cakes</t>
  </si>
  <si>
    <t>40-53-1135</t>
  </si>
  <si>
    <t>96018268</t>
  </si>
  <si>
    <t>4014703031182</t>
  </si>
  <si>
    <t>Rubus BrazelBerry ® 'Raspberry Shortcake' ®</t>
  </si>
  <si>
    <t>BrazelBerry ® Raspberry Shortcake</t>
  </si>
  <si>
    <t>40-53-1136</t>
  </si>
  <si>
    <t>96014740</t>
  </si>
  <si>
    <t>4014703779534</t>
  </si>
  <si>
    <t>40-53-1109</t>
  </si>
  <si>
    <t>96011538</t>
  </si>
  <si>
    <t>4014703458682</t>
  </si>
  <si>
    <t>Rubus idaeus 'Aroma Queen' -R-</t>
  </si>
  <si>
    <t>Rubus idaeus</t>
  </si>
  <si>
    <t>Малина обыкновенная</t>
  </si>
  <si>
    <t>Aroma Queen</t>
  </si>
  <si>
    <t>40-53-1110</t>
  </si>
  <si>
    <t>96014126</t>
  </si>
  <si>
    <t>4014703773426</t>
  </si>
  <si>
    <t>Rubus idaeus 'Autumn Belle' ®</t>
  </si>
  <si>
    <t>Autumn Belle</t>
  </si>
  <si>
    <t>40-53-0083</t>
  </si>
  <si>
    <t>96013371</t>
  </si>
  <si>
    <t>4014703475887</t>
  </si>
  <si>
    <t>Rubus idaeus 'Black Jewel'</t>
  </si>
  <si>
    <t>Black Jewel</t>
  </si>
  <si>
    <t>40-53-1111</t>
  </si>
  <si>
    <t>96011541</t>
  </si>
  <si>
    <t>4014703458712</t>
  </si>
  <si>
    <t>Rubus idaeus 'Golden Everest'</t>
  </si>
  <si>
    <t>Golden Everest</t>
  </si>
  <si>
    <t>40-53-1112</t>
  </si>
  <si>
    <t>96010919</t>
  </si>
  <si>
    <t>4014703452567</t>
  </si>
  <si>
    <t>Rubus idaeus 'Schönemann'</t>
  </si>
  <si>
    <t>Schönemann</t>
  </si>
  <si>
    <t>40-53-1113</t>
  </si>
  <si>
    <t>96016853</t>
  </si>
  <si>
    <t>4014703015557</t>
  </si>
  <si>
    <t>Rubus idaeus 'Sugana'® Twotimer ®</t>
  </si>
  <si>
    <t>Sugana</t>
  </si>
  <si>
    <t>40-53-1108</t>
  </si>
  <si>
    <t>96011024</t>
  </si>
  <si>
    <t>4014703453618</t>
  </si>
  <si>
    <t>Rubus idaeus *Trio*</t>
  </si>
  <si>
    <t>Trio</t>
  </si>
  <si>
    <t>40-53-1114</t>
  </si>
  <si>
    <t>96013631</t>
  </si>
  <si>
    <t>4014703478345</t>
  </si>
  <si>
    <t>Rubus illecebrosus</t>
  </si>
  <si>
    <t>Малина соблазнительная</t>
  </si>
  <si>
    <t>40-53-1131</t>
  </si>
  <si>
    <t>96015468</t>
  </si>
  <si>
    <t>4014703000454</t>
  </si>
  <si>
    <t>Zwergnektarine 'Nectapersica'</t>
  </si>
  <si>
    <t>Zwergnektarine</t>
  </si>
  <si>
    <t>Нектарин карликовый</t>
  </si>
  <si>
    <t>Nectapersica</t>
  </si>
  <si>
    <t>40-53-1132</t>
  </si>
  <si>
    <t>96015470</t>
  </si>
  <si>
    <t>4014703000478</t>
  </si>
  <si>
    <t>Zwergpfirsich 'Crimson® Bonfire-S-'</t>
  </si>
  <si>
    <t>Zwergpfirsich</t>
  </si>
  <si>
    <t>Персик карликовый</t>
  </si>
  <si>
    <t>Crimson Bonfire-S-</t>
  </si>
  <si>
    <t>40-53-1133</t>
  </si>
  <si>
    <t>96015472</t>
  </si>
  <si>
    <t>4014703000492</t>
  </si>
  <si>
    <t>Zwergpfirsich 'Jarm Anao'</t>
  </si>
  <si>
    <t>Jarm Anao</t>
  </si>
  <si>
    <t>40-53-1082</t>
  </si>
  <si>
    <t>96016243</t>
  </si>
  <si>
    <t>4014703009426</t>
  </si>
  <si>
    <t>Prunus persica var. nucipersica 'Madame Blanchet'</t>
  </si>
  <si>
    <t>Madame Blanchet</t>
  </si>
  <si>
    <t>40-53-1083</t>
  </si>
  <si>
    <t>96016245</t>
  </si>
  <si>
    <t>4014703009457</t>
  </si>
  <si>
    <t>Prunus persica 'Wassenberger'</t>
  </si>
  <si>
    <t>Wassenberger</t>
  </si>
  <si>
    <t>40-53-1077</t>
  </si>
  <si>
    <t>96016606</t>
  </si>
  <si>
    <t>4014703013027</t>
  </si>
  <si>
    <t>Prunus domestica 'Bleu de Belgique'</t>
  </si>
  <si>
    <t>Prunus domestica</t>
  </si>
  <si>
    <t>Слива домашняя</t>
  </si>
  <si>
    <t>Bleu de Belgique</t>
  </si>
  <si>
    <t>40-53-1078</t>
  </si>
  <si>
    <t>96017141</t>
  </si>
  <si>
    <t>4014703018718</t>
  </si>
  <si>
    <t>Prunus domestica 'Graf Althans Reneklode'</t>
  </si>
  <si>
    <t>Graf Althans Reneklode</t>
  </si>
  <si>
    <t>40-53-1079</t>
  </si>
  <si>
    <t>96008934</t>
  </si>
  <si>
    <t>4014703431296</t>
  </si>
  <si>
    <t>Prunus domestica 'Hauszwetsche'</t>
  </si>
  <si>
    <t>Hauszwetsche</t>
  </si>
  <si>
    <t>40-53-1080</t>
  </si>
  <si>
    <t>96009615</t>
  </si>
  <si>
    <t>4014703438066</t>
  </si>
  <si>
    <t>Prunus domestica 'Nancymirabelle'</t>
  </si>
  <si>
    <t>Nancymirabelle</t>
  </si>
  <si>
    <t>40-53-1081</t>
  </si>
  <si>
    <t>96008935</t>
  </si>
  <si>
    <t>4014703431302</t>
  </si>
  <si>
    <t>Prunus domestica 'The Czar'</t>
  </si>
  <si>
    <t>The Czar</t>
  </si>
  <si>
    <t>40-53-1097</t>
  </si>
  <si>
    <t>96010932</t>
  </si>
  <si>
    <t>4014703452680</t>
  </si>
  <si>
    <t>Ribes sativa 'Weiße Versailler'</t>
  </si>
  <si>
    <t>Ribes sativa</t>
  </si>
  <si>
    <t>Смородина белая</t>
  </si>
  <si>
    <t>Weiße Versailler</t>
  </si>
  <si>
    <t>40-53-1098</t>
  </si>
  <si>
    <t>96012072</t>
  </si>
  <si>
    <t>4014703462986</t>
  </si>
  <si>
    <t>Ribes sativa 'Werdavia' zert.vf</t>
  </si>
  <si>
    <t>Ribes niveum</t>
  </si>
  <si>
    <t>Werdavia</t>
  </si>
  <si>
    <t>40-53-1094</t>
  </si>
  <si>
    <t>96010927</t>
  </si>
  <si>
    <t>4014703452642</t>
  </si>
  <si>
    <t>Ribes rubrum 'Jonkheer van Tets'</t>
  </si>
  <si>
    <t>Ribes rubrum</t>
  </si>
  <si>
    <t>Смородина красная</t>
  </si>
  <si>
    <t>Jonkheer van Tets</t>
  </si>
  <si>
    <t>40-53-1095</t>
  </si>
  <si>
    <t>96014117</t>
  </si>
  <si>
    <t>4014703773334</t>
  </si>
  <si>
    <t>Ribes rubrum 'Rosetta'</t>
  </si>
  <si>
    <t>Rosetta</t>
  </si>
  <si>
    <t>40-53-1096</t>
  </si>
  <si>
    <t>96012070</t>
  </si>
  <si>
    <t>4014703462962</t>
  </si>
  <si>
    <t>Ribes rubrum 'Rote Holländische'</t>
  </si>
  <si>
    <t>Rote Holländische</t>
  </si>
  <si>
    <t>40-53-1091</t>
  </si>
  <si>
    <t>96010926</t>
  </si>
  <si>
    <t>4014703452635</t>
  </si>
  <si>
    <t>Ribes nigrum 'Ben Tirran' -R-</t>
  </si>
  <si>
    <t>Ribes nigrum</t>
  </si>
  <si>
    <t>Смородина черная</t>
  </si>
  <si>
    <t>Ben Tirran</t>
  </si>
  <si>
    <t>40-53-1092</t>
  </si>
  <si>
    <t>96017557</t>
  </si>
  <si>
    <t>4014703026645</t>
  </si>
  <si>
    <t>Ribes nigrum 'Polar'</t>
  </si>
  <si>
    <t>Polar</t>
  </si>
  <si>
    <t>40-53-1093</t>
  </si>
  <si>
    <t>96015410</t>
  </si>
  <si>
    <t>4014703001635</t>
  </si>
  <si>
    <t>Ribes nigrum 'Titania'-S-</t>
  </si>
  <si>
    <t>Titania</t>
  </si>
  <si>
    <t>40-53-1090</t>
  </si>
  <si>
    <t>96011025</t>
  </si>
  <si>
    <t>4014703453625</t>
  </si>
  <si>
    <t>Ribes nigrum *Trio*</t>
  </si>
  <si>
    <t>40-53-1072</t>
  </si>
  <si>
    <t>96008789</t>
  </si>
  <si>
    <t>4014703429873</t>
  </si>
  <si>
    <t>Prunus avium 'Hedelfinger Riesenkirsche'</t>
  </si>
  <si>
    <t>Prunus avium</t>
  </si>
  <si>
    <t>Черешня обыкновенная</t>
  </si>
  <si>
    <t>Hedelfinger Riesenkirsche</t>
  </si>
  <si>
    <t>40-53-1074</t>
  </si>
  <si>
    <t>96016241</t>
  </si>
  <si>
    <t>4014703009402</t>
  </si>
  <si>
    <t>Prunus avium 'Regina'</t>
  </si>
  <si>
    <t>Regina</t>
  </si>
  <si>
    <t>40-53-1075</t>
  </si>
  <si>
    <t>96008943</t>
  </si>
  <si>
    <t>4014703431388</t>
  </si>
  <si>
    <t>Prunus avium 'Schneiders Späte Knorpelkirsche'</t>
  </si>
  <si>
    <t>Schneiders Späte Knorpelkirsche</t>
  </si>
  <si>
    <t>40-53-1076</t>
  </si>
  <si>
    <t>96008788</t>
  </si>
  <si>
    <t>4014703429866</t>
  </si>
  <si>
    <t>Prunus avium 'Sunburst'</t>
  </si>
  <si>
    <t>Sunburst</t>
  </si>
  <si>
    <t>40-53-1071</t>
  </si>
  <si>
    <t>96016240</t>
  </si>
  <si>
    <t>4014703009396</t>
  </si>
  <si>
    <t>Prunus av.'Burlat'</t>
  </si>
  <si>
    <t>Черешня/Вишня птичья</t>
  </si>
  <si>
    <t>Burlat</t>
  </si>
  <si>
    <t>40-53-1073</t>
  </si>
  <si>
    <t>96015387</t>
  </si>
  <si>
    <t>4014703005688</t>
  </si>
  <si>
    <t>Prunus avium 'Kordia'</t>
  </si>
  <si>
    <t>Kordia</t>
  </si>
  <si>
    <t>40-53-1068</t>
  </si>
  <si>
    <t>96013387</t>
  </si>
  <si>
    <t>4014703476051</t>
  </si>
  <si>
    <t>40-53-1069</t>
  </si>
  <si>
    <t>96015461</t>
  </si>
  <si>
    <t>4014703000386</t>
  </si>
  <si>
    <t>40-53-1061</t>
  </si>
  <si>
    <t>96016890</t>
  </si>
  <si>
    <t>4014703015953</t>
  </si>
  <si>
    <t>Malus dom. 'Braeburn'</t>
  </si>
  <si>
    <t>Malus domestica</t>
  </si>
  <si>
    <t>Яблоня домашняя</t>
  </si>
  <si>
    <t>Braeburn</t>
  </si>
  <si>
    <t>40-53-1062</t>
  </si>
  <si>
    <t>96014590</t>
  </si>
  <si>
    <t>4014703778087</t>
  </si>
  <si>
    <t>Malus dom. 'Cox Orange'</t>
  </si>
  <si>
    <t>Cox Orange</t>
  </si>
  <si>
    <t>40-53-1063</t>
  </si>
  <si>
    <t>96013282</t>
  </si>
  <si>
    <t>4014703475016</t>
  </si>
  <si>
    <t>Malus dom. 'Elstar'</t>
  </si>
  <si>
    <t>Elstar</t>
  </si>
  <si>
    <t>40-53-1064</t>
  </si>
  <si>
    <t>96013992</t>
  </si>
  <si>
    <t>4014703772238</t>
  </si>
  <si>
    <t>Malus dom. 'Gravensteiner'</t>
  </si>
  <si>
    <t>Gravensteiner</t>
  </si>
  <si>
    <t>40-53-1065</t>
  </si>
  <si>
    <t>96008938</t>
  </si>
  <si>
    <t>4014703431333</t>
  </si>
  <si>
    <t>Malus dom. 'Jonagold'</t>
  </si>
  <si>
    <t>Jonagold</t>
  </si>
  <si>
    <t>40-53-1066</t>
  </si>
  <si>
    <t>96008783</t>
  </si>
  <si>
    <t>4014703429811</t>
  </si>
  <si>
    <t>Malus dom. 'Roter Boskoop'</t>
  </si>
  <si>
    <t>Roter Boskoop</t>
  </si>
  <si>
    <t>40-53-1067</t>
  </si>
  <si>
    <t>96016604</t>
  </si>
  <si>
    <t>4014703012990</t>
  </si>
  <si>
    <t>Malus domestica 'Roter Gravensteiner'</t>
  </si>
  <si>
    <t>Roter Gravensteiner</t>
  </si>
  <si>
    <t>40-53-1125</t>
  </si>
  <si>
    <t>96015462</t>
  </si>
  <si>
    <t>4014703000393</t>
  </si>
  <si>
    <t>Zwergapfel 'Pidi' ®</t>
  </si>
  <si>
    <t>Zwergapfel</t>
  </si>
  <si>
    <t>Яблоня карликовая</t>
  </si>
  <si>
    <t>Pidi</t>
  </si>
  <si>
    <t>40-53-1126</t>
  </si>
  <si>
    <t>96015463</t>
  </si>
  <si>
    <t>4014703000409</t>
  </si>
  <si>
    <t>Zwergapfel 'Pumila'</t>
  </si>
  <si>
    <t>40-53-1116</t>
  </si>
  <si>
    <t>96015516</t>
  </si>
  <si>
    <t>4014703005978</t>
  </si>
  <si>
    <t>Säulenapfel 'Gold Lane'</t>
  </si>
  <si>
    <t>Säulenapfel</t>
  </si>
  <si>
    <t>Яблоня колоновидная</t>
  </si>
  <si>
    <t>Gold Lane</t>
  </si>
  <si>
    <t>40-53-1117</t>
  </si>
  <si>
    <t>96016324</t>
  </si>
  <si>
    <t>4014703010231</t>
  </si>
  <si>
    <t>Säulenapfel 'Goldstar'</t>
  </si>
  <si>
    <t>Goldstar</t>
  </si>
  <si>
    <t>40-53-1118</t>
  </si>
  <si>
    <t>96015515</t>
  </si>
  <si>
    <t>4014703005954</t>
  </si>
  <si>
    <t>Säulenapfel 'Mc Intosh'</t>
  </si>
  <si>
    <t>Mc Intosh</t>
  </si>
  <si>
    <t>40-53-1119</t>
  </si>
  <si>
    <t>96015514</t>
  </si>
  <si>
    <t>4014703005930</t>
  </si>
  <si>
    <t>Säulenapfel 'Red Lane'</t>
  </si>
  <si>
    <t>Red Lane</t>
  </si>
  <si>
    <t>40-53-1141</t>
  </si>
  <si>
    <t>96016447</t>
  </si>
  <si>
    <t>4014703011450</t>
  </si>
  <si>
    <t>Rose Candy Rose® 'Sugar Candy'</t>
  </si>
  <si>
    <t>Розы</t>
  </si>
  <si>
    <t>Rose</t>
  </si>
  <si>
    <t>Роза</t>
  </si>
  <si>
    <t>Candy Rose® Sugar Candy</t>
  </si>
  <si>
    <t>С3,5</t>
  </si>
  <si>
    <t>40-53-1142</t>
  </si>
  <si>
    <t>96016448</t>
  </si>
  <si>
    <t>4014703011467</t>
  </si>
  <si>
    <t>35-</t>
  </si>
  <si>
    <t>40-53-0356</t>
  </si>
  <si>
    <t>96014160</t>
  </si>
  <si>
    <t>4014703773747</t>
  </si>
  <si>
    <t>Rose 'Zepeti' ®</t>
  </si>
  <si>
    <t>Rose miniature</t>
  </si>
  <si>
    <t>Роза миниатюрная</t>
  </si>
  <si>
    <t>Zepeti</t>
  </si>
  <si>
    <t>С2</t>
  </si>
  <si>
    <t>96017492</t>
  </si>
  <si>
    <t>4014703022845</t>
  </si>
  <si>
    <t>Rose 'Zepeti' ® Pink Glow</t>
  </si>
  <si>
    <t>40-53-1144</t>
  </si>
  <si>
    <t>96014158</t>
  </si>
  <si>
    <t>4014703773723</t>
  </si>
  <si>
    <t>40-53-1145</t>
  </si>
  <si>
    <t>96014712</t>
  </si>
  <si>
    <t>4014703779251</t>
  </si>
  <si>
    <t>40-53-1143</t>
  </si>
  <si>
    <t>96018509</t>
  </si>
  <si>
    <t>4014703033643</t>
  </si>
  <si>
    <t>Rose 'Minerva' ®</t>
  </si>
  <si>
    <t>Rose floribunda</t>
  </si>
  <si>
    <t>Роза флорибунда</t>
  </si>
  <si>
    <t>Minerva</t>
  </si>
  <si>
    <t>40-53-1236</t>
  </si>
  <si>
    <t>96011243</t>
  </si>
  <si>
    <t>4014703455773</t>
  </si>
  <si>
    <t>Ginkgo biloba 'Mariken'</t>
  </si>
  <si>
    <t>Хвойные</t>
  </si>
  <si>
    <t>Ginkgo biloba</t>
  </si>
  <si>
    <t>Гинкго билоба</t>
  </si>
  <si>
    <t>Mariken</t>
  </si>
  <si>
    <t>С4</t>
  </si>
  <si>
    <t>20-30</t>
  </si>
  <si>
    <t>40-53-1237</t>
  </si>
  <si>
    <t>25493000</t>
  </si>
  <si>
    <t>4014703327063</t>
  </si>
  <si>
    <t>40-53-1238</t>
  </si>
  <si>
    <t>96013549</t>
  </si>
  <si>
    <t>4014703477591</t>
  </si>
  <si>
    <t>Ginkgo biloba 'Saratoga'</t>
  </si>
  <si>
    <t>Saratoga</t>
  </si>
  <si>
    <t>40-53-1239</t>
  </si>
  <si>
    <t>96009527</t>
  </si>
  <si>
    <t>4014703437212</t>
  </si>
  <si>
    <t>40-53-0446</t>
  </si>
  <si>
    <t>96004642</t>
  </si>
  <si>
    <t>4014703387005</t>
  </si>
  <si>
    <t>Picea pungens 'Fat Albert'</t>
  </si>
  <si>
    <t>Picea pungens</t>
  </si>
  <si>
    <t>Ель колючая</t>
  </si>
  <si>
    <t>Fat Albert</t>
  </si>
  <si>
    <t>С16,5</t>
  </si>
  <si>
    <t>40-53-0447</t>
  </si>
  <si>
    <t>48377006</t>
  </si>
  <si>
    <t>4014703325885</t>
  </si>
  <si>
    <t>Picea pungens 'Glauca Globosa'</t>
  </si>
  <si>
    <t>Glauca Globosa</t>
  </si>
  <si>
    <t>40-53-0323</t>
  </si>
  <si>
    <t>48377014</t>
  </si>
  <si>
    <t>4014703338915</t>
  </si>
  <si>
    <t>40-53-1257</t>
  </si>
  <si>
    <t>48377004</t>
  </si>
  <si>
    <t>4014703321160</t>
  </si>
  <si>
    <t>40-53-0467</t>
  </si>
  <si>
    <t>96018009</t>
  </si>
  <si>
    <t>4014703028267</t>
  </si>
  <si>
    <t>Picea pungens 'Iseli Fastigiate'</t>
  </si>
  <si>
    <t>Iseli Fastigiate</t>
  </si>
  <si>
    <t>40-53-0449</t>
  </si>
  <si>
    <t>96004644</t>
  </si>
  <si>
    <t>4014703387029</t>
  </si>
  <si>
    <t>70-80</t>
  </si>
  <si>
    <t>40-53-0469</t>
  </si>
  <si>
    <t>96018010</t>
  </si>
  <si>
    <t>4014703028274</t>
  </si>
  <si>
    <t>Picea pungens 'Oldenburg'®</t>
  </si>
  <si>
    <t>Oldenburg</t>
  </si>
  <si>
    <t>40-53-0450</t>
  </si>
  <si>
    <t>96004645</t>
  </si>
  <si>
    <t>4014703387036</t>
  </si>
  <si>
    <t>40-53-1252</t>
  </si>
  <si>
    <t>47749001</t>
  </si>
  <si>
    <t>4014703324932</t>
  </si>
  <si>
    <t>Picea abies 'Little Gem'</t>
  </si>
  <si>
    <t>Picea abies</t>
  </si>
  <si>
    <t>Ель обыкновенная</t>
  </si>
  <si>
    <t>Little Gem</t>
  </si>
  <si>
    <t>40-53-1253</t>
  </si>
  <si>
    <t>48105001</t>
  </si>
  <si>
    <t>4014703341465</t>
  </si>
  <si>
    <t>Picea glauca 'Conica'</t>
  </si>
  <si>
    <t>Picea glauca</t>
  </si>
  <si>
    <t>Ель сизая/канадская</t>
  </si>
  <si>
    <t>Conica</t>
  </si>
  <si>
    <t>С1,5</t>
  </si>
  <si>
    <t>40-53-1254</t>
  </si>
  <si>
    <t>96013883</t>
  </si>
  <si>
    <t>4014703481024</t>
  </si>
  <si>
    <t>Picea glauca 'Conica Perfecta' ®</t>
  </si>
  <si>
    <t>Conica Perfecta</t>
  </si>
  <si>
    <t>40-53-1255</t>
  </si>
  <si>
    <t>96004624</t>
  </si>
  <si>
    <t>4014703386831</t>
  </si>
  <si>
    <t>Picea glauca 'Rainbow's End'</t>
  </si>
  <si>
    <t>Rainbow's End</t>
  </si>
  <si>
    <t>40-53-1256</t>
  </si>
  <si>
    <t>48129003</t>
  </si>
  <si>
    <t>4014703335488</t>
  </si>
  <si>
    <t>40-53-0504</t>
  </si>
  <si>
    <t>96005962</t>
  </si>
  <si>
    <t>4014703401664</t>
  </si>
  <si>
    <t>Picea engelmannii 'Glauca'</t>
  </si>
  <si>
    <t>Picea engelmannii</t>
  </si>
  <si>
    <t>Ель Энгельмана</t>
  </si>
  <si>
    <t>Glauca</t>
  </si>
  <si>
    <t>40-53-1203</t>
  </si>
  <si>
    <t>96003700</t>
  </si>
  <si>
    <t>4014703377891</t>
  </si>
  <si>
    <t>Cedrus atl. 'Horstmanns Silberspitz'</t>
  </si>
  <si>
    <t>Cedrus atlantica</t>
  </si>
  <si>
    <t>Кедр атлантический</t>
  </si>
  <si>
    <t>Horstmanns Silberspitz</t>
  </si>
  <si>
    <t>40-53-1205</t>
  </si>
  <si>
    <t>96003696</t>
  </si>
  <si>
    <t>4014703391989</t>
  </si>
  <si>
    <t>Cedrus deodara 'Feelin Blue'</t>
  </si>
  <si>
    <t>Cedrus deodara</t>
  </si>
  <si>
    <t>Кедр гималайский</t>
  </si>
  <si>
    <t>Feelin Blue</t>
  </si>
  <si>
    <t>40-53-1206</t>
  </si>
  <si>
    <t>12017000</t>
  </si>
  <si>
    <t>4014703328220</t>
  </si>
  <si>
    <t>Cedrus deodara 'Golden Horizon'</t>
  </si>
  <si>
    <t>Golden Horizon</t>
  </si>
  <si>
    <t>40-53-1204</t>
  </si>
  <si>
    <t>90000644</t>
  </si>
  <si>
    <t>4014703353024</t>
  </si>
  <si>
    <t>Cedrus brevifolia 'Nana Epstein'</t>
  </si>
  <si>
    <t>Cedrus brevifolia</t>
  </si>
  <si>
    <t>Кедр кипрский</t>
  </si>
  <si>
    <t>Nana Epstein</t>
  </si>
  <si>
    <t>40-53-1235</t>
  </si>
  <si>
    <t>96016387</t>
  </si>
  <si>
    <t>4014703010866</t>
  </si>
  <si>
    <t>Cupressus sempervirens 'Totem'</t>
  </si>
  <si>
    <t>Cupressus sempervirens</t>
  </si>
  <si>
    <t>Кипарис вечнозеленый</t>
  </si>
  <si>
    <t>Totem</t>
  </si>
  <si>
    <t>40-53-1229</t>
  </si>
  <si>
    <t>13361003</t>
  </si>
  <si>
    <t>4014703343803</t>
  </si>
  <si>
    <t>Chamaecyparis pis.'Filifera Nana'</t>
  </si>
  <si>
    <t>Chamaecyparis pisifera</t>
  </si>
  <si>
    <t>Кипарисовик горохоплодный</t>
  </si>
  <si>
    <t>Filifera Nana</t>
  </si>
  <si>
    <t>40-53-0503</t>
  </si>
  <si>
    <t>96003827</t>
  </si>
  <si>
    <t>4014703382673</t>
  </si>
  <si>
    <t>Chamaecyparis pis.'Filifera Sungold'</t>
  </si>
  <si>
    <t>Filifera Sungold</t>
  </si>
  <si>
    <t>40-53-1230</t>
  </si>
  <si>
    <t>96008997</t>
  </si>
  <si>
    <t>4014703432019</t>
  </si>
  <si>
    <t>Chamaecyparis pis.'Golden Mop'</t>
  </si>
  <si>
    <t>Golden Mop</t>
  </si>
  <si>
    <t>40-53-1231</t>
  </si>
  <si>
    <t>96009639</t>
  </si>
  <si>
    <t>4014703438295</t>
  </si>
  <si>
    <t>Chamaecyparis pis.'Hime Sawara'</t>
  </si>
  <si>
    <t>Hime Sawara</t>
  </si>
  <si>
    <t>40-53-1232</t>
  </si>
  <si>
    <t>96007458</t>
  </si>
  <si>
    <t>4014703416743</t>
  </si>
  <si>
    <t>40-53-1208</t>
  </si>
  <si>
    <t>12593001</t>
  </si>
  <si>
    <t>4014703341267</t>
  </si>
  <si>
    <t>Chamaecyparis laws.'Alumigold'</t>
  </si>
  <si>
    <t>Chamaecyparis lawsoniana</t>
  </si>
  <si>
    <t>Кипарисовик Лавсона</t>
  </si>
  <si>
    <t>Alumigold</t>
  </si>
  <si>
    <t>40-53-0293</t>
  </si>
  <si>
    <t>12645009</t>
  </si>
  <si>
    <t>4014703341274</t>
  </si>
  <si>
    <t>Chamaecyparis laws.'Columnaris Glauca'</t>
  </si>
  <si>
    <t>Columnaris=Columnaris Glauca</t>
  </si>
  <si>
    <t>40-53-1209</t>
  </si>
  <si>
    <t>12685003</t>
  </si>
  <si>
    <t>4014703343797</t>
  </si>
  <si>
    <t>Chamaecyparis laws.'Ellwoodii'</t>
  </si>
  <si>
    <t>Ellwoodii</t>
  </si>
  <si>
    <t>40-53-1210</t>
  </si>
  <si>
    <t>12841000</t>
  </si>
  <si>
    <t>4014703341304</t>
  </si>
  <si>
    <t>Chamaecyparis laws.'Ivonne'</t>
  </si>
  <si>
    <t>Ivonne=Yvonne</t>
  </si>
  <si>
    <t>40-53-1211</t>
  </si>
  <si>
    <t>12877001</t>
  </si>
  <si>
    <t>4014703335396</t>
  </si>
  <si>
    <t>Chamaecyparis laws.'Minima Glauca'</t>
  </si>
  <si>
    <t>Minima Glauca</t>
  </si>
  <si>
    <t>40-53-1212</t>
  </si>
  <si>
    <t>13005001</t>
  </si>
  <si>
    <t>4014703341298</t>
  </si>
  <si>
    <t>Chamaecyparis laws.'White Spot'</t>
  </si>
  <si>
    <t>White Spot</t>
  </si>
  <si>
    <t>40-53-1207</t>
  </si>
  <si>
    <t>96003703</t>
  </si>
  <si>
    <t>4014703377921</t>
  </si>
  <si>
    <t>Chamaecyparis laws. 'Wissel's Saguaro'</t>
  </si>
  <si>
    <t>Wissel's Saguaro</t>
  </si>
  <si>
    <t>40-53-1213</t>
  </si>
  <si>
    <t>96002585</t>
  </si>
  <si>
    <t>4014703367434</t>
  </si>
  <si>
    <t>Chamaecyparis obtusa 'Chirimen'</t>
  </si>
  <si>
    <t>Chamaecyparis obtusa</t>
  </si>
  <si>
    <t>Кипарисовик туполистный</t>
  </si>
  <si>
    <t>Chirimen</t>
  </si>
  <si>
    <t>40-53-1214</t>
  </si>
  <si>
    <t>96004190</t>
  </si>
  <si>
    <t>4014703382680</t>
  </si>
  <si>
    <t>40-53-1215</t>
  </si>
  <si>
    <t>96004622</t>
  </si>
  <si>
    <t>4014703386817</t>
  </si>
  <si>
    <t>Chamaecyparis obtusa 'Fernspray Gold'</t>
  </si>
  <si>
    <t>Fernspray Gold</t>
  </si>
  <si>
    <t>40-53-1216</t>
  </si>
  <si>
    <t>90000458</t>
  </si>
  <si>
    <t>4014703351631</t>
  </si>
  <si>
    <t>40-53-1217</t>
  </si>
  <si>
    <t>96010144</t>
  </si>
  <si>
    <t>4014703443398</t>
  </si>
  <si>
    <t>Chamaecyparis obtusa 'Kerdalo'</t>
  </si>
  <si>
    <t>Kerdalo</t>
  </si>
  <si>
    <t>40-53-1218</t>
  </si>
  <si>
    <t>96005958</t>
  </si>
  <si>
    <t>4014703401626</t>
  </si>
  <si>
    <t>40-53-1219</t>
  </si>
  <si>
    <t>13193000</t>
  </si>
  <si>
    <t>4014703341595</t>
  </si>
  <si>
    <t>Chamaecyparis obtusa 'Kosteri'</t>
  </si>
  <si>
    <t>Kosteri</t>
  </si>
  <si>
    <t>40-53-1220</t>
  </si>
  <si>
    <t>13193001</t>
  </si>
  <si>
    <t>4014703326899</t>
  </si>
  <si>
    <t>40-53-1221</t>
  </si>
  <si>
    <t>96013886</t>
  </si>
  <si>
    <t>4014703481055</t>
  </si>
  <si>
    <t>Chamaecyparis obtusa 'Maureen'</t>
  </si>
  <si>
    <t>Maureen</t>
  </si>
  <si>
    <t>40-53-1222</t>
  </si>
  <si>
    <t>96017259</t>
  </si>
  <si>
    <t>4014703019944</t>
  </si>
  <si>
    <t>Chamaecyparis obtusa 'Meroke Twin'</t>
  </si>
  <si>
    <t>Meroke Twin</t>
  </si>
  <si>
    <t>40-53-1223</t>
  </si>
  <si>
    <t>90000565</t>
  </si>
  <si>
    <t>4014703352522</t>
  </si>
  <si>
    <t>Chamaecyparis obtusa 'Nana Aurea'</t>
  </si>
  <si>
    <t>Nana Aurea</t>
  </si>
  <si>
    <t>40-53-1224</t>
  </si>
  <si>
    <t>96015836</t>
  </si>
  <si>
    <t>4014703005640</t>
  </si>
  <si>
    <t>40-53-1225</t>
  </si>
  <si>
    <t>13217004</t>
  </si>
  <si>
    <t>4014703334528</t>
  </si>
  <si>
    <t>Chamaecyparis obtusa 'Nana Gracilis'</t>
  </si>
  <si>
    <t>Nana Gracilis</t>
  </si>
  <si>
    <t>40-53-1226</t>
  </si>
  <si>
    <t>13217002</t>
  </si>
  <si>
    <t>4014703324666</t>
  </si>
  <si>
    <t>40-53-0460</t>
  </si>
  <si>
    <t>13217003</t>
  </si>
  <si>
    <t>4014703327605</t>
  </si>
  <si>
    <t>40-53-1227</t>
  </si>
  <si>
    <t>96009525</t>
  </si>
  <si>
    <t>4014703437199</t>
  </si>
  <si>
    <t>Chamaecyparis obtusa 'Rashahiba'</t>
  </si>
  <si>
    <t>Rashahiba</t>
  </si>
  <si>
    <t>40-53-1228</t>
  </si>
  <si>
    <t>90001708</t>
  </si>
  <si>
    <t>4014703363016</t>
  </si>
  <si>
    <t>40-53-0502</t>
  </si>
  <si>
    <t>96009643</t>
  </si>
  <si>
    <t>4014703438349</t>
  </si>
  <si>
    <t>Chamaecyparis obtusa 'Teddy Bear'</t>
  </si>
  <si>
    <t>Teddy Bear</t>
  </si>
  <si>
    <t>40-53-1233</t>
  </si>
  <si>
    <t>96016564</t>
  </si>
  <si>
    <t>4014703012594</t>
  </si>
  <si>
    <t>Cryptomeria japonica 'Little Champion'</t>
  </si>
  <si>
    <t>Cryptomeria japonica</t>
  </si>
  <si>
    <t>Криптомерия японская</t>
  </si>
  <si>
    <t>Little Champion</t>
  </si>
  <si>
    <t>40-53-1234</t>
  </si>
  <si>
    <t>17273000</t>
  </si>
  <si>
    <t>4014703324734</t>
  </si>
  <si>
    <t>Cryptomeria japonica 'Vilmoriniana'</t>
  </si>
  <si>
    <t>Vilmoriniana</t>
  </si>
  <si>
    <t>40-53-0176</t>
  </si>
  <si>
    <t>90000535</t>
  </si>
  <si>
    <t>4014703352218</t>
  </si>
  <si>
    <t>Larix kaempferi 'Diana'</t>
  </si>
  <si>
    <t>Larix kaempferi/japonica</t>
  </si>
  <si>
    <t>Лиственница кемпфера/японская</t>
  </si>
  <si>
    <t>Diana=Diane</t>
  </si>
  <si>
    <t>40-53-0234</t>
  </si>
  <si>
    <t>96006194</t>
  </si>
  <si>
    <t>4014703403903</t>
  </si>
  <si>
    <t>Larix kaempferi 'Jakobsen Pyramid'</t>
  </si>
  <si>
    <t>Jakobsen Pyramid</t>
  </si>
  <si>
    <t>40-53-0339</t>
  </si>
  <si>
    <t>32737001</t>
  </si>
  <si>
    <t>4014703341410</t>
  </si>
  <si>
    <t>Juniperus horizontalis 'Hughes'</t>
  </si>
  <si>
    <t>Juniperus horizontalis</t>
  </si>
  <si>
    <t>Можжевельник горизонтальный</t>
  </si>
  <si>
    <t>Hugh=Hughes</t>
  </si>
  <si>
    <t>40-53-1246</t>
  </si>
  <si>
    <t>32745015</t>
  </si>
  <si>
    <t>4014703334597</t>
  </si>
  <si>
    <t>Juniperus horizontalis 'Icee Blue'®</t>
  </si>
  <si>
    <t>Icee Blue=Monber</t>
  </si>
  <si>
    <t>40-53-1247</t>
  </si>
  <si>
    <t>90001018</t>
  </si>
  <si>
    <t>4014703356438</t>
  </si>
  <si>
    <t>Juniperus horizontalis 'Limeglow'</t>
  </si>
  <si>
    <t>Limeglow</t>
  </si>
  <si>
    <t>40-53-0464</t>
  </si>
  <si>
    <t>96005474</t>
  </si>
  <si>
    <t>4014703395376</t>
  </si>
  <si>
    <t>40-53-1240</t>
  </si>
  <si>
    <t>32345003</t>
  </si>
  <si>
    <t>4014703341458</t>
  </si>
  <si>
    <t>Juniperus chin.'Blue Alps'</t>
  </si>
  <si>
    <t>Juniperus chinensis</t>
  </si>
  <si>
    <t>Можжевельник китайский</t>
  </si>
  <si>
    <t>Blue Alps</t>
  </si>
  <si>
    <t>40-53-1241</t>
  </si>
  <si>
    <t>96007853</t>
  </si>
  <si>
    <t>4014703420641</t>
  </si>
  <si>
    <t>Juniperus chin.'Daub´s Frosted'</t>
  </si>
  <si>
    <t>Daub's Frosted</t>
  </si>
  <si>
    <t>40-53-1242</t>
  </si>
  <si>
    <t>96009038</t>
  </si>
  <si>
    <t>4014703432422</t>
  </si>
  <si>
    <t>Juniperus chin.'Stricta'</t>
  </si>
  <si>
    <t>Stricta</t>
  </si>
  <si>
    <t>40-53-0465</t>
  </si>
  <si>
    <t>32901001</t>
  </si>
  <si>
    <t>4014703324871</t>
  </si>
  <si>
    <t>Juniperus procumbens 'Nana'</t>
  </si>
  <si>
    <t>Juniperus procumbens</t>
  </si>
  <si>
    <t>Можжевельник лежачий</t>
  </si>
  <si>
    <t>40-53-0463</t>
  </si>
  <si>
    <t>90001712</t>
  </si>
  <si>
    <t>4014703363054</t>
  </si>
  <si>
    <t>Juniperus com.'Arnold'</t>
  </si>
  <si>
    <t>Juniperus communis</t>
  </si>
  <si>
    <t>Можжевельник обыкновенный</t>
  </si>
  <si>
    <t>Arnold</t>
  </si>
  <si>
    <t>40-53-1243</t>
  </si>
  <si>
    <t>96008998</t>
  </si>
  <si>
    <t>4014703432026</t>
  </si>
  <si>
    <t>Juniperus com. 'Goldschatz'®</t>
  </si>
  <si>
    <t>Goldschatz</t>
  </si>
  <si>
    <t>40-53-1244</t>
  </si>
  <si>
    <t>32517045</t>
  </si>
  <si>
    <t>4014703343834</t>
  </si>
  <si>
    <t>Juniperus com.'Green Carpet'</t>
  </si>
  <si>
    <t>Green Carpet</t>
  </si>
  <si>
    <t>40-53-1245</t>
  </si>
  <si>
    <t>96002185</t>
  </si>
  <si>
    <t>4014703364563</t>
  </si>
  <si>
    <t>Juniperus conferta 'Schlager'</t>
  </si>
  <si>
    <t>Juniperus conferta</t>
  </si>
  <si>
    <t>Можжевельник прибрежный/скученный</t>
  </si>
  <si>
    <t>Schlager</t>
  </si>
  <si>
    <t>40-53-0380</t>
  </si>
  <si>
    <t>32833002</t>
  </si>
  <si>
    <t>4014703341373</t>
  </si>
  <si>
    <t>Juniperus media 'Mint Julep'</t>
  </si>
  <si>
    <t>Juniperus pfitzeriana</t>
  </si>
  <si>
    <t>Можжевельник пфитцера,средний</t>
  </si>
  <si>
    <t>Mint Julep</t>
  </si>
  <si>
    <t>40-53-0381</t>
  </si>
  <si>
    <t>90000568</t>
  </si>
  <si>
    <t>4014703352553</t>
  </si>
  <si>
    <t>Juniperus media 'Old Gold'</t>
  </si>
  <si>
    <t>Old Gold</t>
  </si>
  <si>
    <t>40-53-1248</t>
  </si>
  <si>
    <t>32989001</t>
  </si>
  <si>
    <t>4014703324895</t>
  </si>
  <si>
    <t>Juniperus scopulorum 'Blue Arrow'</t>
  </si>
  <si>
    <t>Juniperus scopulorum</t>
  </si>
  <si>
    <t>Можжевельник скальный</t>
  </si>
  <si>
    <t>Blue Arrow</t>
  </si>
  <si>
    <t>40-53-0230</t>
  </si>
  <si>
    <t>32989000</t>
  </si>
  <si>
    <t>4014703324901</t>
  </si>
  <si>
    <t>40-53-1249</t>
  </si>
  <si>
    <t>33021000</t>
  </si>
  <si>
    <t>4014703341434</t>
  </si>
  <si>
    <t>Juniperus squamata 'Blue Carpet'</t>
  </si>
  <si>
    <t>Juniperus squamata</t>
  </si>
  <si>
    <t>Можжевельник чешуйчатый</t>
  </si>
  <si>
    <t>Blue Carpet</t>
  </si>
  <si>
    <t>40-53-1250</t>
  </si>
  <si>
    <t>33033003</t>
  </si>
  <si>
    <t>4014703341441</t>
  </si>
  <si>
    <t>Juniperus squamata 'Blue Star'</t>
  </si>
  <si>
    <t>Blue Star</t>
  </si>
  <si>
    <t>12-15</t>
  </si>
  <si>
    <t>40-53-1251</t>
  </si>
  <si>
    <t>90001763</t>
  </si>
  <si>
    <t>4014703363566</t>
  </si>
  <si>
    <t>Juniperus squamata 'Blue Swede'</t>
  </si>
  <si>
    <t>Blue Swede=Hunnetorp</t>
  </si>
  <si>
    <t>40-53-0493</t>
  </si>
  <si>
    <t>00657006</t>
  </si>
  <si>
    <t>4014703331114</t>
  </si>
  <si>
    <t>Abies procera 'Glauca'</t>
  </si>
  <si>
    <t>Abies procera</t>
  </si>
  <si>
    <t>Пихта благородная</t>
  </si>
  <si>
    <t>40-53-0500</t>
  </si>
  <si>
    <t>96008992</t>
  </si>
  <si>
    <t>4014703431968</t>
  </si>
  <si>
    <t>Abies koreana 'Brillant'</t>
  </si>
  <si>
    <t>Abies koreana</t>
  </si>
  <si>
    <t>Пихта корейская</t>
  </si>
  <si>
    <t>40-53-0329</t>
  </si>
  <si>
    <t>96015394</t>
  </si>
  <si>
    <t>4014703001475</t>
  </si>
  <si>
    <t>Abies koreana 'Kohout's Icebreaker' ®</t>
  </si>
  <si>
    <t>Kohout's Icebreaker=Ice Breaker</t>
  </si>
  <si>
    <t>40-53-0441</t>
  </si>
  <si>
    <t>96017176</t>
  </si>
  <si>
    <t>4014703019050</t>
  </si>
  <si>
    <t>Abies koreana 'Oberon'</t>
  </si>
  <si>
    <t>Oberon =Stolwijk №2</t>
  </si>
  <si>
    <t>40-53-0443</t>
  </si>
  <si>
    <t>96018233</t>
  </si>
  <si>
    <t>4014703030840</t>
  </si>
  <si>
    <t>Abies koreana 'Horstmann's Silberlocke'</t>
  </si>
  <si>
    <t>Silberlocke=Horstmanns Silberlocke</t>
  </si>
  <si>
    <t>40-53-1202</t>
  </si>
  <si>
    <t>96017388</t>
  </si>
  <si>
    <t>4014703021237</t>
  </si>
  <si>
    <t>Abies lasiocarpa 'Green Globe'</t>
  </si>
  <si>
    <t>Abies lasiocarpa</t>
  </si>
  <si>
    <t>Пихта субальпийская</t>
  </si>
  <si>
    <t>Green Globe</t>
  </si>
  <si>
    <t>40-53-1258</t>
  </si>
  <si>
    <t>90000555</t>
  </si>
  <si>
    <t>4014703352393</t>
  </si>
  <si>
    <t>Pinus banksiana 'Arktis'</t>
  </si>
  <si>
    <t>Pinus banksiana</t>
  </si>
  <si>
    <t>Сосна Банкса</t>
  </si>
  <si>
    <t>Arktis</t>
  </si>
  <si>
    <t>40-53-1259</t>
  </si>
  <si>
    <t>96015767</t>
  </si>
  <si>
    <t>4014703003448</t>
  </si>
  <si>
    <t>Pinus banksiana 'Tucker´s Dwarf'</t>
  </si>
  <si>
    <t>Tucker´s Dwarf</t>
  </si>
  <si>
    <t>40-53-0309</t>
  </si>
  <si>
    <t>49001003</t>
  </si>
  <si>
    <t>4014703325229</t>
  </si>
  <si>
    <t>Pinus monticola 'Ammerland'</t>
  </si>
  <si>
    <t>Pinus monticola</t>
  </si>
  <si>
    <t>Сосна белая,западная</t>
  </si>
  <si>
    <t>Ammerland</t>
  </si>
  <si>
    <t>40-53-1303</t>
  </si>
  <si>
    <t>50313003</t>
  </si>
  <si>
    <t>4014703325595</t>
  </si>
  <si>
    <t>Pinus strobus 'Densa Hill'</t>
  </si>
  <si>
    <t>Pinus strobus</t>
  </si>
  <si>
    <t>Сосна веймутова</t>
  </si>
  <si>
    <t>Densa Hill</t>
  </si>
  <si>
    <t>40-53-1304</t>
  </si>
  <si>
    <t>49705006</t>
  </si>
  <si>
    <t>4014703325793</t>
  </si>
  <si>
    <t>Pinus strobus 'Macopin'</t>
  </si>
  <si>
    <t>Macopin</t>
  </si>
  <si>
    <t>40-53-1305</t>
  </si>
  <si>
    <t>49709007</t>
  </si>
  <si>
    <t>4014703325809</t>
  </si>
  <si>
    <t>Pinus strobus 'Minima'</t>
  </si>
  <si>
    <t>Minima</t>
  </si>
  <si>
    <t>40-53-1306</t>
  </si>
  <si>
    <t>96014036</t>
  </si>
  <si>
    <t>4014703772542</t>
  </si>
  <si>
    <t>Pinus strobus 'Tiny Curls'</t>
  </si>
  <si>
    <t>Tiny Kurls</t>
  </si>
  <si>
    <t>40-53-0482</t>
  </si>
  <si>
    <t>96010776</t>
  </si>
  <si>
    <t>4014703451126</t>
  </si>
  <si>
    <t>40-53-1267</t>
  </si>
  <si>
    <t>48957003</t>
  </si>
  <si>
    <t>4014703325861</t>
  </si>
  <si>
    <t>Pinus leucodermis 'Compact Gem'</t>
  </si>
  <si>
    <t>Pinus heldreichii ×halepaensis</t>
  </si>
  <si>
    <t>Сосна Гельдрейха/боснийская</t>
  </si>
  <si>
    <t>Compact Gem=Compacta</t>
  </si>
  <si>
    <t>40-53-1268</t>
  </si>
  <si>
    <t>48957000</t>
  </si>
  <si>
    <t>4014703325212</t>
  </si>
  <si>
    <t>40-53-1269</t>
  </si>
  <si>
    <t>90001574</t>
  </si>
  <si>
    <t>4014703361715</t>
  </si>
  <si>
    <t>Pinus leucodermis 'Malinki'</t>
  </si>
  <si>
    <t>Malinki</t>
  </si>
  <si>
    <t>40-53-0387</t>
  </si>
  <si>
    <t>90001575</t>
  </si>
  <si>
    <t>4014703361722</t>
  </si>
  <si>
    <t>40-53-1270</t>
  </si>
  <si>
    <t>90001375</t>
  </si>
  <si>
    <t>4014703359774</t>
  </si>
  <si>
    <t>40-53-1271</t>
  </si>
  <si>
    <t>90001720</t>
  </si>
  <si>
    <t>4014703363139</t>
  </si>
  <si>
    <t>40-53-1272</t>
  </si>
  <si>
    <t>90001721</t>
  </si>
  <si>
    <t>4014703363146</t>
  </si>
  <si>
    <t>С20</t>
  </si>
  <si>
    <t>40-53-1273</t>
  </si>
  <si>
    <t>48981000</t>
  </si>
  <si>
    <t>4014703325854</t>
  </si>
  <si>
    <t>Pinus leucodermis 'Schmidtii'</t>
  </si>
  <si>
    <t>Pinus heldreichii/leucodermis</t>
  </si>
  <si>
    <t>Smidtii=Schmidtii</t>
  </si>
  <si>
    <t>40-53-1274</t>
  </si>
  <si>
    <t>90000536</t>
  </si>
  <si>
    <t>4014703352225</t>
  </si>
  <si>
    <t>40-53-1275</t>
  </si>
  <si>
    <t>96002609</t>
  </si>
  <si>
    <t>4014703367670</t>
  </si>
  <si>
    <t>Pinus mugo 'Benjamin'</t>
  </si>
  <si>
    <t>Pinus mugo</t>
  </si>
  <si>
    <t>Сосна горная</t>
  </si>
  <si>
    <t>Benjamin</t>
  </si>
  <si>
    <t>40-53-0254</t>
  </si>
  <si>
    <t>90001576</t>
  </si>
  <si>
    <t>4014703361739</t>
  </si>
  <si>
    <t>40-53-1276</t>
  </si>
  <si>
    <t>96017614</t>
  </si>
  <si>
    <t>4014703023798</t>
  </si>
  <si>
    <t>20-</t>
  </si>
  <si>
    <t>40-53-1277</t>
  </si>
  <si>
    <t>90001746</t>
  </si>
  <si>
    <t>4014703363399</t>
  </si>
  <si>
    <t>40-53-1278</t>
  </si>
  <si>
    <t>49045005</t>
  </si>
  <si>
    <t>4014703325762</t>
  </si>
  <si>
    <t>Pinus mugo 'Carsten's Wintergold'</t>
  </si>
  <si>
    <t>Carsten=Carsten's Wintergold</t>
  </si>
  <si>
    <t>40-53-1279</t>
  </si>
  <si>
    <t>49045003</t>
  </si>
  <si>
    <t>4014703325236</t>
  </si>
  <si>
    <t>40-53-1280</t>
  </si>
  <si>
    <t>96017615</t>
  </si>
  <si>
    <t>4014703023804</t>
  </si>
  <si>
    <t>40-53-1281</t>
  </si>
  <si>
    <t>49045002</t>
  </si>
  <si>
    <t>4014703322051</t>
  </si>
  <si>
    <t>40-53-1282</t>
  </si>
  <si>
    <t>49069003</t>
  </si>
  <si>
    <t>4014703325786</t>
  </si>
  <si>
    <t>Pinus mugo 'Gnom'</t>
  </si>
  <si>
    <t>Gnom</t>
  </si>
  <si>
    <t>40-53-0184</t>
  </si>
  <si>
    <t>49069000</t>
  </si>
  <si>
    <t>4014703325250</t>
  </si>
  <si>
    <t>40-53-0040</t>
  </si>
  <si>
    <t>49069002</t>
  </si>
  <si>
    <t>4014703325502</t>
  </si>
  <si>
    <t>40-53-1283</t>
  </si>
  <si>
    <t>49069010</t>
  </si>
  <si>
    <t>4014703331244</t>
  </si>
  <si>
    <t>40-53-0389</t>
  </si>
  <si>
    <t>96002120</t>
  </si>
  <si>
    <t>4014703363894</t>
  </si>
  <si>
    <t>С30</t>
  </si>
  <si>
    <t>40-53-1284</t>
  </si>
  <si>
    <t>88435001</t>
  </si>
  <si>
    <t>4014703326318</t>
  </si>
  <si>
    <t>Pinus mugo 'Gnom Findling'</t>
  </si>
  <si>
    <t>Gnom Findling</t>
  </si>
  <si>
    <t>40-53-0472</t>
  </si>
  <si>
    <t>49089005</t>
  </si>
  <si>
    <t>4014703326950</t>
  </si>
  <si>
    <t>Pinus mugo 'Jakobsen'</t>
  </si>
  <si>
    <t>Jakobsen</t>
  </si>
  <si>
    <t>40-53-0044</t>
  </si>
  <si>
    <t>49089003</t>
  </si>
  <si>
    <t>4014703325519</t>
  </si>
  <si>
    <t>40-53-1285</t>
  </si>
  <si>
    <t>49137006</t>
  </si>
  <si>
    <t>4014703326974</t>
  </si>
  <si>
    <t>Pinus mugo 'Mops'</t>
  </si>
  <si>
    <t>Mops</t>
  </si>
  <si>
    <t>40-53-0373</t>
  </si>
  <si>
    <t>49137003</t>
  </si>
  <si>
    <t>4014703325281</t>
  </si>
  <si>
    <t>40-53-0187</t>
  </si>
  <si>
    <t>49137008</t>
  </si>
  <si>
    <t>4014703331053</t>
  </si>
  <si>
    <t>40-53-1286</t>
  </si>
  <si>
    <t>96003834</t>
  </si>
  <si>
    <t>4014703379161</t>
  </si>
  <si>
    <t>Pinus mugo 'Picobello'</t>
  </si>
  <si>
    <t>Picobello</t>
  </si>
  <si>
    <t>40-53-0047</t>
  </si>
  <si>
    <t>96002969</t>
  </si>
  <si>
    <t>4014703371271</t>
  </si>
  <si>
    <t>40-53-1287</t>
  </si>
  <si>
    <t>90000643</t>
  </si>
  <si>
    <t>4014703353017</t>
  </si>
  <si>
    <t>Pinus mugo 'Sherwood Compact'</t>
  </si>
  <si>
    <t>Sherwood Compact</t>
  </si>
  <si>
    <t>40-53-0049</t>
  </si>
  <si>
    <t>90000537</t>
  </si>
  <si>
    <t>4014703352232</t>
  </si>
  <si>
    <t>40-53-1288</t>
  </si>
  <si>
    <t>96017457</t>
  </si>
  <si>
    <t>4014703021930</t>
  </si>
  <si>
    <t>40-53-1261</t>
  </si>
  <si>
    <t>48857018</t>
  </si>
  <si>
    <t>4014703325199</t>
  </si>
  <si>
    <t>Pinus densiflora 'Alice Verkade'</t>
  </si>
  <si>
    <t>Pinus densiflora</t>
  </si>
  <si>
    <t>Сосна густоцветковая</t>
  </si>
  <si>
    <t>Alice Verkade</t>
  </si>
  <si>
    <t>40-53-1262</t>
  </si>
  <si>
    <t>48857021</t>
  </si>
  <si>
    <t>4014703343537</t>
  </si>
  <si>
    <t>40-53-1263</t>
  </si>
  <si>
    <t>48857016</t>
  </si>
  <si>
    <t>4014703321191</t>
  </si>
  <si>
    <t>40-53-1264</t>
  </si>
  <si>
    <t>96017767</t>
  </si>
  <si>
    <t>4014703025310</t>
  </si>
  <si>
    <t>Pinus densiflora 'Jane Kluis'</t>
  </si>
  <si>
    <t>Jane Kluis</t>
  </si>
  <si>
    <t>40-53-1265</t>
  </si>
  <si>
    <t>88427001</t>
  </si>
  <si>
    <t>4014703325205</t>
  </si>
  <si>
    <t>Pinus densiflora 'Oculus-draconis'</t>
  </si>
  <si>
    <t>Oculus-draconis=Jano-me</t>
  </si>
  <si>
    <t>40-53-1266</t>
  </si>
  <si>
    <t>88427000</t>
  </si>
  <si>
    <t>4014703325458</t>
  </si>
  <si>
    <t>40-53-0506</t>
  </si>
  <si>
    <t>96013922</t>
  </si>
  <si>
    <t>4014703481376</t>
  </si>
  <si>
    <t>Pinus jeffreyi 'Joppi'</t>
  </si>
  <si>
    <t>Pinus jeffreyi</t>
  </si>
  <si>
    <t>Сосна Жеффрея</t>
  </si>
  <si>
    <t>Joppi</t>
  </si>
  <si>
    <t>40-53-0507</t>
  </si>
  <si>
    <t>96017061</t>
  </si>
  <si>
    <t>4014703017629</t>
  </si>
  <si>
    <t>40-53-1260</t>
  </si>
  <si>
    <t>96006548</t>
  </si>
  <si>
    <t>4014703407345</t>
  </si>
  <si>
    <t>Pinus cembra 'Glauca'</t>
  </si>
  <si>
    <t>Pinus cembra</t>
  </si>
  <si>
    <t>Сосна кедровая европейская</t>
  </si>
  <si>
    <t>40-53-0247</t>
  </si>
  <si>
    <t>96004613</t>
  </si>
  <si>
    <t>4014703386725</t>
  </si>
  <si>
    <t>40-53-1298</t>
  </si>
  <si>
    <t>96010000</t>
  </si>
  <si>
    <t>4014703441875</t>
  </si>
  <si>
    <t>Pinus parviflora 'Aui'</t>
  </si>
  <si>
    <t>Pinus parviflora</t>
  </si>
  <si>
    <t>Сосна мелкоцветковая</t>
  </si>
  <si>
    <t>Aui</t>
  </si>
  <si>
    <t>40-53-1299</t>
  </si>
  <si>
    <t>96010275</t>
  </si>
  <si>
    <t>4014703444715</t>
  </si>
  <si>
    <t>40-53-0499</t>
  </si>
  <si>
    <t>49465005</t>
  </si>
  <si>
    <t>4014703325823</t>
  </si>
  <si>
    <t>Pinus parviflora 'Negishi'</t>
  </si>
  <si>
    <t>Negishi= Bonsai</t>
  </si>
  <si>
    <t>40-53-0478</t>
  </si>
  <si>
    <t>49465002</t>
  </si>
  <si>
    <t>4014703325335</t>
  </si>
  <si>
    <t>40-53-1300</t>
  </si>
  <si>
    <t>96018522</t>
  </si>
  <si>
    <t>4014703033766</t>
  </si>
  <si>
    <t>40-53-0346</t>
  </si>
  <si>
    <t>49465006</t>
  </si>
  <si>
    <t>4014703326301</t>
  </si>
  <si>
    <t>40-53-1301</t>
  </si>
  <si>
    <t>49465001</t>
  </si>
  <si>
    <t>4014703321283</t>
  </si>
  <si>
    <t>40-53-0479</t>
  </si>
  <si>
    <t>49465004</t>
  </si>
  <si>
    <t>4014703325625</t>
  </si>
  <si>
    <t>40-53-0480</t>
  </si>
  <si>
    <t>96016384</t>
  </si>
  <si>
    <t>4014703010835</t>
  </si>
  <si>
    <t>40-53-0401</t>
  </si>
  <si>
    <t>96002687</t>
  </si>
  <si>
    <t>4014703368448</t>
  </si>
  <si>
    <t>40-53-0505</t>
  </si>
  <si>
    <t>96003809</t>
  </si>
  <si>
    <t>4014703378928</t>
  </si>
  <si>
    <t>Pinus flexilis 'Vanderwolf's Pyramid'</t>
  </si>
  <si>
    <t>Pinus flexilis</t>
  </si>
  <si>
    <t>Сосна мягкая</t>
  </si>
  <si>
    <t>Vanderwolf's Pyramid</t>
  </si>
  <si>
    <t>40-53-0308</t>
  </si>
  <si>
    <t>96003832</t>
  </si>
  <si>
    <t>4014703379147</t>
  </si>
  <si>
    <t>40-53-1307</t>
  </si>
  <si>
    <t>96007609</t>
  </si>
  <si>
    <t>4014703418259</t>
  </si>
  <si>
    <t>Pinus sylvestris 'Fastigiata'</t>
  </si>
  <si>
    <t>Pinus sylvestris</t>
  </si>
  <si>
    <t>Сосна обыкновенная</t>
  </si>
  <si>
    <t>40-53-0198</t>
  </si>
  <si>
    <t>96006553</t>
  </si>
  <si>
    <t>4014703407390</t>
  </si>
  <si>
    <t>40-53-1308</t>
  </si>
  <si>
    <t>96015289</t>
  </si>
  <si>
    <t>4014703784996</t>
  </si>
  <si>
    <t>Pinus sylvestris 'Martham'</t>
  </si>
  <si>
    <t>Martham</t>
  </si>
  <si>
    <t>40-53-0064</t>
  </si>
  <si>
    <t>96014247</t>
  </si>
  <si>
    <t>4014703774584</t>
  </si>
  <si>
    <t>Pinus sylvestris 'Norske Typ'</t>
  </si>
  <si>
    <t>Norske Typ</t>
  </si>
  <si>
    <t>40-53-1309</t>
  </si>
  <si>
    <t>96015295</t>
  </si>
  <si>
    <t>4014703785054</t>
  </si>
  <si>
    <t>40-53-1310</t>
  </si>
  <si>
    <t>96017459</t>
  </si>
  <si>
    <t>4014703021954</t>
  </si>
  <si>
    <t>40-53-1311</t>
  </si>
  <si>
    <t>50105011</t>
  </si>
  <si>
    <t>4014703325830</t>
  </si>
  <si>
    <t>Pinus sylvestris 'Watereri'</t>
  </si>
  <si>
    <t>Watereri</t>
  </si>
  <si>
    <t>40-53-0067</t>
  </si>
  <si>
    <t>50105008</t>
  </si>
  <si>
    <t>4014703325397</t>
  </si>
  <si>
    <t>40-53-0068</t>
  </si>
  <si>
    <t>50105009</t>
  </si>
  <si>
    <t>4014703325588</t>
  </si>
  <si>
    <t>40-53-1312</t>
  </si>
  <si>
    <t>50105005</t>
  </si>
  <si>
    <t>4014703321320</t>
  </si>
  <si>
    <t>40-53-1313</t>
  </si>
  <si>
    <t>50105010</t>
  </si>
  <si>
    <t>4014703325632</t>
  </si>
  <si>
    <t>40-53-0509</t>
  </si>
  <si>
    <t>96004654</t>
  </si>
  <si>
    <t>4014703387128</t>
  </si>
  <si>
    <t>40-53-1302</t>
  </si>
  <si>
    <t>96018234</t>
  </si>
  <si>
    <t>4014703030857</t>
  </si>
  <si>
    <t>Pinus patula</t>
  </si>
  <si>
    <t>Сосна раскидистая</t>
  </si>
  <si>
    <t>40-53-0343</t>
  </si>
  <si>
    <t>96006010</t>
  </si>
  <si>
    <t>4014703402111</t>
  </si>
  <si>
    <t>Pinus contorta 'Chief Joseph'</t>
  </si>
  <si>
    <t>Pinus contorta</t>
  </si>
  <si>
    <t>Сосна скрученная широкохвойная</t>
  </si>
  <si>
    <t>Chief Joseph</t>
  </si>
  <si>
    <t>40-53-0344</t>
  </si>
  <si>
    <t>96009528</t>
  </si>
  <si>
    <t>4014703437229</t>
  </si>
  <si>
    <t>40-53-1314</t>
  </si>
  <si>
    <t>96015291</t>
  </si>
  <si>
    <t>4014703785016</t>
  </si>
  <si>
    <t>Pinus thunbergii 'Banshosho'</t>
  </si>
  <si>
    <t>Pinus thunbergii</t>
  </si>
  <si>
    <t>Сосна тунберга</t>
  </si>
  <si>
    <t>Banshosho</t>
  </si>
  <si>
    <t>40-53-1315</t>
  </si>
  <si>
    <t>96016190</t>
  </si>
  <si>
    <t>4014703008849</t>
  </si>
  <si>
    <t>40-53-0403</t>
  </si>
  <si>
    <t>96003839</t>
  </si>
  <si>
    <t>4014703379215</t>
  </si>
  <si>
    <t>Pinus thunbergii 'Thunderhead'</t>
  </si>
  <si>
    <t>Thunderhead</t>
  </si>
  <si>
    <t>40-53-0071</t>
  </si>
  <si>
    <t>96006777</t>
  </si>
  <si>
    <t>4014703410239</t>
  </si>
  <si>
    <t>40-53-1316</t>
  </si>
  <si>
    <t>90001735</t>
  </si>
  <si>
    <t>4014703363283</t>
  </si>
  <si>
    <t>40-53-1289</t>
  </si>
  <si>
    <t>49217004</t>
  </si>
  <si>
    <t>4014703321252</t>
  </si>
  <si>
    <t>Pinus nigra 'Brepo'®</t>
  </si>
  <si>
    <t>Pinus nigra</t>
  </si>
  <si>
    <t>Сосна черная</t>
  </si>
  <si>
    <t>Brepo</t>
  </si>
  <si>
    <t>40-53-1290</t>
  </si>
  <si>
    <t>90000531</t>
  </si>
  <si>
    <t>4014703352188</t>
  </si>
  <si>
    <t>Pinus nigra 'Green Tower'</t>
  </si>
  <si>
    <t>Green Tower</t>
  </si>
  <si>
    <t>40-53-1291</t>
  </si>
  <si>
    <t>92650001</t>
  </si>
  <si>
    <t>4014703345265</t>
  </si>
  <si>
    <t>40-53-0475</t>
  </si>
  <si>
    <t>90000521</t>
  </si>
  <si>
    <t>4014703352089</t>
  </si>
  <si>
    <t>40-53-0393</t>
  </si>
  <si>
    <t>49245001</t>
  </si>
  <si>
    <t>4014703325304</t>
  </si>
  <si>
    <t>Pinus nigra 'Hornibrookiana'</t>
  </si>
  <si>
    <t>Hornibrookiana</t>
  </si>
  <si>
    <t>40-53-1292</t>
  </si>
  <si>
    <t>96017770</t>
  </si>
  <si>
    <t>4014703025341</t>
  </si>
  <si>
    <t>40-53-1293</t>
  </si>
  <si>
    <t>96015609</t>
  </si>
  <si>
    <t>4014703004209</t>
  </si>
  <si>
    <t>Pinus nigra 'Komet'</t>
  </si>
  <si>
    <t>Komet</t>
  </si>
  <si>
    <t>40-53-0051</t>
  </si>
  <si>
    <t>96015285</t>
  </si>
  <si>
    <t>4014703784958</t>
  </si>
  <si>
    <t>40-53-0508</t>
  </si>
  <si>
    <t>96016476</t>
  </si>
  <si>
    <t>4014703011726</t>
  </si>
  <si>
    <t>40-53-1294</t>
  </si>
  <si>
    <t>96007605</t>
  </si>
  <si>
    <t>4014703418211</t>
  </si>
  <si>
    <t>Pinus nigra 'Marie Bregeon'®</t>
  </si>
  <si>
    <t>Marie Bregeon</t>
  </si>
  <si>
    <t>40-53-0397</t>
  </si>
  <si>
    <t>96006011</t>
  </si>
  <si>
    <t>4014703402128</t>
  </si>
  <si>
    <t>40-53-1295</t>
  </si>
  <si>
    <t>96007550</t>
  </si>
  <si>
    <t>4014703417672</t>
  </si>
  <si>
    <t>40-53-1296</t>
  </si>
  <si>
    <t>96017458</t>
  </si>
  <si>
    <t>4014703021947</t>
  </si>
  <si>
    <t>40-53-0398</t>
  </si>
  <si>
    <t>90000530</t>
  </si>
  <si>
    <t>4014703352171</t>
  </si>
  <si>
    <t>Pinus nigra 'Oregon Green'</t>
  </si>
  <si>
    <t>Oregon Green=Oregon Jade=Select Green</t>
  </si>
  <si>
    <t>40-53-0053</t>
  </si>
  <si>
    <t>92546001</t>
  </si>
  <si>
    <t>4014703337536</t>
  </si>
  <si>
    <t>40-53-1297</t>
  </si>
  <si>
    <t>92546000</t>
  </si>
  <si>
    <t>4014703345258</t>
  </si>
  <si>
    <t>40-53-0195</t>
  </si>
  <si>
    <t>90000558</t>
  </si>
  <si>
    <t>4014703352423</t>
  </si>
  <si>
    <t>Pinus schwerinii 'Wiethorst'</t>
  </si>
  <si>
    <t>Pinus schwerinii</t>
  </si>
  <si>
    <t>Сосна Шверина</t>
  </si>
  <si>
    <t>Wiethorst</t>
  </si>
  <si>
    <t>40-53-1317</t>
  </si>
  <si>
    <t>96009009</t>
  </si>
  <si>
    <t>4014703432132</t>
  </si>
  <si>
    <t>Sciadopitys verticillata 'Beauty Green'</t>
  </si>
  <si>
    <t>Sciadopitys verticillata</t>
  </si>
  <si>
    <t>Сциадопитис мутовчатый</t>
  </si>
  <si>
    <t>Beauty Green</t>
  </si>
  <si>
    <t>40-53-1318</t>
  </si>
  <si>
    <t>96018118</t>
  </si>
  <si>
    <t>4014703029363</t>
  </si>
  <si>
    <t>Sciadopitys verticillata 'Green Diamond' ®</t>
  </si>
  <si>
    <t>Green Diamond</t>
  </si>
  <si>
    <t>40-53-1319</t>
  </si>
  <si>
    <t>96013268</t>
  </si>
  <si>
    <t>4014703474880</t>
  </si>
  <si>
    <t>Sciadopitys verticillata 'Kobito'</t>
  </si>
  <si>
    <t>Kobito</t>
  </si>
  <si>
    <t>40-53-1320</t>
  </si>
  <si>
    <t>96009005</t>
  </si>
  <si>
    <t>4014703432095</t>
  </si>
  <si>
    <t>Sciadopitys verticillata 'Koja Maki'</t>
  </si>
  <si>
    <t>Koja Maki</t>
  </si>
  <si>
    <t>40-53-1321</t>
  </si>
  <si>
    <t>96009449</t>
  </si>
  <si>
    <t>4014703436475</t>
  </si>
  <si>
    <t>Sciadopitys verticillata 'Piccola'</t>
  </si>
  <si>
    <t>Piccola</t>
  </si>
  <si>
    <t>40-53-0511</t>
  </si>
  <si>
    <t>96017558</t>
  </si>
  <si>
    <t>4014703026652</t>
  </si>
  <si>
    <t>Taxus media 'Hillii'</t>
  </si>
  <si>
    <t>Taxus media</t>
  </si>
  <si>
    <t>Тис средний</t>
  </si>
  <si>
    <t>Hillii</t>
  </si>
  <si>
    <t>40-53-1322</t>
  </si>
  <si>
    <t>96009641</t>
  </si>
  <si>
    <t>4014703438318</t>
  </si>
  <si>
    <t>Taxus baccata 'David'</t>
  </si>
  <si>
    <t>Taxus baccata</t>
  </si>
  <si>
    <t>Тис ягодный</t>
  </si>
  <si>
    <t>David</t>
  </si>
  <si>
    <t>40-53-0510</t>
  </si>
  <si>
    <t>96018316</t>
  </si>
  <si>
    <t>4014703031748</t>
  </si>
  <si>
    <t>Taxus baccata 'Fastigiata Robusta'</t>
  </si>
  <si>
    <t>Fastigiata Robusta</t>
  </si>
  <si>
    <t>40-53-1339</t>
  </si>
  <si>
    <t>96009645</t>
  </si>
  <si>
    <t>4014703438363</t>
  </si>
  <si>
    <t>Tsuga canadensis 'Cole'</t>
  </si>
  <si>
    <t>Tsuga canadensis</t>
  </si>
  <si>
    <t>Тсуга канадская</t>
  </si>
  <si>
    <t>Cole's Prostrate=Cole</t>
  </si>
  <si>
    <t>40-53-1340</t>
  </si>
  <si>
    <t>85461001</t>
  </si>
  <si>
    <t>4014703325090</t>
  </si>
  <si>
    <t>Tsuga canadensis 'Jeddeloh'</t>
  </si>
  <si>
    <t>Jeddeloh</t>
  </si>
  <si>
    <t>40-53-1330</t>
  </si>
  <si>
    <t>84021003</t>
  </si>
  <si>
    <t>4014703343872</t>
  </si>
  <si>
    <t>Thuja orientalis 'Aurea Nana'</t>
  </si>
  <si>
    <t>Thuja occidentalis</t>
  </si>
  <si>
    <t>Туя западная</t>
  </si>
  <si>
    <t>Aurea Nana=Aurea Compacta=Aurea Densa=Aurea Globosa</t>
  </si>
  <si>
    <t>40-53-1331</t>
  </si>
  <si>
    <t>84021002</t>
  </si>
  <si>
    <t>4014703334658</t>
  </si>
  <si>
    <t>40-53-1332</t>
  </si>
  <si>
    <t>84021000</t>
  </si>
  <si>
    <t>4014703327360</t>
  </si>
  <si>
    <t>40-53-1323</t>
  </si>
  <si>
    <t>83753002</t>
  </si>
  <si>
    <t>4014703341557</t>
  </si>
  <si>
    <t>Thuja occidentalis 'Brabant'</t>
  </si>
  <si>
    <t>Brabant</t>
  </si>
  <si>
    <t>40-53-0375</t>
  </si>
  <si>
    <t>83785001</t>
  </si>
  <si>
    <t>4014703341564</t>
  </si>
  <si>
    <t>Thuja occidentalis 'Danica'</t>
  </si>
  <si>
    <t>Danica</t>
  </si>
  <si>
    <t>40-53-1324</t>
  </si>
  <si>
    <t>90001742</t>
  </si>
  <si>
    <t>4014703363351</t>
  </si>
  <si>
    <t>Thuja occidentalis 'Mr Bowling Ball'</t>
  </si>
  <si>
    <t>Mr.Bowling Ball=Bobazam</t>
  </si>
  <si>
    <t>40-53-0495</t>
  </si>
  <si>
    <t>96018407</t>
  </si>
  <si>
    <t>4014703032592</t>
  </si>
  <si>
    <t>Thuja occidentalis 'Primo' ®</t>
  </si>
  <si>
    <t>Primo</t>
  </si>
  <si>
    <t>40-53-0513</t>
  </si>
  <si>
    <t>96017518</t>
  </si>
  <si>
    <t>4014703023071</t>
  </si>
  <si>
    <t>40-53-0512</t>
  </si>
  <si>
    <t>96017678</t>
  </si>
  <si>
    <t>4014703024412</t>
  </si>
  <si>
    <t>40-53-1325</t>
  </si>
  <si>
    <t>83953003</t>
  </si>
  <si>
    <t>4014703341588</t>
  </si>
  <si>
    <t>Thuja occidentalis 'Smaragd'</t>
  </si>
  <si>
    <t>Smaragd</t>
  </si>
  <si>
    <t>40-53-1326</t>
  </si>
  <si>
    <t>96015753</t>
  </si>
  <si>
    <t>4014703003141</t>
  </si>
  <si>
    <t>40-53-1327</t>
  </si>
  <si>
    <t>90001253</t>
  </si>
  <si>
    <t>4014703358432</t>
  </si>
  <si>
    <t>40-53-1328</t>
  </si>
  <si>
    <t>83973003</t>
  </si>
  <si>
    <t>4014703358401</t>
  </si>
  <si>
    <t>Thuja occidentalis 'Teddy'</t>
  </si>
  <si>
    <t>Teddy</t>
  </si>
  <si>
    <t>40-53-1329</t>
  </si>
  <si>
    <t>83981001</t>
  </si>
  <si>
    <t>4014703343896</t>
  </si>
  <si>
    <t>Thuja occidentalis 'Tiny Tim'</t>
  </si>
  <si>
    <t>Tiny Tim</t>
  </si>
  <si>
    <t>40-53-1333</t>
  </si>
  <si>
    <t>96005476</t>
  </si>
  <si>
    <t>4014703395390</t>
  </si>
  <si>
    <t>Thuja plicata '4ever Goldy'®</t>
  </si>
  <si>
    <t>Thuja plicata</t>
  </si>
  <si>
    <t>Туя складчатая</t>
  </si>
  <si>
    <t>4ever Goldy</t>
  </si>
  <si>
    <t>40-53-1334</t>
  </si>
  <si>
    <t>96003846</t>
  </si>
  <si>
    <t>4014703379284</t>
  </si>
  <si>
    <t>40-53-1335</t>
  </si>
  <si>
    <t>96003693</t>
  </si>
  <si>
    <t>4014703377860</t>
  </si>
  <si>
    <t>Thuja plicata 'Whipcord'</t>
  </si>
  <si>
    <t>Whipcord</t>
  </si>
  <si>
    <t>Dekortopf 1</t>
  </si>
  <si>
    <t>10-15</t>
  </si>
  <si>
    <t>40-53-1336</t>
  </si>
  <si>
    <t>90001016</t>
  </si>
  <si>
    <t>4014703356414</t>
  </si>
  <si>
    <t>40-53-1337</t>
  </si>
  <si>
    <t>90001743</t>
  </si>
  <si>
    <t>4014703363368</t>
  </si>
  <si>
    <t>40-53-1338</t>
  </si>
  <si>
    <t>96014776</t>
  </si>
  <si>
    <t>4014703779909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</si>
  <si>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</si>
  <si>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</si>
  <si>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</si>
  <si>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</si>
  <si>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</si>
  <si>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</si>
  <si>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</si>
  <si>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</si>
  <si>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</si>
  <si>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</si>
  <si>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</si>
  <si>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</si>
  <si>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</si>
  <si>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</si>
  <si>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</si>
  <si>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</si>
  <si>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</si>
  <si>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</si>
  <si>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</si>
  <si>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</si>
  <si>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</si>
  <si>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</si>
  <si>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</si>
  <si>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</si>
  <si>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</si>
  <si>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</si>
  <si>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</si>
  <si>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</si>
  <si>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</si>
  <si>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</si>
  <si>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</si>
  <si>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</si>
  <si>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</si>
  <si>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</si>
  <si>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</si>
  <si>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</si>
  <si>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</si>
  <si>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</si>
  <si>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</si>
  <si>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</si>
  <si>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</si>
  <si>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</si>
  <si>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</si>
  <si>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</si>
  <si>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</si>
  <si>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</si>
  <si>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</si>
  <si>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</si>
  <si>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</si>
  <si>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</si>
  <si>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</si>
  <si>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</si>
  <si>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</si>
  <si>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</si>
  <si>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</si>
  <si>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</si>
  <si>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</si>
  <si>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</si>
  <si>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</si>
  <si>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</si>
  <si>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</si>
  <si>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</si>
  <si>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</si>
  <si>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</si>
  <si>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</si>
  <si>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</si>
  <si>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</si>
  <si>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</si>
  <si>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</si>
  <si>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r>
      <t xml:space="preserve">Растения из питомника </t>
    </r>
    <r>
      <rPr>
        <b/>
        <sz val="22"/>
        <rFont val="Arial"/>
        <family val="2"/>
        <charset val="204"/>
      </rPr>
      <t xml:space="preserve">Jeddeloh </t>
    </r>
    <r>
      <rPr>
        <sz val="22"/>
        <rFont val="Arial"/>
        <family val="2"/>
      </rPr>
      <t>- осень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</si>
</sst>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р_."/>
    <numFmt numFmtId="167" formatCode="#,##0.00\ [$€-1]"/>
  </numFmts>
  <fonts count="6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</font>
    <font>
      <sz val="22"/>
      <name val="Arial"/>
      <family val="2"/>
    </font>
    <font>
      <b/>
      <sz val="2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b/>
      <u/>
      <sz val="11"/>
      <name val="Arial"/>
      <family val="2"/>
      <charset val="204"/>
    </font>
    <font>
      <b/>
      <sz val="11"/>
      <color rgb="FF000000"/>
      <name val="Arial"/>
      <family val="2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b/>
      <sz val="11"/>
      <color rgb="FF00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.5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 tint="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</fonts>
  <fills count="7">
    <fill>
      <patternFill patternType="none"/>
    </fill>
    <fill>
      <patternFill patternType="gray125"/>
    </fill>
    <fill>
      <patternFill patternType="solid">
        <fgColor rgb="FFD2F2C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/>
    <xf numFmtId="0" fontId="13" fillId="0" borderId="0" applyNumberFormat="0" applyFill="0" applyBorder="0" applyAlignment="0" applyProtection="0"/>
    <xf numFmtId="0" fontId="1" fillId="0" borderId="0"/>
    <xf numFmtId="0" fontId="16" fillId="0" borderId="0"/>
    <xf numFmtId="0" fontId="21" fillId="0" borderId="0"/>
    <xf numFmtId="0" fontId="11" fillId="0" borderId="0"/>
    <xf numFmtId="0" fontId="34" fillId="0" borderId="0"/>
    <xf numFmtId="0" fontId="38" fillId="0" borderId="0"/>
    <xf numFmtId="0" fontId="1" fillId="0" borderId="0"/>
    <xf numFmtId="0" fontId="56" fillId="0" borderId="0"/>
    <xf numFmtId="0" fontId="38" fillId="0" borderId="0"/>
    <xf numFmtId="0" fontId="1" fillId="0" borderId="0"/>
  </cellStyleXfs>
  <cellXfs count="140">
    <xf numFmtId="0" fontId="0" fillId="0" borderId="0" xfId="0"/>
    <xf numFmtId="14" fontId="5" fillId="0" borderId="0" xfId="2" applyNumberFormat="1" applyFont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0" fontId="6" fillId="0" borderId="0" xfId="2" applyFont="1" applyAlignment="1" applyProtection="1">
      <alignment horizontal="left"/>
      <protection locked="0"/>
    </xf>
    <xf numFmtId="0" fontId="6" fillId="0" borderId="0" xfId="2" applyFont="1" applyAlignment="1" applyProtection="1">
      <alignment horizontal="center"/>
      <protection locked="0"/>
    </xf>
    <xf numFmtId="0" fontId="7" fillId="0" borderId="0" xfId="2" applyFont="1" applyAlignment="1" applyProtection="1">
      <alignment horizontal="center"/>
      <protection locked="0"/>
    </xf>
    <xf numFmtId="0" fontId="8" fillId="0" borderId="0" xfId="2" applyFont="1" applyProtection="1">
      <protection locked="0"/>
    </xf>
    <xf numFmtId="0" fontId="8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left" vertical="top" wrapText="1" indent="2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/>
      <protection locked="0"/>
    </xf>
    <xf numFmtId="0" fontId="14" fillId="0" borderId="0" xfId="4" applyFont="1" applyFill="1" applyAlignment="1" applyProtection="1">
      <alignment vertical="center"/>
      <protection locked="0"/>
    </xf>
    <xf numFmtId="0" fontId="14" fillId="0" borderId="0" xfId="4" applyFont="1" applyFill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left" vertical="top" indent="2"/>
      <protection locked="0"/>
    </xf>
    <xf numFmtId="0" fontId="6" fillId="0" borderId="0" xfId="2" applyFont="1" applyAlignment="1" applyProtection="1">
      <alignment horizontal="left" indent="3"/>
      <protection locked="0"/>
    </xf>
    <xf numFmtId="0" fontId="12" fillId="0" borderId="0" xfId="5" applyFont="1" applyAlignment="1" applyProtection="1">
      <alignment horizontal="right" vertical="center" indent="1"/>
      <protection locked="0"/>
    </xf>
    <xf numFmtId="1" fontId="2" fillId="2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/>
      <protection locked="0"/>
    </xf>
    <xf numFmtId="0" fontId="12" fillId="0" borderId="0" xfId="3" applyFont="1" applyAlignment="1" applyProtection="1">
      <alignment horizontal="right"/>
      <protection locked="0"/>
    </xf>
    <xf numFmtId="0" fontId="17" fillId="0" borderId="0" xfId="6" applyFont="1" applyAlignment="1" applyProtection="1">
      <alignment horizontal="left"/>
      <protection locked="0"/>
    </xf>
    <xf numFmtId="0" fontId="7" fillId="0" borderId="0" xfId="2" applyFont="1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164" fontId="20" fillId="3" borderId="2" xfId="2" applyNumberFormat="1" applyFont="1" applyFill="1" applyBorder="1" applyAlignment="1" applyProtection="1">
      <alignment horizontal="center" vertical="center"/>
      <protection locked="0"/>
    </xf>
    <xf numFmtId="164" fontId="20" fillId="3" borderId="3" xfId="2" applyNumberFormat="1" applyFont="1" applyFill="1" applyBorder="1" applyAlignment="1" applyProtection="1">
      <alignment horizontal="center" vertical="center"/>
      <protection locked="0"/>
    </xf>
    <xf numFmtId="0" fontId="22" fillId="4" borderId="0" xfId="7" applyFont="1" applyFill="1" applyAlignment="1" applyProtection="1">
      <alignment horizontal="left" vertical="center" indent="1"/>
      <protection locked="0"/>
    </xf>
    <xf numFmtId="0" fontId="10" fillId="0" borderId="0" xfId="2" applyFont="1" applyAlignment="1" applyProtection="1">
      <alignment vertical="center"/>
      <protection locked="0"/>
    </xf>
    <xf numFmtId="0" fontId="23" fillId="3" borderId="2" xfId="3" applyFont="1" applyFill="1" applyBorder="1" applyAlignment="1">
      <alignment horizontal="right" vertical="center"/>
    </xf>
    <xf numFmtId="0" fontId="23" fillId="3" borderId="3" xfId="3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indent="1"/>
    </xf>
    <xf numFmtId="0" fontId="24" fillId="0" borderId="0" xfId="6" applyFont="1" applyAlignment="1" applyProtection="1">
      <alignment horizontal="left" vertical="center"/>
      <protection locked="0"/>
    </xf>
    <xf numFmtId="165" fontId="25" fillId="0" borderId="2" xfId="3" applyNumberFormat="1" applyFont="1" applyBorder="1" applyAlignment="1" applyProtection="1">
      <alignment horizontal="right"/>
      <protection locked="0"/>
    </xf>
    <xf numFmtId="165" fontId="25" fillId="0" borderId="3" xfId="3" applyNumberFormat="1" applyFont="1" applyBorder="1" applyAlignment="1" applyProtection="1">
      <alignment horizontal="right"/>
      <protection locked="0"/>
    </xf>
    <xf numFmtId="0" fontId="26" fillId="0" borderId="0" xfId="7" applyFont="1" applyAlignment="1" applyProtection="1">
      <alignment horizontal="left" vertical="center" indent="1"/>
      <protection locked="0"/>
    </xf>
    <xf numFmtId="0" fontId="26" fillId="4" borderId="0" xfId="6" applyFont="1" applyFill="1" applyAlignment="1">
      <alignment horizontal="left" vertical="center"/>
    </xf>
    <xf numFmtId="0" fontId="10" fillId="0" borderId="0" xfId="2" applyFont="1" applyProtection="1">
      <protection locked="0"/>
    </xf>
    <xf numFmtId="0" fontId="17" fillId="0" borderId="0" xfId="6" applyFont="1" applyAlignment="1" applyProtection="1">
      <alignment horizontal="left" vertical="center"/>
      <protection locked="0"/>
    </xf>
    <xf numFmtId="0" fontId="28" fillId="0" borderId="0" xfId="6" applyFont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/>
      <protection locked="0"/>
    </xf>
    <xf numFmtId="9" fontId="25" fillId="0" borderId="2" xfId="8" applyNumberFormat="1" applyFont="1" applyBorder="1" applyAlignment="1" applyProtection="1">
      <alignment horizontal="right"/>
      <protection locked="0"/>
    </xf>
    <xf numFmtId="9" fontId="25" fillId="0" borderId="3" xfId="8" applyNumberFormat="1" applyFont="1" applyBorder="1" applyAlignment="1" applyProtection="1">
      <alignment horizontal="right"/>
      <protection locked="0"/>
    </xf>
    <xf numFmtId="0" fontId="7" fillId="0" borderId="0" xfId="2" applyFont="1" applyAlignment="1" applyProtection="1">
      <alignment horizontal="left"/>
      <protection locked="0"/>
    </xf>
    <xf numFmtId="165" fontId="29" fillId="0" borderId="2" xfId="2" applyNumberFormat="1" applyFont="1" applyBorder="1" applyAlignment="1">
      <alignment horizontal="right"/>
    </xf>
    <xf numFmtId="165" fontId="29" fillId="0" borderId="3" xfId="2" applyNumberFormat="1" applyFont="1" applyBorder="1" applyAlignment="1">
      <alignment horizontal="right"/>
    </xf>
    <xf numFmtId="0" fontId="30" fillId="0" borderId="0" xfId="7" applyFont="1" applyAlignment="1" applyProtection="1">
      <alignment horizontal="left" vertical="center" indent="1"/>
      <protection locked="0"/>
    </xf>
    <xf numFmtId="0" fontId="31" fillId="0" borderId="0" xfId="6" applyFont="1" applyAlignment="1" applyProtection="1">
      <alignment horizontal="left" vertical="center"/>
      <protection locked="0"/>
    </xf>
    <xf numFmtId="44" fontId="29" fillId="0" borderId="0" xfId="3" applyNumberFormat="1" applyFont="1" applyAlignment="1" applyProtection="1">
      <alignment horizontal="right"/>
      <protection locked="0"/>
    </xf>
    <xf numFmtId="0" fontId="10" fillId="0" borderId="0" xfId="0" applyFont="1"/>
    <xf numFmtId="44" fontId="29" fillId="0" borderId="0" xfId="3" applyNumberFormat="1" applyFont="1" applyAlignment="1" applyProtection="1">
      <alignment horizontal="left"/>
      <protection locked="0"/>
    </xf>
    <xf numFmtId="44" fontId="30" fillId="0" borderId="0" xfId="7" applyNumberFormat="1" applyFont="1" applyAlignment="1" applyProtection="1">
      <alignment horizontal="left" vertical="center" indent="1"/>
      <protection locked="0"/>
    </xf>
    <xf numFmtId="0" fontId="32" fillId="0" borderId="0" xfId="0" applyFont="1"/>
    <xf numFmtId="0" fontId="10" fillId="0" borderId="0" xfId="0" applyFont="1" applyAlignment="1">
      <alignment horizontal="left" vertical="top" wrapText="1"/>
    </xf>
    <xf numFmtId="0" fontId="33" fillId="0" borderId="0" xfId="2" applyFont="1" applyAlignment="1" applyProtection="1">
      <alignment horizontal="left" vertical="center"/>
      <protection locked="0"/>
    </xf>
    <xf numFmtId="0" fontId="6" fillId="4" borderId="0" xfId="3" applyFont="1" applyFill="1" applyAlignment="1">
      <alignment horizontal="center"/>
    </xf>
    <xf numFmtId="0" fontId="24" fillId="4" borderId="0" xfId="3" applyFont="1" applyFill="1"/>
    <xf numFmtId="0" fontId="10" fillId="5" borderId="0" xfId="7" applyFont="1" applyFill="1" applyAlignment="1" applyProtection="1">
      <alignment horizontal="left" vertical="top" wrapText="1"/>
      <protection locked="0"/>
    </xf>
    <xf numFmtId="44" fontId="29" fillId="0" borderId="0" xfId="9" applyNumberFormat="1" applyFont="1" applyAlignment="1" applyProtection="1">
      <alignment horizontal="right"/>
      <protection locked="0"/>
    </xf>
    <xf numFmtId="0" fontId="30" fillId="4" borderId="0" xfId="7" applyFont="1" applyFill="1" applyAlignment="1" applyProtection="1">
      <alignment horizontal="left" vertical="center" indent="1"/>
      <protection locked="0"/>
    </xf>
    <xf numFmtId="0" fontId="35" fillId="0" borderId="0" xfId="6" applyFont="1" applyAlignment="1" applyProtection="1">
      <alignment horizontal="left" vertical="top"/>
      <protection locked="0"/>
    </xf>
    <xf numFmtId="0" fontId="35" fillId="0" borderId="0" xfId="6" applyFont="1" applyAlignment="1" applyProtection="1">
      <alignment horizontal="left" vertical="center"/>
      <protection locked="0"/>
    </xf>
    <xf numFmtId="14" fontId="36" fillId="0" borderId="0" xfId="2" applyNumberFormat="1" applyFont="1" applyAlignment="1" applyProtection="1">
      <alignment horizontal="center"/>
      <protection locked="0"/>
    </xf>
    <xf numFmtId="0" fontId="37" fillId="0" borderId="0" xfId="2" applyFont="1" applyAlignment="1" applyProtection="1">
      <alignment horizontal="center" vertical="top" wrapText="1"/>
      <protection locked="0"/>
    </xf>
    <xf numFmtId="0" fontId="6" fillId="3" borderId="4" xfId="2" applyFont="1" applyFill="1" applyBorder="1" applyAlignment="1" applyProtection="1">
      <alignment horizontal="center" vertical="top" wrapText="1"/>
      <protection locked="0"/>
    </xf>
    <xf numFmtId="0" fontId="10" fillId="3" borderId="4" xfId="2" applyFont="1" applyFill="1" applyBorder="1" applyAlignment="1" applyProtection="1">
      <alignment horizontal="center" vertical="top"/>
      <protection locked="0"/>
    </xf>
    <xf numFmtId="0" fontId="10" fillId="3" borderId="4" xfId="2" applyFont="1" applyFill="1" applyBorder="1" applyAlignment="1" applyProtection="1">
      <alignment horizontal="center" vertical="top" wrapText="1"/>
      <protection locked="0"/>
    </xf>
    <xf numFmtId="166" fontId="10" fillId="3" borderId="3" xfId="2" applyNumberFormat="1" applyFont="1" applyFill="1" applyBorder="1" applyAlignment="1" applyProtection="1">
      <alignment horizontal="center" vertical="top" wrapText="1"/>
      <protection locked="0"/>
    </xf>
    <xf numFmtId="2" fontId="6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37" fillId="0" borderId="0" xfId="2" applyFont="1" applyAlignment="1" applyProtection="1">
      <alignment horizontal="left" vertical="top" wrapText="1"/>
      <protection locked="0"/>
    </xf>
    <xf numFmtId="1" fontId="6" fillId="0" borderId="4" xfId="2" applyNumberFormat="1" applyFont="1" applyBorder="1" applyAlignment="1" applyProtection="1">
      <alignment horizontal="left" vertical="center" indent="1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0" fontId="6" fillId="4" borderId="4" xfId="2" applyFont="1" applyFill="1" applyBorder="1" applyAlignment="1" applyProtection="1">
      <alignment horizontal="left" vertical="center" indent="1"/>
      <protection locked="0"/>
    </xf>
    <xf numFmtId="2" fontId="6" fillId="4" borderId="4" xfId="2" applyNumberFormat="1" applyFont="1" applyFill="1" applyBorder="1" applyAlignment="1">
      <alignment horizontal="left" vertical="center"/>
    </xf>
    <xf numFmtId="167" fontId="10" fillId="4" borderId="4" xfId="2" applyNumberFormat="1" applyFont="1" applyFill="1" applyBorder="1" applyAlignment="1">
      <alignment horizontal="center" vertical="center"/>
    </xf>
    <xf numFmtId="1" fontId="10" fillId="4" borderId="4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6" fillId="4" borderId="1" xfId="2" applyNumberFormat="1" applyFont="1" applyFill="1" applyBorder="1" applyAlignment="1">
      <alignment horizontal="right" vertical="center" wrapText="1" indent="1"/>
    </xf>
    <xf numFmtId="0" fontId="32" fillId="0" borderId="0" xfId="2" applyFont="1" applyAlignment="1" applyProtection="1">
      <alignment horizontal="left"/>
      <protection locked="0"/>
    </xf>
    <xf numFmtId="0" fontId="39" fillId="0" borderId="0" xfId="10" applyFont="1" applyProtection="1">
      <protection locked="0"/>
    </xf>
    <xf numFmtId="0" fontId="1" fillId="0" borderId="5" xfId="11" applyBorder="1"/>
    <xf numFmtId="0" fontId="1" fillId="0" borderId="6" xfId="11" applyBorder="1"/>
    <xf numFmtId="0" fontId="1" fillId="0" borderId="7" xfId="11" applyBorder="1"/>
    <xf numFmtId="0" fontId="1" fillId="0" borderId="0" xfId="11"/>
    <xf numFmtId="0" fontId="1" fillId="0" borderId="8" xfId="11" applyBorder="1"/>
    <xf numFmtId="0" fontId="1" fillId="0" borderId="9" xfId="11" applyBorder="1"/>
    <xf numFmtId="0" fontId="40" fillId="0" borderId="8" xfId="11" applyFont="1" applyBorder="1"/>
    <xf numFmtId="0" fontId="40" fillId="0" borderId="0" xfId="11" applyFont="1"/>
    <xf numFmtId="0" fontId="41" fillId="0" borderId="0" xfId="11" applyFont="1"/>
    <xf numFmtId="0" fontId="41" fillId="0" borderId="9" xfId="11" applyFont="1" applyBorder="1"/>
    <xf numFmtId="0" fontId="42" fillId="0" borderId="0" xfId="11" applyFont="1"/>
    <xf numFmtId="0" fontId="42" fillId="0" borderId="9" xfId="11" applyFont="1" applyBorder="1"/>
    <xf numFmtId="0" fontId="43" fillId="0" borderId="8" xfId="11" applyFont="1" applyBorder="1"/>
    <xf numFmtId="0" fontId="44" fillId="6" borderId="8" xfId="11" applyFont="1" applyFill="1" applyBorder="1" applyAlignment="1">
      <alignment horizontal="right"/>
    </xf>
    <xf numFmtId="0" fontId="44" fillId="0" borderId="0" xfId="11" applyFont="1"/>
    <xf numFmtId="0" fontId="45" fillId="0" borderId="0" xfId="11" applyFont="1"/>
    <xf numFmtId="0" fontId="45" fillId="0" borderId="9" xfId="11" applyFont="1" applyBorder="1"/>
    <xf numFmtId="0" fontId="46" fillId="6" borderId="8" xfId="11" applyFont="1" applyFill="1" applyBorder="1" applyAlignment="1">
      <alignment horizontal="left"/>
    </xf>
    <xf numFmtId="0" fontId="48" fillId="0" borderId="0" xfId="11" applyFont="1"/>
    <xf numFmtId="0" fontId="49" fillId="0" borderId="0" xfId="11" applyFont="1"/>
    <xf numFmtId="0" fontId="46" fillId="0" borderId="0" xfId="11" applyFont="1" applyAlignment="1">
      <alignment horizontal="left"/>
    </xf>
    <xf numFmtId="0" fontId="50" fillId="0" borderId="0" xfId="11" applyFont="1"/>
    <xf numFmtId="0" fontId="50" fillId="0" borderId="9" xfId="11" applyFont="1" applyBorder="1"/>
    <xf numFmtId="0" fontId="49" fillId="6" borderId="8" xfId="11" applyFont="1" applyFill="1" applyBorder="1"/>
    <xf numFmtId="0" fontId="51" fillId="0" borderId="0" xfId="11" applyFont="1" applyAlignment="1">
      <alignment horizontal="left" indent="2"/>
    </xf>
    <xf numFmtId="0" fontId="52" fillId="0" borderId="0" xfId="11" applyFont="1" applyAlignment="1">
      <alignment horizontal="right"/>
    </xf>
    <xf numFmtId="0" fontId="51" fillId="0" borderId="0" xfId="11" applyFont="1" applyAlignment="1">
      <alignment horizontal="left"/>
    </xf>
    <xf numFmtId="0" fontId="53" fillId="0" borderId="0" xfId="11" applyFont="1" applyAlignment="1">
      <alignment vertical="center"/>
    </xf>
    <xf numFmtId="0" fontId="54" fillId="6" borderId="8" xfId="11" applyFont="1" applyFill="1" applyBorder="1"/>
    <xf numFmtId="0" fontId="54" fillId="0" borderId="0" xfId="11" applyFont="1"/>
    <xf numFmtId="0" fontId="1" fillId="6" borderId="8" xfId="11" applyFill="1" applyBorder="1"/>
    <xf numFmtId="0" fontId="45" fillId="6" borderId="8" xfId="11" applyFont="1" applyFill="1" applyBorder="1" applyAlignment="1">
      <alignment horizontal="right"/>
    </xf>
    <xf numFmtId="0" fontId="55" fillId="0" borderId="0" xfId="11" applyFont="1" applyAlignment="1">
      <alignment horizontal="left"/>
    </xf>
    <xf numFmtId="0" fontId="2" fillId="0" borderId="0" xfId="11" applyFont="1"/>
    <xf numFmtId="0" fontId="2" fillId="0" borderId="9" xfId="11" applyFont="1" applyBorder="1"/>
    <xf numFmtId="0" fontId="45" fillId="6" borderId="8" xfId="11" applyFont="1" applyFill="1" applyBorder="1" applyAlignment="1">
      <alignment horizontal="right" vertical="top"/>
    </xf>
    <xf numFmtId="0" fontId="55" fillId="0" borderId="0" xfId="11" applyFont="1" applyAlignment="1">
      <alignment horizontal="left" vertical="top" wrapText="1"/>
    </xf>
    <xf numFmtId="0" fontId="2" fillId="0" borderId="9" xfId="11" applyFont="1" applyBorder="1" applyAlignment="1">
      <alignment vertical="top"/>
    </xf>
    <xf numFmtId="0" fontId="2" fillId="0" borderId="0" xfId="11" applyFont="1" applyAlignment="1">
      <alignment vertical="top"/>
    </xf>
    <xf numFmtId="0" fontId="51" fillId="0" borderId="0" xfId="11" applyFont="1" applyAlignment="1">
      <alignment horizontal="left" vertical="top" wrapText="1" indent="2"/>
    </xf>
    <xf numFmtId="0" fontId="51" fillId="0" borderId="0" xfId="11" quotePrefix="1" applyFont="1" applyAlignment="1">
      <alignment horizontal="left" vertical="top" wrapText="1" indent="4"/>
    </xf>
    <xf numFmtId="0" fontId="51" fillId="0" borderId="0" xfId="11" applyFont="1" applyAlignment="1">
      <alignment horizontal="left" vertical="top" wrapText="1" indent="4"/>
    </xf>
    <xf numFmtId="0" fontId="51" fillId="0" borderId="0" xfId="11" applyFont="1" applyAlignment="1">
      <alignment horizontal="left" vertical="top" wrapText="1" indent="2"/>
    </xf>
    <xf numFmtId="0" fontId="45" fillId="6" borderId="8" xfId="12" applyFont="1" applyFill="1" applyBorder="1" applyAlignment="1">
      <alignment horizontal="right" vertical="top"/>
    </xf>
    <xf numFmtId="0" fontId="2" fillId="0" borderId="9" xfId="12" applyFont="1" applyBorder="1" applyAlignment="1">
      <alignment vertical="top"/>
    </xf>
    <xf numFmtId="0" fontId="2" fillId="0" borderId="0" xfId="12" applyFont="1" applyAlignment="1">
      <alignment vertical="top"/>
    </xf>
    <xf numFmtId="0" fontId="56" fillId="6" borderId="8" xfId="12" applyFill="1" applyBorder="1"/>
    <xf numFmtId="0" fontId="56" fillId="0" borderId="9" xfId="12" applyBorder="1"/>
    <xf numFmtId="0" fontId="56" fillId="0" borderId="0" xfId="12"/>
    <xf numFmtId="0" fontId="57" fillId="0" borderId="0" xfId="13" applyFont="1" applyAlignment="1">
      <alignment horizontal="left" vertical="top" wrapText="1"/>
    </xf>
    <xf numFmtId="0" fontId="51" fillId="0" borderId="0" xfId="11" applyFont="1" applyAlignment="1">
      <alignment horizontal="left" vertical="top" wrapText="1" indent="3"/>
    </xf>
    <xf numFmtId="0" fontId="57" fillId="0" borderId="0" xfId="13" applyFont="1" applyAlignment="1">
      <alignment horizontal="left" vertical="top" wrapText="1"/>
    </xf>
    <xf numFmtId="0" fontId="58" fillId="0" borderId="8" xfId="14" applyFont="1" applyBorder="1"/>
    <xf numFmtId="0" fontId="1" fillId="0" borderId="0" xfId="14"/>
    <xf numFmtId="0" fontId="1" fillId="0" borderId="9" xfId="14" applyBorder="1"/>
    <xf numFmtId="0" fontId="45" fillId="6" borderId="8" xfId="14" applyFont="1" applyFill="1" applyBorder="1" applyAlignment="1">
      <alignment horizontal="right" vertical="top"/>
    </xf>
    <xf numFmtId="0" fontId="55" fillId="0" borderId="0" xfId="14" applyFont="1" applyAlignment="1">
      <alignment horizontal="left" vertical="top" wrapText="1"/>
    </xf>
    <xf numFmtId="0" fontId="1" fillId="0" borderId="10" xfId="11" applyBorder="1"/>
    <xf numFmtId="0" fontId="1" fillId="0" borderId="11" xfId="11" applyBorder="1"/>
    <xf numFmtId="0" fontId="1" fillId="0" borderId="12" xfId="11" applyBorder="1"/>
  </cellXfs>
  <cellStyles count="15">
    <cellStyle name="Гиперссылка" xfId="1" builtinId="8"/>
    <cellStyle name="Гиперссылка 2" xfId="4" xr:uid="{9C685B31-F20D-4B73-A1FB-E3265DC3DAFA}"/>
    <cellStyle name="Обычный" xfId="0" builtinId="0"/>
    <cellStyle name="Обычный 11 2" xfId="14" xr:uid="{A79F3172-3600-4FA6-AA14-4B9E46AEDC6A}"/>
    <cellStyle name="Обычный 2 2" xfId="2" xr:uid="{BDD63441-00CA-43D5-86DF-FD390E2C111E}"/>
    <cellStyle name="Обычный 2 2 2" xfId="6" xr:uid="{603F6BBF-811F-471E-A070-DE1B83CE5AA2}"/>
    <cellStyle name="Обычный 2 2 2 4" xfId="12" xr:uid="{F711D4F8-5FC2-4D17-AE21-1946652558AD}"/>
    <cellStyle name="Обычный 2 2 3" xfId="3" xr:uid="{5C7FBFBD-7048-4AF7-A911-979CDEF7425D}"/>
    <cellStyle name="Обычный 2 3 2" xfId="8" xr:uid="{8EE507F9-8D74-42C4-9096-7E82E713D19B}"/>
    <cellStyle name="Обычный 2 4" xfId="5" xr:uid="{64317308-CFF6-4EA9-9FA9-F75C4A9C6B4C}"/>
    <cellStyle name="Обычный 3" xfId="9" xr:uid="{FAF77767-105A-4F1C-9BAF-630738B0C0F3}"/>
    <cellStyle name="Обычный 3 2 2 2" xfId="11" xr:uid="{3834399A-8616-4BBF-AA49-337628F05BD9}"/>
    <cellStyle name="Обычный 3 3 2" xfId="13" xr:uid="{C251CAB6-E033-418C-99F0-452FE59336DB}"/>
    <cellStyle name="Обычный 4 2" xfId="10" xr:uid="{434E3733-D42E-4861-89FD-501E67033E1F}"/>
    <cellStyle name="Обычный_Лист1 2" xfId="7" xr:uid="{A56B232F-2951-41AE-8635-B15DCF0A4FC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598715</xdr:colOff>
      <xdr:row>0</xdr:row>
      <xdr:rowOff>96765</xdr:rowOff>
    </xdr:from>
    <xdr:to>
      <xdr:col>16</xdr:col>
      <xdr:colOff>206662</xdr:colOff>
      <xdr:row>4</xdr:row>
      <xdr:rowOff>167695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801A1BB-C47F-492F-969C-60F3F1BF7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8715" y="96765"/>
          <a:ext cx="1148276" cy="1154059"/>
        </a:xfrm>
        <a:prstGeom prst="rect">
          <a:avLst/>
        </a:prstGeom>
      </xdr:spPr>
    </xdr:pic>
    <xdr:clientData/>
  </xdr:twoCellAnchor>
  <xdr:twoCellAnchor>
    <xdr:from>
      <xdr:col>5</xdr:col>
      <xdr:colOff>125614</xdr:colOff>
      <xdr:row>1</xdr:row>
      <xdr:rowOff>222801</xdr:rowOff>
    </xdr:from>
    <xdr:to>
      <xdr:col>6</xdr:col>
      <xdr:colOff>895048</xdr:colOff>
      <xdr:row>3</xdr:row>
      <xdr:rowOff>128209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1656F4-AB6E-4BFB-A66A-47B0EFE5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814" y="402415"/>
          <a:ext cx="1809020" cy="61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12572E-A457-45CC-8EF3-2AD58AFC7EBF}"/>
            </a:ext>
          </a:extLst>
        </xdr:cNvPr>
        <xdr:cNvSpPr txBox="1"/>
      </xdr:nvSpPr>
      <xdr:spPr>
        <a:xfrm>
          <a:off x="253093" y="22151"/>
          <a:ext cx="9542689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681F662-00E7-48AE-A404-9806B4211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623977" cy="462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EA3BEEF-2DC8-4F38-8820-5F3FB3D9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4842671"/>
          <a:ext cx="2531532" cy="5016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AEE2D90-ACF6-471E-85D5-1A90194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17721943"/>
          <a:ext cx="3180946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69BDD2A-73C1-4895-97B2-8D73E57C1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824027" cy="52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E11AC33-3172-4B15-A709-4D0C60E51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90029" cy="53401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E07FDC4-B074-44D8-8ABB-502936CB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3371629"/>
          <a:ext cx="5214928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71F3E4D-5EEE-498D-BA49-FFD4CE27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6342068"/>
          <a:ext cx="9633041" cy="2966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19795AA-8263-4F43-A13F-203E6E9ED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605136" cy="880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sha\Downloads\cherenki_p9_Europe_2026_2027%20(3).xlsx" TargetMode="External"/><Relationship Id="rId1" Type="http://schemas.openxmlformats.org/officeDocument/2006/relationships/externalLinkPath" Target="cherenki_p9_Europe_2026_2027%20(3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&#1093;&#1086;&#1089;&#1090;&#1099;%202022%20&#1079;&#1072;&#1075;&#1086;&#1090;&#1086;&#1074;&#1082;&#1072;_1_%20(1).xlsm" TargetMode="External"/><Relationship Id="rId1" Type="http://schemas.openxmlformats.org/officeDocument/2006/relationships/externalLinkPath" Target="/Users/DChuzhinova/Downloads/&#1093;&#1086;&#1089;&#1090;&#1099;%202022%20&#1079;&#1072;&#1075;&#1086;&#1090;&#1086;&#1074;&#1082;&#1072;_1_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Relationship Id="rId1" Type="http://schemas.openxmlformats.org/officeDocument/2006/relationships/externalLinkPath" Target="/Users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Renault%20(2).xlsx" TargetMode="External"/><Relationship Id="rId1" Type="http://schemas.openxmlformats.org/officeDocument/2006/relationships/externalLinkPath" Target="/Users/DChuzhinova/Downloads/Renaul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-2027"/>
      <sheetName val="Лист1"/>
      <sheetName val="Справочный расчет объема заказа"/>
      <sheetName val="Условия работы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DE1F-982F-42D2-96D0-D7BCD269E94D}">
  <sheetPr>
    <pageSetUpPr fitToPage="1"/>
  </sheetPr>
  <dimension ref="A1:S999"/>
  <sheetViews>
    <sheetView showGridLines="0" tabSelected="1" zoomScale="90" zoomScaleNormal="90" workbookViewId="0">
      <selection activeCell="I16" sqref="I16"/>
    </sheetView>
  </sheetViews>
  <sheetFormatPr defaultColWidth="9.23046875" defaultRowHeight="14.15" outlineLevelCol="1" x14ac:dyDescent="0.35"/>
  <cols>
    <col min="1" max="1" width="6.4609375" style="4" customWidth="1"/>
    <col min="2" max="4" width="15.3828125" style="2" hidden="1" customWidth="1" outlineLevel="1"/>
    <col min="5" max="5" width="27.4609375" style="2" hidden="1" customWidth="1" outlineLevel="1"/>
    <col min="6" max="6" width="14.69140625" style="2" customWidth="1" collapsed="1"/>
    <col min="7" max="7" width="15.69140625" style="2" customWidth="1"/>
    <col min="8" max="8" width="27.3046875" style="2" customWidth="1"/>
    <col min="9" max="9" width="34.921875" style="4" customWidth="1"/>
    <col min="10" max="10" width="9.3046875" style="3" customWidth="1"/>
    <col min="11" max="11" width="11.84375" style="3" customWidth="1"/>
    <col min="12" max="12" width="11.61328125" style="3" customWidth="1"/>
    <col min="13" max="14" width="14.84375" style="3" customWidth="1"/>
    <col min="15" max="15" width="10" style="3" customWidth="1"/>
    <col min="16" max="16" width="11.765625" style="2" customWidth="1"/>
    <col min="17" max="17" width="8.53515625" style="22" customWidth="1"/>
    <col min="18" max="18" width="17.69140625" style="4" customWidth="1"/>
    <col min="19" max="19" width="20.69140625" style="2" customWidth="1"/>
    <col min="20" max="16384" width="9.23046875" style="2"/>
  </cols>
  <sheetData>
    <row r="1" spans="1:19" x14ac:dyDescent="0.35">
      <c r="A1" s="1">
        <v>46267</v>
      </c>
      <c r="F1" s="3"/>
      <c r="G1" s="3"/>
      <c r="H1" s="3"/>
      <c r="J1" s="2"/>
      <c r="K1" s="2"/>
      <c r="L1" s="2"/>
      <c r="M1" s="2"/>
      <c r="N1" s="2"/>
      <c r="O1" s="2"/>
      <c r="P1" s="4"/>
      <c r="Q1" s="5"/>
      <c r="R1" s="2"/>
    </row>
    <row r="2" spans="1:19" ht="35.15" customHeight="1" x14ac:dyDescent="0.65">
      <c r="G2" s="6"/>
      <c r="H2" s="6"/>
      <c r="I2" s="6"/>
      <c r="J2" s="7" t="s">
        <v>4949</v>
      </c>
      <c r="K2" s="6"/>
      <c r="L2" s="6"/>
      <c r="M2" s="6"/>
      <c r="N2" s="6"/>
      <c r="O2" s="6"/>
      <c r="P2" s="6"/>
      <c r="Q2" s="6"/>
      <c r="R2" s="8" t="s">
        <v>0</v>
      </c>
      <c r="S2" s="8"/>
    </row>
    <row r="3" spans="1:19" s="10" customFormat="1" ht="20.6" customHeight="1" x14ac:dyDescent="0.4">
      <c r="A3" s="9"/>
      <c r="F3" s="11"/>
      <c r="G3" s="11"/>
      <c r="I3" s="4"/>
      <c r="J3" s="12" t="s">
        <v>1</v>
      </c>
      <c r="K3" s="13"/>
      <c r="L3" s="13"/>
      <c r="M3" s="13"/>
      <c r="N3" s="13"/>
      <c r="O3" s="13"/>
      <c r="R3" s="8"/>
      <c r="S3" s="8"/>
    </row>
    <row r="4" spans="1:19" ht="15.75" customHeight="1" x14ac:dyDescent="0.35">
      <c r="F4" s="3"/>
      <c r="G4" s="3"/>
      <c r="I4" s="14" t="s">
        <v>2</v>
      </c>
      <c r="J4" s="14"/>
      <c r="K4" s="14"/>
      <c r="L4" s="14"/>
      <c r="M4" s="14"/>
      <c r="Q4" s="2"/>
      <c r="R4" s="15" t="s">
        <v>3</v>
      </c>
      <c r="S4" s="16"/>
    </row>
    <row r="5" spans="1:19" ht="15.75" customHeight="1" x14ac:dyDescent="0.35">
      <c r="F5" s="3"/>
      <c r="G5" s="3"/>
      <c r="K5" s="17" t="s">
        <v>4</v>
      </c>
      <c r="L5" s="18" t="s">
        <v>5</v>
      </c>
      <c r="Q5" s="2"/>
      <c r="R5" s="2"/>
      <c r="S5" s="19"/>
    </row>
    <row r="6" spans="1:19" ht="10.5" customHeight="1" x14ac:dyDescent="0.4">
      <c r="F6" s="3"/>
      <c r="J6" s="20"/>
      <c r="K6" s="20"/>
      <c r="L6" s="20"/>
      <c r="M6" s="20"/>
      <c r="N6" s="20"/>
      <c r="O6" s="20"/>
      <c r="Q6" s="2"/>
      <c r="R6" s="2"/>
      <c r="S6" s="19"/>
    </row>
    <row r="7" spans="1:19" ht="17.25" customHeight="1" x14ac:dyDescent="0.35">
      <c r="F7" s="21" t="s">
        <v>6</v>
      </c>
      <c r="G7" s="21"/>
      <c r="H7" s="21"/>
    </row>
    <row r="8" spans="1:19" ht="17.25" customHeight="1" x14ac:dyDescent="0.35">
      <c r="F8" s="23" t="s">
        <v>7</v>
      </c>
      <c r="H8" s="21"/>
      <c r="N8" s="24">
        <v>109.5988</v>
      </c>
      <c r="O8" s="25"/>
      <c r="P8" s="26" t="s">
        <v>8</v>
      </c>
      <c r="R8" s="3"/>
    </row>
    <row r="9" spans="1:19" ht="17.25" customHeight="1" x14ac:dyDescent="0.35">
      <c r="F9" s="27"/>
      <c r="H9" s="21"/>
      <c r="N9" s="28" t="s">
        <v>9</v>
      </c>
      <c r="O9" s="29"/>
      <c r="P9" s="30" t="s">
        <v>10</v>
      </c>
      <c r="R9" s="3"/>
    </row>
    <row r="10" spans="1:19" ht="15.9" customHeight="1" x14ac:dyDescent="0.35">
      <c r="F10" s="23" t="s">
        <v>11</v>
      </c>
      <c r="G10" s="31"/>
      <c r="H10" s="31"/>
      <c r="N10" s="32">
        <f>SUM(Q30:Q10125)</f>
        <v>0</v>
      </c>
      <c r="O10" s="33"/>
      <c r="P10" s="34" t="s">
        <v>12</v>
      </c>
      <c r="R10" s="3"/>
    </row>
    <row r="11" spans="1:19" x14ac:dyDescent="0.35">
      <c r="F11" s="2" t="s">
        <v>13</v>
      </c>
      <c r="G11" s="35"/>
      <c r="H11" s="35"/>
      <c r="N11" s="32">
        <f>N12-N10</f>
        <v>0</v>
      </c>
      <c r="O11" s="33"/>
      <c r="P11" s="34" t="s">
        <v>14</v>
      </c>
      <c r="R11" s="3"/>
    </row>
    <row r="12" spans="1:19" x14ac:dyDescent="0.35">
      <c r="F12" s="36" t="s">
        <v>15</v>
      </c>
      <c r="H12" s="37"/>
      <c r="N12" s="32">
        <f>SUM(R30:R10125)</f>
        <v>0</v>
      </c>
      <c r="O12" s="33"/>
      <c r="P12" s="34" t="s">
        <v>16</v>
      </c>
      <c r="R12" s="3"/>
    </row>
    <row r="13" spans="1:19" x14ac:dyDescent="0.35">
      <c r="F13" s="36" t="s">
        <v>17</v>
      </c>
      <c r="G13" s="37"/>
      <c r="H13" s="23"/>
      <c r="N13" s="32"/>
      <c r="O13" s="33"/>
      <c r="P13" s="34" t="s">
        <v>18</v>
      </c>
      <c r="R13" s="3"/>
    </row>
    <row r="14" spans="1:19" x14ac:dyDescent="0.35">
      <c r="F14" s="2" t="s">
        <v>19</v>
      </c>
      <c r="G14" s="23"/>
      <c r="H14" s="36"/>
      <c r="N14" s="32"/>
      <c r="O14" s="33"/>
      <c r="P14" s="34" t="s">
        <v>20</v>
      </c>
      <c r="R14" s="3"/>
    </row>
    <row r="15" spans="1:19" x14ac:dyDescent="0.35">
      <c r="F15" s="2" t="s">
        <v>21</v>
      </c>
      <c r="G15" s="36"/>
      <c r="H15" s="38"/>
      <c r="N15" s="32">
        <f>N12+N13+N14</f>
        <v>0</v>
      </c>
      <c r="O15" s="33"/>
      <c r="P15" s="34" t="s">
        <v>22</v>
      </c>
      <c r="R15" s="3"/>
    </row>
    <row r="16" spans="1:19" x14ac:dyDescent="0.35">
      <c r="F16" s="31" t="s">
        <v>23</v>
      </c>
      <c r="H16" s="39"/>
      <c r="N16" s="40">
        <v>0.2</v>
      </c>
      <c r="O16" s="41"/>
      <c r="P16" s="34" t="s">
        <v>24</v>
      </c>
      <c r="R16" s="3"/>
    </row>
    <row r="17" spans="1:19" x14ac:dyDescent="0.35">
      <c r="F17" s="37" t="s">
        <v>25</v>
      </c>
      <c r="G17" s="4"/>
      <c r="H17" s="42"/>
      <c r="N17" s="43">
        <f>N15+N15*N16</f>
        <v>0</v>
      </c>
      <c r="O17" s="44"/>
      <c r="P17" s="45" t="s">
        <v>26</v>
      </c>
      <c r="R17" s="3"/>
    </row>
    <row r="18" spans="1:19" x14ac:dyDescent="0.35">
      <c r="F18" s="46" t="s">
        <v>27</v>
      </c>
      <c r="G18" s="4"/>
      <c r="H18" s="42"/>
      <c r="P18" s="47"/>
      <c r="Q18" s="47"/>
      <c r="R18" s="45"/>
    </row>
    <row r="19" spans="1:19" x14ac:dyDescent="0.35">
      <c r="F19" s="48" t="s">
        <v>28</v>
      </c>
      <c r="G19" s="4"/>
      <c r="H19" s="42"/>
      <c r="P19" s="49"/>
      <c r="Q19" s="47"/>
      <c r="R19" s="50"/>
    </row>
    <row r="20" spans="1:19" x14ac:dyDescent="0.35">
      <c r="F20" s="51" t="s">
        <v>29</v>
      </c>
      <c r="G20" s="4"/>
      <c r="H20" s="42"/>
      <c r="P20" s="49"/>
      <c r="Q20" s="47"/>
      <c r="R20" s="50"/>
    </row>
    <row r="21" spans="1:19" x14ac:dyDescent="0.35">
      <c r="F21" s="51" t="s">
        <v>30</v>
      </c>
      <c r="G21" s="4"/>
      <c r="H21" s="42"/>
      <c r="P21" s="49"/>
      <c r="Q21" s="47"/>
      <c r="R21" s="50"/>
    </row>
    <row r="22" spans="1:19" x14ac:dyDescent="0.35">
      <c r="F22" s="52" t="s">
        <v>31</v>
      </c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47"/>
      <c r="R22" s="50"/>
    </row>
    <row r="23" spans="1:19" x14ac:dyDescent="0.35"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47"/>
      <c r="R23" s="50"/>
    </row>
    <row r="24" spans="1:19" x14ac:dyDescent="0.35">
      <c r="G24" s="53"/>
      <c r="H24" s="53"/>
      <c r="J24" s="2"/>
      <c r="K24" s="2"/>
      <c r="L24" s="2"/>
      <c r="M24" s="2"/>
      <c r="N24" s="2"/>
      <c r="O24" s="2"/>
      <c r="P24" s="4"/>
      <c r="Q24" s="5"/>
      <c r="R24" s="2" t="s">
        <v>32</v>
      </c>
    </row>
    <row r="25" spans="1:19" s="55" customFormat="1" ht="51.9" customHeight="1" x14ac:dyDescent="0.35">
      <c r="A25" s="54"/>
      <c r="B25" s="54"/>
      <c r="C25" s="54"/>
      <c r="D25" s="54"/>
      <c r="F25" s="56" t="s">
        <v>33</v>
      </c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7"/>
      <c r="R25" s="57"/>
      <c r="S25" s="58"/>
    </row>
    <row r="26" spans="1:19" ht="12.75" customHeight="1" x14ac:dyDescent="0.35">
      <c r="F26" s="37"/>
      <c r="G26" s="37"/>
      <c r="H26" s="37"/>
      <c r="J26" s="2"/>
      <c r="K26" s="2"/>
      <c r="L26" s="2"/>
      <c r="M26" s="2"/>
      <c r="N26" s="2"/>
      <c r="O26" s="2"/>
      <c r="P26" s="4"/>
      <c r="Q26" s="5"/>
      <c r="R26" s="2"/>
    </row>
    <row r="27" spans="1:19" ht="20.149999999999999" customHeight="1" x14ac:dyDescent="0.35">
      <c r="F27" s="59" t="s">
        <v>34</v>
      </c>
      <c r="G27" s="60"/>
      <c r="H27" s="60"/>
      <c r="J27" s="2"/>
      <c r="K27" s="2"/>
      <c r="L27" s="2"/>
      <c r="M27" s="2"/>
      <c r="N27" s="2"/>
      <c r="O27" s="2"/>
      <c r="P27" s="4"/>
      <c r="Q27" s="5" t="s">
        <v>32</v>
      </c>
      <c r="R27" s="2"/>
    </row>
    <row r="28" spans="1:19" ht="15.9" customHeight="1" x14ac:dyDescent="0.35">
      <c r="A28" s="61"/>
      <c r="G28" s="3"/>
      <c r="H28" s="3"/>
      <c r="J28" s="2"/>
      <c r="K28" s="2"/>
      <c r="L28" s="2"/>
      <c r="M28" s="2"/>
      <c r="N28" s="2"/>
      <c r="O28" s="2"/>
      <c r="P28" s="4"/>
      <c r="Q28" s="5"/>
      <c r="R28" s="2"/>
    </row>
    <row r="29" spans="1:19" ht="79.75" customHeight="1" x14ac:dyDescent="0.35">
      <c r="A29" s="62"/>
      <c r="B29" s="63" t="s">
        <v>35</v>
      </c>
      <c r="C29" s="63" t="s">
        <v>36</v>
      </c>
      <c r="D29" s="63" t="s">
        <v>37</v>
      </c>
      <c r="E29" s="63" t="s">
        <v>38</v>
      </c>
      <c r="F29" s="64" t="s">
        <v>39</v>
      </c>
      <c r="G29" s="64" t="s">
        <v>40</v>
      </c>
      <c r="H29" s="64" t="s">
        <v>41</v>
      </c>
      <c r="I29" s="65" t="s">
        <v>42</v>
      </c>
      <c r="J29" s="66" t="s">
        <v>43</v>
      </c>
      <c r="K29" s="66" t="s">
        <v>44</v>
      </c>
      <c r="L29" s="66" t="s">
        <v>45</v>
      </c>
      <c r="M29" s="66" t="s">
        <v>46</v>
      </c>
      <c r="N29" s="66" t="s">
        <v>47</v>
      </c>
      <c r="O29" s="66" t="s">
        <v>48</v>
      </c>
      <c r="P29" s="67" t="s">
        <v>49</v>
      </c>
      <c r="Q29" s="68" t="s">
        <v>50</v>
      </c>
      <c r="R29" s="68" t="s">
        <v>51</v>
      </c>
      <c r="S29" s="69"/>
    </row>
    <row r="30" spans="1:19" ht="15" customHeight="1" x14ac:dyDescent="0.35">
      <c r="B30" s="70" t="s">
        <v>52</v>
      </c>
      <c r="C30" s="70" t="s">
        <v>53</v>
      </c>
      <c r="D30" s="70" t="s">
        <v>54</v>
      </c>
      <c r="E30" s="70" t="s">
        <v>55</v>
      </c>
      <c r="F30" s="71" t="s">
        <v>56</v>
      </c>
      <c r="G30" s="71" t="s">
        <v>57</v>
      </c>
      <c r="H30" s="71" t="s">
        <v>58</v>
      </c>
      <c r="I30" s="72" t="s">
        <v>59</v>
      </c>
      <c r="J30" s="73" t="s">
        <v>60</v>
      </c>
      <c r="K30" s="73"/>
      <c r="L30" s="73" t="s">
        <v>61</v>
      </c>
      <c r="M30" s="74">
        <v>15.25</v>
      </c>
      <c r="N30" s="74">
        <v>16.47</v>
      </c>
      <c r="O30" s="75">
        <v>6</v>
      </c>
      <c r="P30" s="76"/>
      <c r="Q30" s="77">
        <f>N30*P30</f>
        <v>0</v>
      </c>
      <c r="R30" s="77">
        <f>IF($N$10&gt;=10000,M30*P30,Q30)</f>
        <v>0</v>
      </c>
      <c r="S30" s="78" t="str">
        <f>IF(P30="","",IF(P30&lt;O30,"Ошибка! Не соблюден минимальный заказ на сорт!",""))</f>
        <v/>
      </c>
    </row>
    <row r="31" spans="1:19" ht="15" customHeight="1" x14ac:dyDescent="0.35">
      <c r="B31" s="70" t="s">
        <v>62</v>
      </c>
      <c r="C31" s="70" t="s">
        <v>63</v>
      </c>
      <c r="D31" s="70" t="s">
        <v>64</v>
      </c>
      <c r="E31" s="70" t="s">
        <v>65</v>
      </c>
      <c r="F31" s="71" t="s">
        <v>56</v>
      </c>
      <c r="G31" s="71" t="s">
        <v>57</v>
      </c>
      <c r="H31" s="71" t="s">
        <v>58</v>
      </c>
      <c r="I31" s="72" t="s">
        <v>66</v>
      </c>
      <c r="J31" s="73" t="s">
        <v>60</v>
      </c>
      <c r="K31" s="73"/>
      <c r="L31" s="73" t="s">
        <v>61</v>
      </c>
      <c r="M31" s="74">
        <v>15.25</v>
      </c>
      <c r="N31" s="74">
        <v>16.47</v>
      </c>
      <c r="O31" s="75">
        <v>6</v>
      </c>
      <c r="P31" s="76"/>
      <c r="Q31" s="77">
        <f>N31*P31</f>
        <v>0</v>
      </c>
      <c r="R31" s="77">
        <f>IF($N$10&gt;=10000,M31*P31,Q31)</f>
        <v>0</v>
      </c>
      <c r="S31" s="78" t="str">
        <f>IF(P31="","",IF(P31&lt;O31,"Ошибка! Не соблюден минимальный заказ на сорт!",""))</f>
        <v/>
      </c>
    </row>
    <row r="32" spans="1:19" ht="15" customHeight="1" x14ac:dyDescent="0.35">
      <c r="B32" s="70" t="s">
        <v>67</v>
      </c>
      <c r="C32" s="70" t="s">
        <v>68</v>
      </c>
      <c r="D32" s="70" t="s">
        <v>69</v>
      </c>
      <c r="E32" s="70" t="s">
        <v>70</v>
      </c>
      <c r="F32" s="71" t="s">
        <v>56</v>
      </c>
      <c r="G32" s="71" t="s">
        <v>57</v>
      </c>
      <c r="H32" s="71" t="s">
        <v>58</v>
      </c>
      <c r="I32" s="72" t="s">
        <v>71</v>
      </c>
      <c r="J32" s="73" t="s">
        <v>60</v>
      </c>
      <c r="K32" s="73"/>
      <c r="L32" s="73" t="s">
        <v>61</v>
      </c>
      <c r="M32" s="74">
        <v>15.25</v>
      </c>
      <c r="N32" s="74">
        <v>16.47</v>
      </c>
      <c r="O32" s="75">
        <v>6</v>
      </c>
      <c r="P32" s="76"/>
      <c r="Q32" s="77">
        <f>N32*P32</f>
        <v>0</v>
      </c>
      <c r="R32" s="77">
        <f>IF($N$10&gt;=10000,M32*P32,Q32)</f>
        <v>0</v>
      </c>
      <c r="S32" s="78" t="str">
        <f>IF(P32="","",IF(P32&lt;O32,"Ошибка! Не соблюден минимальный заказ на сорт!",""))</f>
        <v/>
      </c>
    </row>
    <row r="33" spans="2:19" ht="15" customHeight="1" x14ac:dyDescent="0.35">
      <c r="B33" s="70" t="s">
        <v>72</v>
      </c>
      <c r="C33" s="70" t="s">
        <v>73</v>
      </c>
      <c r="D33" s="70" t="s">
        <v>74</v>
      </c>
      <c r="E33" s="70" t="s">
        <v>75</v>
      </c>
      <c r="F33" s="71" t="s">
        <v>56</v>
      </c>
      <c r="G33" s="71" t="s">
        <v>57</v>
      </c>
      <c r="H33" s="71" t="s">
        <v>58</v>
      </c>
      <c r="I33" s="72" t="s">
        <v>76</v>
      </c>
      <c r="J33" s="73" t="s">
        <v>60</v>
      </c>
      <c r="K33" s="73"/>
      <c r="L33" s="73" t="s">
        <v>61</v>
      </c>
      <c r="M33" s="74">
        <v>15.25</v>
      </c>
      <c r="N33" s="74">
        <v>16.47</v>
      </c>
      <c r="O33" s="75">
        <v>6</v>
      </c>
      <c r="P33" s="76"/>
      <c r="Q33" s="77">
        <f>N33*P33</f>
        <v>0</v>
      </c>
      <c r="R33" s="77">
        <f>IF($N$10&gt;=10000,M33*P33,Q33)</f>
        <v>0</v>
      </c>
      <c r="S33" s="78" t="str">
        <f>IF(P33="","",IF(P33&lt;O33,"Ошибка! Не соблюден минимальный заказ на сорт!",""))</f>
        <v/>
      </c>
    </row>
    <row r="34" spans="2:19" ht="15" customHeight="1" x14ac:dyDescent="0.35">
      <c r="B34" s="70" t="s">
        <v>77</v>
      </c>
      <c r="C34" s="70" t="s">
        <v>78</v>
      </c>
      <c r="D34" s="70" t="s">
        <v>79</v>
      </c>
      <c r="E34" s="70" t="s">
        <v>80</v>
      </c>
      <c r="F34" s="71" t="s">
        <v>56</v>
      </c>
      <c r="G34" s="71" t="s">
        <v>57</v>
      </c>
      <c r="H34" s="71" t="s">
        <v>58</v>
      </c>
      <c r="I34" s="72" t="s">
        <v>81</v>
      </c>
      <c r="J34" s="73" t="s">
        <v>60</v>
      </c>
      <c r="K34" s="73"/>
      <c r="L34" s="73" t="s">
        <v>61</v>
      </c>
      <c r="M34" s="74">
        <v>15.25</v>
      </c>
      <c r="N34" s="74">
        <v>16.47</v>
      </c>
      <c r="O34" s="75">
        <v>6</v>
      </c>
      <c r="P34" s="76"/>
      <c r="Q34" s="77">
        <f>N34*P34</f>
        <v>0</v>
      </c>
      <c r="R34" s="77">
        <f>IF($N$10&gt;=10000,M34*P34,Q34)</f>
        <v>0</v>
      </c>
      <c r="S34" s="78" t="str">
        <f>IF(P34="","",IF(P34&lt;O34,"Ошибка! Не соблюден минимальный заказ на сорт!",""))</f>
        <v/>
      </c>
    </row>
    <row r="35" spans="2:19" ht="15" customHeight="1" x14ac:dyDescent="0.35">
      <c r="B35" s="70" t="s">
        <v>82</v>
      </c>
      <c r="C35" s="70" t="s">
        <v>83</v>
      </c>
      <c r="D35" s="70" t="s">
        <v>84</v>
      </c>
      <c r="E35" s="70" t="s">
        <v>85</v>
      </c>
      <c r="F35" s="71" t="s">
        <v>56</v>
      </c>
      <c r="G35" s="71" t="s">
        <v>85</v>
      </c>
      <c r="H35" s="71" t="s">
        <v>86</v>
      </c>
      <c r="I35" s="72"/>
      <c r="J35" s="73" t="s">
        <v>60</v>
      </c>
      <c r="K35" s="73"/>
      <c r="L35" s="73" t="s">
        <v>61</v>
      </c>
      <c r="M35" s="74">
        <v>15.25</v>
      </c>
      <c r="N35" s="74">
        <v>16.47</v>
      </c>
      <c r="O35" s="75">
        <v>6</v>
      </c>
      <c r="P35" s="76"/>
      <c r="Q35" s="77">
        <f>N35*P35</f>
        <v>0</v>
      </c>
      <c r="R35" s="77">
        <f>IF($N$10&gt;=10000,M35*P35,Q35)</f>
        <v>0</v>
      </c>
      <c r="S35" s="78" t="str">
        <f>IF(P35="","",IF(P35&lt;O35,"Ошибка! Не соблюден минимальный заказ на сорт!",""))</f>
        <v/>
      </c>
    </row>
    <row r="36" spans="2:19" ht="15" customHeight="1" x14ac:dyDescent="0.35">
      <c r="B36" s="70" t="s">
        <v>87</v>
      </c>
      <c r="C36" s="70" t="s">
        <v>88</v>
      </c>
      <c r="D36" s="70" t="s">
        <v>89</v>
      </c>
      <c r="E36" s="70" t="s">
        <v>90</v>
      </c>
      <c r="F36" s="71" t="s">
        <v>56</v>
      </c>
      <c r="G36" s="71" t="s">
        <v>91</v>
      </c>
      <c r="H36" s="71" t="s">
        <v>92</v>
      </c>
      <c r="I36" s="72" t="s">
        <v>93</v>
      </c>
      <c r="J36" s="73" t="s">
        <v>60</v>
      </c>
      <c r="K36" s="73"/>
      <c r="L36" s="73" t="s">
        <v>94</v>
      </c>
      <c r="M36" s="74">
        <v>15.25</v>
      </c>
      <c r="N36" s="74">
        <v>16.47</v>
      </c>
      <c r="O36" s="75">
        <v>6</v>
      </c>
      <c r="P36" s="76"/>
      <c r="Q36" s="77">
        <f>N36*P36</f>
        <v>0</v>
      </c>
      <c r="R36" s="77">
        <f>IF($N$10&gt;=10000,M36*P36,Q36)</f>
        <v>0</v>
      </c>
      <c r="S36" s="78" t="str">
        <f>IF(P36="","",IF(P36&lt;O36,"Ошибка! Не соблюден минимальный заказ на сорт!",""))</f>
        <v/>
      </c>
    </row>
    <row r="37" spans="2:19" ht="15" customHeight="1" x14ac:dyDescent="0.35">
      <c r="B37" s="70" t="s">
        <v>95</v>
      </c>
      <c r="C37" s="70" t="s">
        <v>96</v>
      </c>
      <c r="D37" s="70" t="s">
        <v>97</v>
      </c>
      <c r="E37" s="70" t="s">
        <v>98</v>
      </c>
      <c r="F37" s="71" t="s">
        <v>56</v>
      </c>
      <c r="G37" s="71" t="s">
        <v>91</v>
      </c>
      <c r="H37" s="71" t="s">
        <v>92</v>
      </c>
      <c r="I37" s="72" t="s">
        <v>99</v>
      </c>
      <c r="J37" s="73" t="s">
        <v>60</v>
      </c>
      <c r="K37" s="73"/>
      <c r="L37" s="73" t="s">
        <v>94</v>
      </c>
      <c r="M37" s="74">
        <v>15.25</v>
      </c>
      <c r="N37" s="74">
        <v>16.47</v>
      </c>
      <c r="O37" s="75">
        <v>6</v>
      </c>
      <c r="P37" s="76"/>
      <c r="Q37" s="77">
        <f>N37*P37</f>
        <v>0</v>
      </c>
      <c r="R37" s="77">
        <f>IF($N$10&gt;=10000,M37*P37,Q37)</f>
        <v>0</v>
      </c>
      <c r="S37" s="78" t="str">
        <f>IF(P37="","",IF(P37&lt;O37,"Ошибка! Не соблюден минимальный заказ на сорт!",""))</f>
        <v/>
      </c>
    </row>
    <row r="38" spans="2:19" ht="15" customHeight="1" x14ac:dyDescent="0.35">
      <c r="B38" s="70" t="s">
        <v>100</v>
      </c>
      <c r="C38" s="70" t="s">
        <v>101</v>
      </c>
      <c r="D38" s="70" t="s">
        <v>102</v>
      </c>
      <c r="E38" s="70" t="s">
        <v>103</v>
      </c>
      <c r="F38" s="71" t="s">
        <v>56</v>
      </c>
      <c r="G38" s="71" t="s">
        <v>91</v>
      </c>
      <c r="H38" s="71" t="s">
        <v>92</v>
      </c>
      <c r="I38" s="72" t="s">
        <v>99</v>
      </c>
      <c r="J38" s="73" t="s">
        <v>104</v>
      </c>
      <c r="K38" s="73"/>
      <c r="L38" s="73" t="s">
        <v>105</v>
      </c>
      <c r="M38" s="74">
        <v>42</v>
      </c>
      <c r="N38" s="74">
        <v>45.36</v>
      </c>
      <c r="O38" s="75">
        <v>2</v>
      </c>
      <c r="P38" s="76"/>
      <c r="Q38" s="77">
        <f>N38*P38</f>
        <v>0</v>
      </c>
      <c r="R38" s="77">
        <f>IF($N$10&gt;=10000,M38*P38,Q38)</f>
        <v>0</v>
      </c>
      <c r="S38" s="78" t="str">
        <f>IF(P38="","",IF(P38&lt;O38,"Ошибка! Не соблюден минимальный заказ на сорт!",""))</f>
        <v/>
      </c>
    </row>
    <row r="39" spans="2:19" ht="15" customHeight="1" x14ac:dyDescent="0.35">
      <c r="B39" s="70" t="s">
        <v>106</v>
      </c>
      <c r="C39" s="70" t="s">
        <v>107</v>
      </c>
      <c r="D39" s="70" t="s">
        <v>108</v>
      </c>
      <c r="E39" s="70" t="s">
        <v>109</v>
      </c>
      <c r="F39" s="71" t="s">
        <v>56</v>
      </c>
      <c r="G39" s="71" t="s">
        <v>91</v>
      </c>
      <c r="H39" s="71" t="s">
        <v>92</v>
      </c>
      <c r="I39" s="72" t="s">
        <v>110</v>
      </c>
      <c r="J39" s="73" t="s">
        <v>60</v>
      </c>
      <c r="K39" s="73"/>
      <c r="L39" s="73" t="s">
        <v>94</v>
      </c>
      <c r="M39" s="74">
        <v>15.25</v>
      </c>
      <c r="N39" s="74">
        <v>16.47</v>
      </c>
      <c r="O39" s="75">
        <v>6</v>
      </c>
      <c r="P39" s="76"/>
      <c r="Q39" s="77">
        <f>N39*P39</f>
        <v>0</v>
      </c>
      <c r="R39" s="77">
        <f>IF($N$10&gt;=10000,M39*P39,Q39)</f>
        <v>0</v>
      </c>
      <c r="S39" s="78" t="str">
        <f>IF(P39="","",IF(P39&lt;O39,"Ошибка! Не соблюден минимальный заказ на сорт!",""))</f>
        <v/>
      </c>
    </row>
    <row r="40" spans="2:19" ht="15" customHeight="1" x14ac:dyDescent="0.35">
      <c r="B40" s="70" t="s">
        <v>111</v>
      </c>
      <c r="C40" s="70" t="s">
        <v>112</v>
      </c>
      <c r="D40" s="70" t="s">
        <v>113</v>
      </c>
      <c r="E40" s="70" t="s">
        <v>109</v>
      </c>
      <c r="F40" s="71" t="s">
        <v>56</v>
      </c>
      <c r="G40" s="71" t="s">
        <v>91</v>
      </c>
      <c r="H40" s="71" t="s">
        <v>92</v>
      </c>
      <c r="I40" s="72" t="s">
        <v>110</v>
      </c>
      <c r="J40" s="73" t="s">
        <v>104</v>
      </c>
      <c r="K40" s="73"/>
      <c r="L40" s="73" t="s">
        <v>105</v>
      </c>
      <c r="M40" s="74">
        <v>42</v>
      </c>
      <c r="N40" s="74">
        <v>45.36</v>
      </c>
      <c r="O40" s="75">
        <v>2</v>
      </c>
      <c r="P40" s="76"/>
      <c r="Q40" s="77">
        <f>N40*P40</f>
        <v>0</v>
      </c>
      <c r="R40" s="77">
        <f>IF($N$10&gt;=10000,M40*P40,Q40)</f>
        <v>0</v>
      </c>
      <c r="S40" s="78" t="str">
        <f>IF(P40="","",IF(P40&lt;O40,"Ошибка! Не соблюден минимальный заказ на сорт!",""))</f>
        <v/>
      </c>
    </row>
    <row r="41" spans="2:19" ht="15" customHeight="1" x14ac:dyDescent="0.35">
      <c r="B41" s="70" t="s">
        <v>114</v>
      </c>
      <c r="C41" s="70" t="s">
        <v>115</v>
      </c>
      <c r="D41" s="70" t="s">
        <v>116</v>
      </c>
      <c r="E41" s="70" t="s">
        <v>117</v>
      </c>
      <c r="F41" s="71" t="s">
        <v>56</v>
      </c>
      <c r="G41" s="71" t="s">
        <v>91</v>
      </c>
      <c r="H41" s="71" t="s">
        <v>92</v>
      </c>
      <c r="I41" s="72" t="s">
        <v>118</v>
      </c>
      <c r="J41" s="73" t="s">
        <v>60</v>
      </c>
      <c r="K41" s="73"/>
      <c r="L41" s="73" t="s">
        <v>94</v>
      </c>
      <c r="M41" s="74">
        <v>15.25</v>
      </c>
      <c r="N41" s="74">
        <v>16.47</v>
      </c>
      <c r="O41" s="75">
        <v>6</v>
      </c>
      <c r="P41" s="76"/>
      <c r="Q41" s="77">
        <f>N41*P41</f>
        <v>0</v>
      </c>
      <c r="R41" s="77">
        <f>IF($N$10&gt;=10000,M41*P41,Q41)</f>
        <v>0</v>
      </c>
      <c r="S41" s="78" t="str">
        <f>IF(P41="","",IF(P41&lt;O41,"Ошибка! Не соблюден минимальный заказ на сорт!",""))</f>
        <v/>
      </c>
    </row>
    <row r="42" spans="2:19" ht="15" customHeight="1" x14ac:dyDescent="0.35">
      <c r="B42" s="70" t="s">
        <v>119</v>
      </c>
      <c r="C42" s="70" t="s">
        <v>120</v>
      </c>
      <c r="D42" s="70" t="s">
        <v>121</v>
      </c>
      <c r="E42" s="70" t="s">
        <v>117</v>
      </c>
      <c r="F42" s="71" t="s">
        <v>56</v>
      </c>
      <c r="G42" s="71" t="s">
        <v>91</v>
      </c>
      <c r="H42" s="71" t="s">
        <v>92</v>
      </c>
      <c r="I42" s="72" t="s">
        <v>118</v>
      </c>
      <c r="J42" s="73" t="s">
        <v>104</v>
      </c>
      <c r="K42" s="73"/>
      <c r="L42" s="73" t="s">
        <v>122</v>
      </c>
      <c r="M42" s="74">
        <v>42</v>
      </c>
      <c r="N42" s="74">
        <v>45.36</v>
      </c>
      <c r="O42" s="75">
        <v>2</v>
      </c>
      <c r="P42" s="76"/>
      <c r="Q42" s="77">
        <f>N42*P42</f>
        <v>0</v>
      </c>
      <c r="R42" s="77">
        <f>IF($N$10&gt;=10000,M42*P42,Q42)</f>
        <v>0</v>
      </c>
      <c r="S42" s="78" t="str">
        <f>IF(P42="","",IF(P42&lt;O42,"Ошибка! Не соблюден минимальный заказ на сорт!",""))</f>
        <v/>
      </c>
    </row>
    <row r="43" spans="2:19" ht="15" customHeight="1" x14ac:dyDescent="0.35">
      <c r="B43" s="70" t="s">
        <v>123</v>
      </c>
      <c r="C43" s="70" t="s">
        <v>124</v>
      </c>
      <c r="D43" s="70" t="s">
        <v>125</v>
      </c>
      <c r="E43" s="70" t="s">
        <v>126</v>
      </c>
      <c r="F43" s="71" t="s">
        <v>56</v>
      </c>
      <c r="G43" s="71" t="s">
        <v>91</v>
      </c>
      <c r="H43" s="71" t="s">
        <v>92</v>
      </c>
      <c r="I43" s="72" t="s">
        <v>127</v>
      </c>
      <c r="J43" s="73" t="s">
        <v>60</v>
      </c>
      <c r="K43" s="73"/>
      <c r="L43" s="73" t="s">
        <v>94</v>
      </c>
      <c r="M43" s="74">
        <v>15.25</v>
      </c>
      <c r="N43" s="74">
        <v>16.47</v>
      </c>
      <c r="O43" s="75">
        <v>6</v>
      </c>
      <c r="P43" s="76"/>
      <c r="Q43" s="77">
        <f>N43*P43</f>
        <v>0</v>
      </c>
      <c r="R43" s="77">
        <f>IF($N$10&gt;=10000,M43*P43,Q43)</f>
        <v>0</v>
      </c>
      <c r="S43" s="78" t="str">
        <f>IF(P43="","",IF(P43&lt;O43,"Ошибка! Не соблюден минимальный заказ на сорт!",""))</f>
        <v/>
      </c>
    </row>
    <row r="44" spans="2:19" ht="15" customHeight="1" x14ac:dyDescent="0.35">
      <c r="B44" s="70" t="s">
        <v>128</v>
      </c>
      <c r="C44" s="70" t="s">
        <v>129</v>
      </c>
      <c r="D44" s="70" t="s">
        <v>130</v>
      </c>
      <c r="E44" s="70" t="s">
        <v>126</v>
      </c>
      <c r="F44" s="71" t="s">
        <v>56</v>
      </c>
      <c r="G44" s="71" t="s">
        <v>91</v>
      </c>
      <c r="H44" s="71" t="s">
        <v>92</v>
      </c>
      <c r="I44" s="72" t="s">
        <v>127</v>
      </c>
      <c r="J44" s="73" t="s">
        <v>104</v>
      </c>
      <c r="K44" s="73"/>
      <c r="L44" s="73" t="s">
        <v>105</v>
      </c>
      <c r="M44" s="74">
        <v>42</v>
      </c>
      <c r="N44" s="74">
        <v>45.36</v>
      </c>
      <c r="O44" s="75">
        <v>2</v>
      </c>
      <c r="P44" s="76"/>
      <c r="Q44" s="77">
        <f>N44*P44</f>
        <v>0</v>
      </c>
      <c r="R44" s="77">
        <f>IF($N$10&gt;=10000,M44*P44,Q44)</f>
        <v>0</v>
      </c>
      <c r="S44" s="78" t="str">
        <f>IF(P44="","",IF(P44&lt;O44,"Ошибка! Не соблюден минимальный заказ на сорт!",""))</f>
        <v/>
      </c>
    </row>
    <row r="45" spans="2:19" ht="15" customHeight="1" x14ac:dyDescent="0.35">
      <c r="B45" s="70" t="s">
        <v>131</v>
      </c>
      <c r="C45" s="70" t="s">
        <v>132</v>
      </c>
      <c r="D45" s="70" t="s">
        <v>133</v>
      </c>
      <c r="E45" s="70" t="s">
        <v>134</v>
      </c>
      <c r="F45" s="71" t="s">
        <v>56</v>
      </c>
      <c r="G45" s="71" t="s">
        <v>135</v>
      </c>
      <c r="H45" s="71" t="s">
        <v>136</v>
      </c>
      <c r="I45" s="72" t="s">
        <v>137</v>
      </c>
      <c r="J45" s="73" t="s">
        <v>60</v>
      </c>
      <c r="K45" s="73"/>
      <c r="L45" s="73" t="s">
        <v>94</v>
      </c>
      <c r="M45" s="74">
        <v>16</v>
      </c>
      <c r="N45" s="74">
        <v>17.28</v>
      </c>
      <c r="O45" s="75">
        <v>6</v>
      </c>
      <c r="P45" s="76"/>
      <c r="Q45" s="77">
        <f>N45*P45</f>
        <v>0</v>
      </c>
      <c r="R45" s="77">
        <f>IF($N$10&gt;=10000,M45*P45,Q45)</f>
        <v>0</v>
      </c>
      <c r="S45" s="78" t="str">
        <f>IF(P45="","",IF(P45&lt;O45,"Ошибка! Не соблюден минимальный заказ на сорт!",""))</f>
        <v/>
      </c>
    </row>
    <row r="46" spans="2:19" ht="15" customHeight="1" x14ac:dyDescent="0.35">
      <c r="B46" s="70" t="s">
        <v>138</v>
      </c>
      <c r="C46" s="70" t="s">
        <v>139</v>
      </c>
      <c r="D46" s="70" t="s">
        <v>140</v>
      </c>
      <c r="E46" s="70" t="s">
        <v>141</v>
      </c>
      <c r="F46" s="71" t="s">
        <v>56</v>
      </c>
      <c r="G46" s="71" t="s">
        <v>135</v>
      </c>
      <c r="H46" s="71" t="s">
        <v>136</v>
      </c>
      <c r="I46" s="72" t="s">
        <v>142</v>
      </c>
      <c r="J46" s="73" t="s">
        <v>60</v>
      </c>
      <c r="K46" s="73"/>
      <c r="L46" s="73" t="s">
        <v>94</v>
      </c>
      <c r="M46" s="74">
        <v>17</v>
      </c>
      <c r="N46" s="74">
        <v>18.36</v>
      </c>
      <c r="O46" s="75">
        <v>6</v>
      </c>
      <c r="P46" s="76"/>
      <c r="Q46" s="77">
        <f>N46*P46</f>
        <v>0</v>
      </c>
      <c r="R46" s="77">
        <f>IF($N$10&gt;=10000,M46*P46,Q46)</f>
        <v>0</v>
      </c>
      <c r="S46" s="78" t="str">
        <f>IF(P46="","",IF(P46&lt;O46,"Ошибка! Не соблюден минимальный заказ на сорт!",""))</f>
        <v/>
      </c>
    </row>
    <row r="47" spans="2:19" ht="15" customHeight="1" x14ac:dyDescent="0.35">
      <c r="B47" s="70" t="s">
        <v>143</v>
      </c>
      <c r="C47" s="70" t="s">
        <v>144</v>
      </c>
      <c r="D47" s="70" t="s">
        <v>145</v>
      </c>
      <c r="E47" s="70" t="s">
        <v>146</v>
      </c>
      <c r="F47" s="71" t="s">
        <v>56</v>
      </c>
      <c r="G47" s="71" t="s">
        <v>135</v>
      </c>
      <c r="H47" s="71" t="s">
        <v>136</v>
      </c>
      <c r="I47" s="72" t="s">
        <v>147</v>
      </c>
      <c r="J47" s="73" t="s">
        <v>60</v>
      </c>
      <c r="K47" s="73"/>
      <c r="L47" s="73" t="s">
        <v>94</v>
      </c>
      <c r="M47" s="74">
        <v>17</v>
      </c>
      <c r="N47" s="74">
        <v>18.36</v>
      </c>
      <c r="O47" s="75">
        <v>6</v>
      </c>
      <c r="P47" s="76"/>
      <c r="Q47" s="77">
        <f>N47*P47</f>
        <v>0</v>
      </c>
      <c r="R47" s="77">
        <f>IF($N$10&gt;=10000,M47*P47,Q47)</f>
        <v>0</v>
      </c>
      <c r="S47" s="78" t="str">
        <f>IF(P47="","",IF(P47&lt;O47,"Ошибка! Не соблюден минимальный заказ на сорт!",""))</f>
        <v/>
      </c>
    </row>
    <row r="48" spans="2:19" ht="15" customHeight="1" x14ac:dyDescent="0.35">
      <c r="B48" s="70" t="s">
        <v>148</v>
      </c>
      <c r="C48" s="70" t="s">
        <v>149</v>
      </c>
      <c r="D48" s="70" t="s">
        <v>150</v>
      </c>
      <c r="E48" s="70" t="s">
        <v>151</v>
      </c>
      <c r="F48" s="71" t="s">
        <v>56</v>
      </c>
      <c r="G48" s="71" t="s">
        <v>135</v>
      </c>
      <c r="H48" s="71" t="s">
        <v>136</v>
      </c>
      <c r="I48" s="72" t="s">
        <v>152</v>
      </c>
      <c r="J48" s="73" t="s">
        <v>60</v>
      </c>
      <c r="K48" s="73"/>
      <c r="L48" s="73" t="s">
        <v>94</v>
      </c>
      <c r="M48" s="74">
        <v>16</v>
      </c>
      <c r="N48" s="74">
        <v>17.28</v>
      </c>
      <c r="O48" s="75">
        <v>6</v>
      </c>
      <c r="P48" s="76"/>
      <c r="Q48" s="77">
        <f>N48*P48</f>
        <v>0</v>
      </c>
      <c r="R48" s="77">
        <f>IF($N$10&gt;=10000,M48*P48,Q48)</f>
        <v>0</v>
      </c>
      <c r="S48" s="78" t="str">
        <f>IF(P48="","",IF(P48&lt;O48,"Ошибка! Не соблюден минимальный заказ на сорт!",""))</f>
        <v/>
      </c>
    </row>
    <row r="49" spans="2:19" ht="15" customHeight="1" x14ac:dyDescent="0.35">
      <c r="B49" s="70" t="s">
        <v>153</v>
      </c>
      <c r="C49" s="70" t="s">
        <v>154</v>
      </c>
      <c r="D49" s="70" t="s">
        <v>155</v>
      </c>
      <c r="E49" s="70" t="s">
        <v>151</v>
      </c>
      <c r="F49" s="71" t="s">
        <v>56</v>
      </c>
      <c r="G49" s="71" t="s">
        <v>135</v>
      </c>
      <c r="H49" s="71" t="s">
        <v>136</v>
      </c>
      <c r="I49" s="72" t="s">
        <v>152</v>
      </c>
      <c r="J49" s="73" t="s">
        <v>104</v>
      </c>
      <c r="K49" s="73"/>
      <c r="L49" s="73" t="s">
        <v>105</v>
      </c>
      <c r="M49" s="74">
        <v>39.879999999999995</v>
      </c>
      <c r="N49" s="74">
        <v>43.08</v>
      </c>
      <c r="O49" s="75">
        <v>2</v>
      </c>
      <c r="P49" s="76"/>
      <c r="Q49" s="77">
        <f>N49*P49</f>
        <v>0</v>
      </c>
      <c r="R49" s="77">
        <f>IF($N$10&gt;=10000,M49*P49,Q49)</f>
        <v>0</v>
      </c>
      <c r="S49" s="78" t="str">
        <f>IF(P49="","",IF(P49&lt;O49,"Ошибка! Не соблюден минимальный заказ на сорт!",""))</f>
        <v/>
      </c>
    </row>
    <row r="50" spans="2:19" ht="15" customHeight="1" x14ac:dyDescent="0.35">
      <c r="B50" s="70" t="s">
        <v>156</v>
      </c>
      <c r="C50" s="70" t="s">
        <v>157</v>
      </c>
      <c r="D50" s="70" t="s">
        <v>158</v>
      </c>
      <c r="E50" s="70" t="s">
        <v>159</v>
      </c>
      <c r="F50" s="71" t="s">
        <v>56</v>
      </c>
      <c r="G50" s="71" t="s">
        <v>135</v>
      </c>
      <c r="H50" s="71" t="s">
        <v>136</v>
      </c>
      <c r="I50" s="72" t="s">
        <v>160</v>
      </c>
      <c r="J50" s="73" t="s">
        <v>60</v>
      </c>
      <c r="K50" s="73"/>
      <c r="L50" s="73" t="s">
        <v>94</v>
      </c>
      <c r="M50" s="74">
        <v>16</v>
      </c>
      <c r="N50" s="74">
        <v>17.28</v>
      </c>
      <c r="O50" s="75">
        <v>6</v>
      </c>
      <c r="P50" s="76"/>
      <c r="Q50" s="77">
        <f>N50*P50</f>
        <v>0</v>
      </c>
      <c r="R50" s="77">
        <f>IF($N$10&gt;=10000,M50*P50,Q50)</f>
        <v>0</v>
      </c>
      <c r="S50" s="78" t="str">
        <f>IF(P50="","",IF(P50&lt;O50,"Ошибка! Не соблюден минимальный заказ на сорт!",""))</f>
        <v/>
      </c>
    </row>
    <row r="51" spans="2:19" ht="15" customHeight="1" x14ac:dyDescent="0.35">
      <c r="B51" s="70" t="s">
        <v>161</v>
      </c>
      <c r="C51" s="70" t="s">
        <v>162</v>
      </c>
      <c r="D51" s="70" t="s">
        <v>163</v>
      </c>
      <c r="E51" s="70" t="s">
        <v>164</v>
      </c>
      <c r="F51" s="71" t="s">
        <v>56</v>
      </c>
      <c r="G51" s="71" t="s">
        <v>135</v>
      </c>
      <c r="H51" s="71" t="s">
        <v>136</v>
      </c>
      <c r="I51" s="72" t="s">
        <v>165</v>
      </c>
      <c r="J51" s="73" t="s">
        <v>60</v>
      </c>
      <c r="K51" s="73"/>
      <c r="L51" s="73" t="s">
        <v>94</v>
      </c>
      <c r="M51" s="74">
        <v>16</v>
      </c>
      <c r="N51" s="74">
        <v>17.28</v>
      </c>
      <c r="O51" s="75">
        <v>6</v>
      </c>
      <c r="P51" s="76"/>
      <c r="Q51" s="77">
        <f>N51*P51</f>
        <v>0</v>
      </c>
      <c r="R51" s="77">
        <f>IF($N$10&gt;=10000,M51*P51,Q51)</f>
        <v>0</v>
      </c>
      <c r="S51" s="78" t="str">
        <f>IF(P51="","",IF(P51&lt;O51,"Ошибка! Не соблюден минимальный заказ на сорт!",""))</f>
        <v/>
      </c>
    </row>
    <row r="52" spans="2:19" ht="15" customHeight="1" x14ac:dyDescent="0.35">
      <c r="B52" s="70" t="s">
        <v>166</v>
      </c>
      <c r="C52" s="70" t="s">
        <v>167</v>
      </c>
      <c r="D52" s="70" t="s">
        <v>168</v>
      </c>
      <c r="E52" s="70" t="s">
        <v>169</v>
      </c>
      <c r="F52" s="71" t="s">
        <v>56</v>
      </c>
      <c r="G52" s="71" t="s">
        <v>135</v>
      </c>
      <c r="H52" s="71" t="s">
        <v>136</v>
      </c>
      <c r="I52" s="72" t="s">
        <v>170</v>
      </c>
      <c r="J52" s="73" t="s">
        <v>60</v>
      </c>
      <c r="K52" s="73"/>
      <c r="L52" s="73" t="s">
        <v>94</v>
      </c>
      <c r="M52" s="74">
        <v>16</v>
      </c>
      <c r="N52" s="74">
        <v>17.28</v>
      </c>
      <c r="O52" s="75">
        <v>6</v>
      </c>
      <c r="P52" s="76"/>
      <c r="Q52" s="77">
        <f>N52*P52</f>
        <v>0</v>
      </c>
      <c r="R52" s="77">
        <f>IF($N$10&gt;=10000,M52*P52,Q52)</f>
        <v>0</v>
      </c>
      <c r="S52" s="78" t="str">
        <f>IF(P52="","",IF(P52&lt;O52,"Ошибка! Не соблюден минимальный заказ на сорт!",""))</f>
        <v/>
      </c>
    </row>
    <row r="53" spans="2:19" ht="15" customHeight="1" x14ac:dyDescent="0.35">
      <c r="B53" s="70" t="s">
        <v>171</v>
      </c>
      <c r="C53" s="70" t="s">
        <v>172</v>
      </c>
      <c r="D53" s="70" t="s">
        <v>173</v>
      </c>
      <c r="E53" s="70" t="s">
        <v>174</v>
      </c>
      <c r="F53" s="71" t="s">
        <v>56</v>
      </c>
      <c r="G53" s="71" t="s">
        <v>135</v>
      </c>
      <c r="H53" s="71" t="s">
        <v>136</v>
      </c>
      <c r="I53" s="72" t="s">
        <v>175</v>
      </c>
      <c r="J53" s="73" t="s">
        <v>60</v>
      </c>
      <c r="K53" s="73"/>
      <c r="L53" s="73" t="s">
        <v>94</v>
      </c>
      <c r="M53" s="74">
        <v>17</v>
      </c>
      <c r="N53" s="74">
        <v>18.36</v>
      </c>
      <c r="O53" s="75">
        <v>6</v>
      </c>
      <c r="P53" s="76"/>
      <c r="Q53" s="77">
        <f>N53*P53</f>
        <v>0</v>
      </c>
      <c r="R53" s="77">
        <f>IF($N$10&gt;=10000,M53*P53,Q53)</f>
        <v>0</v>
      </c>
      <c r="S53" s="78" t="str">
        <f>IF(P53="","",IF(P53&lt;O53,"Ошибка! Не соблюден минимальный заказ на сорт!",""))</f>
        <v/>
      </c>
    </row>
    <row r="54" spans="2:19" ht="15" customHeight="1" x14ac:dyDescent="0.35">
      <c r="B54" s="70" t="s">
        <v>176</v>
      </c>
      <c r="C54" s="70" t="s">
        <v>177</v>
      </c>
      <c r="D54" s="70" t="s">
        <v>178</v>
      </c>
      <c r="E54" s="70" t="s">
        <v>179</v>
      </c>
      <c r="F54" s="71" t="s">
        <v>56</v>
      </c>
      <c r="G54" s="71" t="s">
        <v>135</v>
      </c>
      <c r="H54" s="71" t="s">
        <v>136</v>
      </c>
      <c r="I54" s="72" t="s">
        <v>180</v>
      </c>
      <c r="J54" s="73" t="s">
        <v>60</v>
      </c>
      <c r="K54" s="73"/>
      <c r="L54" s="73" t="s">
        <v>94</v>
      </c>
      <c r="M54" s="74">
        <v>17</v>
      </c>
      <c r="N54" s="74">
        <v>18.36</v>
      </c>
      <c r="O54" s="75">
        <v>6</v>
      </c>
      <c r="P54" s="76"/>
      <c r="Q54" s="77">
        <f>N54*P54</f>
        <v>0</v>
      </c>
      <c r="R54" s="77">
        <f>IF($N$10&gt;=10000,M54*P54,Q54)</f>
        <v>0</v>
      </c>
      <c r="S54" s="78" t="str">
        <f>IF(P54="","",IF(P54&lt;O54,"Ошибка! Не соблюден минимальный заказ на сорт!",""))</f>
        <v/>
      </c>
    </row>
    <row r="55" spans="2:19" ht="15" customHeight="1" x14ac:dyDescent="0.35">
      <c r="B55" s="70" t="s">
        <v>181</v>
      </c>
      <c r="C55" s="70" t="s">
        <v>182</v>
      </c>
      <c r="D55" s="70" t="s">
        <v>183</v>
      </c>
      <c r="E55" s="70" t="s">
        <v>184</v>
      </c>
      <c r="F55" s="71" t="s">
        <v>56</v>
      </c>
      <c r="G55" s="71" t="s">
        <v>135</v>
      </c>
      <c r="H55" s="71" t="s">
        <v>136</v>
      </c>
      <c r="I55" s="72" t="s">
        <v>185</v>
      </c>
      <c r="J55" s="73" t="s">
        <v>60</v>
      </c>
      <c r="K55" s="73"/>
      <c r="L55" s="73" t="s">
        <v>94</v>
      </c>
      <c r="M55" s="74">
        <v>16</v>
      </c>
      <c r="N55" s="74">
        <v>17.28</v>
      </c>
      <c r="O55" s="75">
        <v>6</v>
      </c>
      <c r="P55" s="76"/>
      <c r="Q55" s="77">
        <f>N55*P55</f>
        <v>0</v>
      </c>
      <c r="R55" s="77">
        <f>IF($N$10&gt;=10000,M55*P55,Q55)</f>
        <v>0</v>
      </c>
      <c r="S55" s="78" t="str">
        <f>IF(P55="","",IF(P55&lt;O55,"Ошибка! Не соблюден минимальный заказ на сорт!",""))</f>
        <v/>
      </c>
    </row>
    <row r="56" spans="2:19" ht="15" customHeight="1" x14ac:dyDescent="0.35">
      <c r="B56" s="70" t="s">
        <v>186</v>
      </c>
      <c r="C56" s="70" t="s">
        <v>187</v>
      </c>
      <c r="D56" s="70" t="s">
        <v>188</v>
      </c>
      <c r="E56" s="70" t="s">
        <v>184</v>
      </c>
      <c r="F56" s="71" t="s">
        <v>56</v>
      </c>
      <c r="G56" s="71" t="s">
        <v>135</v>
      </c>
      <c r="H56" s="71" t="s">
        <v>136</v>
      </c>
      <c r="I56" s="72" t="s">
        <v>185</v>
      </c>
      <c r="J56" s="73" t="s">
        <v>104</v>
      </c>
      <c r="K56" s="73"/>
      <c r="L56" s="73" t="s">
        <v>105</v>
      </c>
      <c r="M56" s="74">
        <v>39.879999999999995</v>
      </c>
      <c r="N56" s="74">
        <v>43.08</v>
      </c>
      <c r="O56" s="75">
        <v>2</v>
      </c>
      <c r="P56" s="76"/>
      <c r="Q56" s="77">
        <f>N56*P56</f>
        <v>0</v>
      </c>
      <c r="R56" s="77">
        <f>IF($N$10&gt;=10000,M56*P56,Q56)</f>
        <v>0</v>
      </c>
      <c r="S56" s="78" t="str">
        <f>IF(P56="","",IF(P56&lt;O56,"Ошибка! Не соблюден минимальный заказ на сорт!",""))</f>
        <v/>
      </c>
    </row>
    <row r="57" spans="2:19" ht="15" customHeight="1" x14ac:dyDescent="0.35">
      <c r="B57" s="70" t="s">
        <v>189</v>
      </c>
      <c r="C57" s="70" t="s">
        <v>190</v>
      </c>
      <c r="D57" s="70" t="s">
        <v>191</v>
      </c>
      <c r="E57" s="70" t="s">
        <v>192</v>
      </c>
      <c r="F57" s="71" t="s">
        <v>56</v>
      </c>
      <c r="G57" s="71" t="s">
        <v>135</v>
      </c>
      <c r="H57" s="71" t="s">
        <v>136</v>
      </c>
      <c r="I57" s="72" t="s">
        <v>193</v>
      </c>
      <c r="J57" s="73" t="s">
        <v>60</v>
      </c>
      <c r="K57" s="73"/>
      <c r="L57" s="73" t="s">
        <v>94</v>
      </c>
      <c r="M57" s="74">
        <v>16</v>
      </c>
      <c r="N57" s="74">
        <v>17.28</v>
      </c>
      <c r="O57" s="75">
        <v>6</v>
      </c>
      <c r="P57" s="76"/>
      <c r="Q57" s="77">
        <f>N57*P57</f>
        <v>0</v>
      </c>
      <c r="R57" s="77">
        <f>IF($N$10&gt;=10000,M57*P57,Q57)</f>
        <v>0</v>
      </c>
      <c r="S57" s="78" t="str">
        <f>IF(P57="","",IF(P57&lt;O57,"Ошибка! Не соблюден минимальный заказ на сорт!",""))</f>
        <v/>
      </c>
    </row>
    <row r="58" spans="2:19" ht="15" customHeight="1" x14ac:dyDescent="0.35">
      <c r="B58" s="70" t="s">
        <v>194</v>
      </c>
      <c r="C58" s="70" t="s">
        <v>195</v>
      </c>
      <c r="D58" s="70" t="s">
        <v>196</v>
      </c>
      <c r="E58" s="70" t="s">
        <v>197</v>
      </c>
      <c r="F58" s="71" t="s">
        <v>56</v>
      </c>
      <c r="G58" s="71" t="s">
        <v>135</v>
      </c>
      <c r="H58" s="71" t="s">
        <v>136</v>
      </c>
      <c r="I58" s="72" t="s">
        <v>198</v>
      </c>
      <c r="J58" s="73" t="s">
        <v>60</v>
      </c>
      <c r="K58" s="73"/>
      <c r="L58" s="73" t="s">
        <v>94</v>
      </c>
      <c r="M58" s="74">
        <v>16</v>
      </c>
      <c r="N58" s="74">
        <v>17.28</v>
      </c>
      <c r="O58" s="75">
        <v>6</v>
      </c>
      <c r="P58" s="76"/>
      <c r="Q58" s="77">
        <f>N58*P58</f>
        <v>0</v>
      </c>
      <c r="R58" s="77">
        <f>IF($N$10&gt;=10000,M58*P58,Q58)</f>
        <v>0</v>
      </c>
      <c r="S58" s="78" t="str">
        <f>IF(P58="","",IF(P58&lt;O58,"Ошибка! Не соблюден минимальный заказ на сорт!",""))</f>
        <v/>
      </c>
    </row>
    <row r="59" spans="2:19" ht="15" customHeight="1" x14ac:dyDescent="0.35">
      <c r="B59" s="70" t="s">
        <v>199</v>
      </c>
      <c r="C59" s="70" t="s">
        <v>200</v>
      </c>
      <c r="D59" s="70" t="s">
        <v>201</v>
      </c>
      <c r="E59" s="70" t="s">
        <v>197</v>
      </c>
      <c r="F59" s="71" t="s">
        <v>56</v>
      </c>
      <c r="G59" s="71" t="s">
        <v>135</v>
      </c>
      <c r="H59" s="71" t="s">
        <v>136</v>
      </c>
      <c r="I59" s="72" t="s">
        <v>198</v>
      </c>
      <c r="J59" s="73" t="s">
        <v>104</v>
      </c>
      <c r="K59" s="73"/>
      <c r="L59" s="73" t="s">
        <v>105</v>
      </c>
      <c r="M59" s="74">
        <v>39.879999999999995</v>
      </c>
      <c r="N59" s="74">
        <v>43.08</v>
      </c>
      <c r="O59" s="75">
        <v>2</v>
      </c>
      <c r="P59" s="76"/>
      <c r="Q59" s="77">
        <f>N59*P59</f>
        <v>0</v>
      </c>
      <c r="R59" s="77">
        <f>IF($N$10&gt;=10000,M59*P59,Q59)</f>
        <v>0</v>
      </c>
      <c r="S59" s="78" t="str">
        <f>IF(P59="","",IF(P59&lt;O59,"Ошибка! Не соблюден минимальный заказ на сорт!",""))</f>
        <v/>
      </c>
    </row>
    <row r="60" spans="2:19" ht="15" customHeight="1" x14ac:dyDescent="0.35">
      <c r="B60" s="70" t="s">
        <v>202</v>
      </c>
      <c r="C60" s="70" t="s">
        <v>203</v>
      </c>
      <c r="D60" s="70" t="s">
        <v>204</v>
      </c>
      <c r="E60" s="70" t="s">
        <v>205</v>
      </c>
      <c r="F60" s="71" t="s">
        <v>56</v>
      </c>
      <c r="G60" s="71" t="s">
        <v>135</v>
      </c>
      <c r="H60" s="71" t="s">
        <v>136</v>
      </c>
      <c r="I60" s="72" t="s">
        <v>206</v>
      </c>
      <c r="J60" s="73" t="s">
        <v>60</v>
      </c>
      <c r="K60" s="73"/>
      <c r="L60" s="73" t="s">
        <v>94</v>
      </c>
      <c r="M60" s="74">
        <v>16</v>
      </c>
      <c r="N60" s="74">
        <v>17.28</v>
      </c>
      <c r="O60" s="75">
        <v>6</v>
      </c>
      <c r="P60" s="76"/>
      <c r="Q60" s="77">
        <f>N60*P60</f>
        <v>0</v>
      </c>
      <c r="R60" s="77">
        <f>IF($N$10&gt;=10000,M60*P60,Q60)</f>
        <v>0</v>
      </c>
      <c r="S60" s="78" t="str">
        <f>IF(P60="","",IF(P60&lt;O60,"Ошибка! Не соблюден минимальный заказ на сорт!",""))</f>
        <v/>
      </c>
    </row>
    <row r="61" spans="2:19" ht="15" customHeight="1" x14ac:dyDescent="0.35">
      <c r="B61" s="70" t="s">
        <v>207</v>
      </c>
      <c r="C61" s="70" t="s">
        <v>208</v>
      </c>
      <c r="D61" s="70" t="s">
        <v>209</v>
      </c>
      <c r="E61" s="70" t="s">
        <v>205</v>
      </c>
      <c r="F61" s="71" t="s">
        <v>56</v>
      </c>
      <c r="G61" s="71" t="s">
        <v>135</v>
      </c>
      <c r="H61" s="71" t="s">
        <v>136</v>
      </c>
      <c r="I61" s="72" t="s">
        <v>206</v>
      </c>
      <c r="J61" s="73" t="s">
        <v>104</v>
      </c>
      <c r="K61" s="73"/>
      <c r="L61" s="73" t="s">
        <v>105</v>
      </c>
      <c r="M61" s="74">
        <v>39.879999999999995</v>
      </c>
      <c r="N61" s="74">
        <v>43.08</v>
      </c>
      <c r="O61" s="75">
        <v>2</v>
      </c>
      <c r="P61" s="76"/>
      <c r="Q61" s="77">
        <f>N61*P61</f>
        <v>0</v>
      </c>
      <c r="R61" s="77">
        <f>IF($N$10&gt;=10000,M61*P61,Q61)</f>
        <v>0</v>
      </c>
      <c r="S61" s="78" t="str">
        <f>IF(P61="","",IF(P61&lt;O61,"Ошибка! Не соблюден минимальный заказ на сорт!",""))</f>
        <v/>
      </c>
    </row>
    <row r="62" spans="2:19" ht="15" customHeight="1" x14ac:dyDescent="0.35">
      <c r="B62" s="70" t="s">
        <v>210</v>
      </c>
      <c r="C62" s="70" t="s">
        <v>211</v>
      </c>
      <c r="D62" s="70" t="s">
        <v>212</v>
      </c>
      <c r="E62" s="70" t="s">
        <v>213</v>
      </c>
      <c r="F62" s="71" t="s">
        <v>56</v>
      </c>
      <c r="G62" s="71" t="s">
        <v>135</v>
      </c>
      <c r="H62" s="71" t="s">
        <v>136</v>
      </c>
      <c r="I62" s="72" t="s">
        <v>214</v>
      </c>
      <c r="J62" s="73" t="s">
        <v>60</v>
      </c>
      <c r="K62" s="73"/>
      <c r="L62" s="73" t="s">
        <v>94</v>
      </c>
      <c r="M62" s="74">
        <v>16</v>
      </c>
      <c r="N62" s="74">
        <v>17.28</v>
      </c>
      <c r="O62" s="75">
        <v>6</v>
      </c>
      <c r="P62" s="76"/>
      <c r="Q62" s="77">
        <f>N62*P62</f>
        <v>0</v>
      </c>
      <c r="R62" s="77">
        <f>IF($N$10&gt;=10000,M62*P62,Q62)</f>
        <v>0</v>
      </c>
      <c r="S62" s="78" t="str">
        <f>IF(P62="","",IF(P62&lt;O62,"Ошибка! Не соблюден минимальный заказ на сорт!",""))</f>
        <v/>
      </c>
    </row>
    <row r="63" spans="2:19" ht="15" customHeight="1" x14ac:dyDescent="0.35">
      <c r="B63" s="70" t="s">
        <v>215</v>
      </c>
      <c r="C63" s="70" t="s">
        <v>216</v>
      </c>
      <c r="D63" s="70" t="s">
        <v>217</v>
      </c>
      <c r="E63" s="70" t="s">
        <v>218</v>
      </c>
      <c r="F63" s="71" t="s">
        <v>56</v>
      </c>
      <c r="G63" s="71" t="s">
        <v>135</v>
      </c>
      <c r="H63" s="71" t="s">
        <v>136</v>
      </c>
      <c r="I63" s="72" t="s">
        <v>219</v>
      </c>
      <c r="J63" s="73" t="s">
        <v>60</v>
      </c>
      <c r="K63" s="73"/>
      <c r="L63" s="73" t="s">
        <v>94</v>
      </c>
      <c r="M63" s="74">
        <v>17</v>
      </c>
      <c r="N63" s="74">
        <v>18.36</v>
      </c>
      <c r="O63" s="75">
        <v>6</v>
      </c>
      <c r="P63" s="76"/>
      <c r="Q63" s="77">
        <f>N63*P63</f>
        <v>0</v>
      </c>
      <c r="R63" s="77">
        <f>IF($N$10&gt;=10000,M63*P63,Q63)</f>
        <v>0</v>
      </c>
      <c r="S63" s="78" t="str">
        <f>IF(P63="","",IF(P63&lt;O63,"Ошибка! Не соблюден минимальный заказ на сорт!",""))</f>
        <v/>
      </c>
    </row>
    <row r="64" spans="2:19" ht="15" customHeight="1" x14ac:dyDescent="0.35">
      <c r="B64" s="70" t="s">
        <v>220</v>
      </c>
      <c r="C64" s="70" t="s">
        <v>221</v>
      </c>
      <c r="D64" s="70" t="s">
        <v>222</v>
      </c>
      <c r="E64" s="70" t="s">
        <v>223</v>
      </c>
      <c r="F64" s="71" t="s">
        <v>56</v>
      </c>
      <c r="G64" s="71" t="s">
        <v>135</v>
      </c>
      <c r="H64" s="71" t="s">
        <v>136</v>
      </c>
      <c r="I64" s="72" t="s">
        <v>224</v>
      </c>
      <c r="J64" s="73" t="s">
        <v>60</v>
      </c>
      <c r="K64" s="73"/>
      <c r="L64" s="73" t="s">
        <v>94</v>
      </c>
      <c r="M64" s="74">
        <v>16</v>
      </c>
      <c r="N64" s="74">
        <v>17.28</v>
      </c>
      <c r="O64" s="75">
        <v>6</v>
      </c>
      <c r="P64" s="76"/>
      <c r="Q64" s="77">
        <f>N64*P64</f>
        <v>0</v>
      </c>
      <c r="R64" s="77">
        <f>IF($N$10&gt;=10000,M64*P64,Q64)</f>
        <v>0</v>
      </c>
      <c r="S64" s="78" t="str">
        <f>IF(P64="","",IF(P64&lt;O64,"Ошибка! Не соблюден минимальный заказ на сорт!",""))</f>
        <v/>
      </c>
    </row>
    <row r="65" spans="2:19" ht="15" customHeight="1" x14ac:dyDescent="0.35">
      <c r="B65" s="70" t="s">
        <v>225</v>
      </c>
      <c r="C65" s="70" t="s">
        <v>226</v>
      </c>
      <c r="D65" s="70" t="s">
        <v>227</v>
      </c>
      <c r="E65" s="70" t="s">
        <v>228</v>
      </c>
      <c r="F65" s="71" t="s">
        <v>56</v>
      </c>
      <c r="G65" s="71" t="s">
        <v>135</v>
      </c>
      <c r="H65" s="71" t="s">
        <v>136</v>
      </c>
      <c r="I65" s="72" t="s">
        <v>229</v>
      </c>
      <c r="J65" s="73" t="s">
        <v>60</v>
      </c>
      <c r="K65" s="73"/>
      <c r="L65" s="73" t="s">
        <v>94</v>
      </c>
      <c r="M65" s="74">
        <v>17</v>
      </c>
      <c r="N65" s="74">
        <v>18.36</v>
      </c>
      <c r="O65" s="75">
        <v>6</v>
      </c>
      <c r="P65" s="76"/>
      <c r="Q65" s="77">
        <f>N65*P65</f>
        <v>0</v>
      </c>
      <c r="R65" s="77">
        <f>IF($N$10&gt;=10000,M65*P65,Q65)</f>
        <v>0</v>
      </c>
      <c r="S65" s="78" t="str">
        <f>IF(P65="","",IF(P65&lt;O65,"Ошибка! Не соблюден минимальный заказ на сорт!",""))</f>
        <v/>
      </c>
    </row>
    <row r="66" spans="2:19" ht="15" customHeight="1" x14ac:dyDescent="0.35">
      <c r="B66" s="70" t="s">
        <v>230</v>
      </c>
      <c r="C66" s="70" t="s">
        <v>231</v>
      </c>
      <c r="D66" s="70" t="s">
        <v>232</v>
      </c>
      <c r="E66" s="70" t="s">
        <v>233</v>
      </c>
      <c r="F66" s="71" t="s">
        <v>56</v>
      </c>
      <c r="G66" s="71" t="s">
        <v>135</v>
      </c>
      <c r="H66" s="71" t="s">
        <v>136</v>
      </c>
      <c r="I66" s="72" t="s">
        <v>234</v>
      </c>
      <c r="J66" s="73" t="s">
        <v>60</v>
      </c>
      <c r="K66" s="73"/>
      <c r="L66" s="73" t="s">
        <v>94</v>
      </c>
      <c r="M66" s="74">
        <v>17</v>
      </c>
      <c r="N66" s="74">
        <v>18.36</v>
      </c>
      <c r="O66" s="75">
        <v>6</v>
      </c>
      <c r="P66" s="76"/>
      <c r="Q66" s="77">
        <f>N66*P66</f>
        <v>0</v>
      </c>
      <c r="R66" s="77">
        <f>IF($N$10&gt;=10000,M66*P66,Q66)</f>
        <v>0</v>
      </c>
      <c r="S66" s="78" t="str">
        <f>IF(P66="","",IF(P66&lt;O66,"Ошибка! Не соблюден минимальный заказ на сорт!",""))</f>
        <v/>
      </c>
    </row>
    <row r="67" spans="2:19" ht="15" customHeight="1" x14ac:dyDescent="0.35">
      <c r="B67" s="70" t="s">
        <v>235</v>
      </c>
      <c r="C67" s="70" t="s">
        <v>236</v>
      </c>
      <c r="D67" s="70" t="s">
        <v>237</v>
      </c>
      <c r="E67" s="70" t="s">
        <v>238</v>
      </c>
      <c r="F67" s="71" t="s">
        <v>56</v>
      </c>
      <c r="G67" s="71" t="s">
        <v>239</v>
      </c>
      <c r="H67" s="71" t="s">
        <v>240</v>
      </c>
      <c r="I67" s="72" t="s">
        <v>241</v>
      </c>
      <c r="J67" s="73" t="s">
        <v>60</v>
      </c>
      <c r="K67" s="73"/>
      <c r="L67" s="73" t="s">
        <v>94</v>
      </c>
      <c r="M67" s="74">
        <v>17</v>
      </c>
      <c r="N67" s="74">
        <v>18.36</v>
      </c>
      <c r="O67" s="75">
        <v>6</v>
      </c>
      <c r="P67" s="76"/>
      <c r="Q67" s="77">
        <f>N67*P67</f>
        <v>0</v>
      </c>
      <c r="R67" s="77">
        <f>IF($N$10&gt;=10000,M67*P67,Q67)</f>
        <v>0</v>
      </c>
      <c r="S67" s="78" t="str">
        <f>IF(P67="","",IF(P67&lt;O67,"Ошибка! Не соблюден минимальный заказ на сорт!",""))</f>
        <v/>
      </c>
    </row>
    <row r="68" spans="2:19" ht="15" customHeight="1" x14ac:dyDescent="0.35">
      <c r="B68" s="70" t="s">
        <v>242</v>
      </c>
      <c r="C68" s="70" t="s">
        <v>243</v>
      </c>
      <c r="D68" s="70" t="s">
        <v>244</v>
      </c>
      <c r="E68" s="70" t="s">
        <v>245</v>
      </c>
      <c r="F68" s="71" t="s">
        <v>56</v>
      </c>
      <c r="G68" s="71" t="s">
        <v>239</v>
      </c>
      <c r="H68" s="71" t="s">
        <v>240</v>
      </c>
      <c r="I68" s="72" t="s">
        <v>246</v>
      </c>
      <c r="J68" s="73" t="s">
        <v>60</v>
      </c>
      <c r="K68" s="73"/>
      <c r="L68" s="73" t="s">
        <v>94</v>
      </c>
      <c r="M68" s="74">
        <v>16</v>
      </c>
      <c r="N68" s="74">
        <v>17.28</v>
      </c>
      <c r="O68" s="75">
        <v>6</v>
      </c>
      <c r="P68" s="76"/>
      <c r="Q68" s="77">
        <f>N68*P68</f>
        <v>0</v>
      </c>
      <c r="R68" s="77">
        <f>IF($N$10&gt;=10000,M68*P68,Q68)</f>
        <v>0</v>
      </c>
      <c r="S68" s="78" t="str">
        <f>IF(P68="","",IF(P68&lt;O68,"Ошибка! Не соблюден минимальный заказ на сорт!",""))</f>
        <v/>
      </c>
    </row>
    <row r="69" spans="2:19" ht="15" customHeight="1" x14ac:dyDescent="0.35">
      <c r="B69" s="70" t="s">
        <v>247</v>
      </c>
      <c r="C69" s="70" t="s">
        <v>248</v>
      </c>
      <c r="D69" s="70" t="s">
        <v>249</v>
      </c>
      <c r="E69" s="70" t="s">
        <v>250</v>
      </c>
      <c r="F69" s="71" t="s">
        <v>56</v>
      </c>
      <c r="G69" s="71" t="s">
        <v>239</v>
      </c>
      <c r="H69" s="71" t="s">
        <v>240</v>
      </c>
      <c r="I69" s="72" t="s">
        <v>251</v>
      </c>
      <c r="J69" s="73" t="s">
        <v>60</v>
      </c>
      <c r="K69" s="73"/>
      <c r="L69" s="73" t="s">
        <v>61</v>
      </c>
      <c r="M69" s="74">
        <v>11.44</v>
      </c>
      <c r="N69" s="74">
        <v>12.36</v>
      </c>
      <c r="O69" s="75">
        <v>6</v>
      </c>
      <c r="P69" s="76"/>
      <c r="Q69" s="77">
        <f>N69*P69</f>
        <v>0</v>
      </c>
      <c r="R69" s="77">
        <f>IF($N$10&gt;=10000,M69*P69,Q69)</f>
        <v>0</v>
      </c>
      <c r="S69" s="78" t="str">
        <f>IF(P69="","",IF(P69&lt;O69,"Ошибка! Не соблюден минимальный заказ на сорт!",""))</f>
        <v/>
      </c>
    </row>
    <row r="70" spans="2:19" ht="15" customHeight="1" x14ac:dyDescent="0.35">
      <c r="B70" s="70" t="s">
        <v>252</v>
      </c>
      <c r="C70" s="70" t="s">
        <v>253</v>
      </c>
      <c r="D70" s="70" t="s">
        <v>254</v>
      </c>
      <c r="E70" s="70" t="s">
        <v>250</v>
      </c>
      <c r="F70" s="71" t="s">
        <v>56</v>
      </c>
      <c r="G70" s="71" t="s">
        <v>239</v>
      </c>
      <c r="H70" s="71" t="s">
        <v>240</v>
      </c>
      <c r="I70" s="72" t="s">
        <v>251</v>
      </c>
      <c r="J70" s="73" t="s">
        <v>104</v>
      </c>
      <c r="K70" s="73"/>
      <c r="L70" s="73" t="s">
        <v>105</v>
      </c>
      <c r="M70" s="74">
        <v>32.129999999999995</v>
      </c>
      <c r="N70" s="74">
        <v>34.71</v>
      </c>
      <c r="O70" s="75">
        <v>2</v>
      </c>
      <c r="P70" s="76"/>
      <c r="Q70" s="77">
        <f>N70*P70</f>
        <v>0</v>
      </c>
      <c r="R70" s="77">
        <f>IF($N$10&gt;=10000,M70*P70,Q70)</f>
        <v>0</v>
      </c>
      <c r="S70" s="78" t="str">
        <f>IF(P70="","",IF(P70&lt;O70,"Ошибка! Не соблюден минимальный заказ на сорт!",""))</f>
        <v/>
      </c>
    </row>
    <row r="71" spans="2:19" ht="15" customHeight="1" x14ac:dyDescent="0.35">
      <c r="B71" s="70" t="s">
        <v>255</v>
      </c>
      <c r="C71" s="70" t="s">
        <v>256</v>
      </c>
      <c r="D71" s="70" t="s">
        <v>257</v>
      </c>
      <c r="E71" s="70" t="s">
        <v>258</v>
      </c>
      <c r="F71" s="71" t="s">
        <v>56</v>
      </c>
      <c r="G71" s="71" t="s">
        <v>239</v>
      </c>
      <c r="H71" s="71" t="s">
        <v>240</v>
      </c>
      <c r="I71" s="72" t="s">
        <v>259</v>
      </c>
      <c r="J71" s="73" t="s">
        <v>60</v>
      </c>
      <c r="K71" s="73"/>
      <c r="L71" s="73" t="s">
        <v>94</v>
      </c>
      <c r="M71" s="74">
        <v>16</v>
      </c>
      <c r="N71" s="74">
        <v>17.28</v>
      </c>
      <c r="O71" s="75">
        <v>6</v>
      </c>
      <c r="P71" s="76"/>
      <c r="Q71" s="77">
        <f>N71*P71</f>
        <v>0</v>
      </c>
      <c r="R71" s="77">
        <f>IF($N$10&gt;=10000,M71*P71,Q71)</f>
        <v>0</v>
      </c>
      <c r="S71" s="78" t="str">
        <f>IF(P71="","",IF(P71&lt;O71,"Ошибка! Не соблюден минимальный заказ на сорт!",""))</f>
        <v/>
      </c>
    </row>
    <row r="72" spans="2:19" ht="15" customHeight="1" x14ac:dyDescent="0.35">
      <c r="B72" s="70" t="s">
        <v>260</v>
      </c>
      <c r="C72" s="70" t="s">
        <v>261</v>
      </c>
      <c r="D72" s="70" t="s">
        <v>262</v>
      </c>
      <c r="E72" s="70" t="s">
        <v>258</v>
      </c>
      <c r="F72" s="71" t="s">
        <v>56</v>
      </c>
      <c r="G72" s="71" t="s">
        <v>239</v>
      </c>
      <c r="H72" s="71" t="s">
        <v>240</v>
      </c>
      <c r="I72" s="72" t="s">
        <v>259</v>
      </c>
      <c r="J72" s="73" t="s">
        <v>104</v>
      </c>
      <c r="K72" s="73"/>
      <c r="L72" s="73" t="s">
        <v>105</v>
      </c>
      <c r="M72" s="74">
        <v>39.879999999999995</v>
      </c>
      <c r="N72" s="74">
        <v>43.08</v>
      </c>
      <c r="O72" s="75">
        <v>2</v>
      </c>
      <c r="P72" s="76"/>
      <c r="Q72" s="77">
        <f>N72*P72</f>
        <v>0</v>
      </c>
      <c r="R72" s="77">
        <f>IF($N$10&gt;=10000,M72*P72,Q72)</f>
        <v>0</v>
      </c>
      <c r="S72" s="78" t="str">
        <f>IF(P72="","",IF(P72&lt;O72,"Ошибка! Не соблюден минимальный заказ на сорт!",""))</f>
        <v/>
      </c>
    </row>
    <row r="73" spans="2:19" ht="15" customHeight="1" x14ac:dyDescent="0.35">
      <c r="B73" s="70" t="s">
        <v>263</v>
      </c>
      <c r="C73" s="70" t="s">
        <v>264</v>
      </c>
      <c r="D73" s="70" t="s">
        <v>265</v>
      </c>
      <c r="E73" s="70" t="s">
        <v>266</v>
      </c>
      <c r="F73" s="71" t="s">
        <v>56</v>
      </c>
      <c r="G73" s="71" t="s">
        <v>267</v>
      </c>
      <c r="H73" s="71" t="s">
        <v>240</v>
      </c>
      <c r="I73" s="72" t="s">
        <v>268</v>
      </c>
      <c r="J73" s="73" t="s">
        <v>60</v>
      </c>
      <c r="K73" s="73"/>
      <c r="L73" s="73" t="s">
        <v>94</v>
      </c>
      <c r="M73" s="74">
        <v>16</v>
      </c>
      <c r="N73" s="74">
        <v>17.28</v>
      </c>
      <c r="O73" s="75">
        <v>6</v>
      </c>
      <c r="P73" s="76"/>
      <c r="Q73" s="77">
        <f>N73*P73</f>
        <v>0</v>
      </c>
      <c r="R73" s="77">
        <f>IF($N$10&gt;=10000,M73*P73,Q73)</f>
        <v>0</v>
      </c>
      <c r="S73" s="78" t="str">
        <f>IF(P73="","",IF(P73&lt;O73,"Ошибка! Не соблюден минимальный заказ на сорт!",""))</f>
        <v/>
      </c>
    </row>
    <row r="74" spans="2:19" ht="15" customHeight="1" x14ac:dyDescent="0.35">
      <c r="B74" s="70" t="s">
        <v>269</v>
      </c>
      <c r="C74" s="70" t="s">
        <v>270</v>
      </c>
      <c r="D74" s="70" t="s">
        <v>271</v>
      </c>
      <c r="E74" s="70" t="s">
        <v>272</v>
      </c>
      <c r="F74" s="71" t="s">
        <v>56</v>
      </c>
      <c r="G74" s="71" t="s">
        <v>267</v>
      </c>
      <c r="H74" s="71" t="s">
        <v>240</v>
      </c>
      <c r="I74" s="72" t="s">
        <v>273</v>
      </c>
      <c r="J74" s="73" t="s">
        <v>60</v>
      </c>
      <c r="K74" s="73"/>
      <c r="L74" s="73" t="s">
        <v>94</v>
      </c>
      <c r="M74" s="74">
        <v>16</v>
      </c>
      <c r="N74" s="74">
        <v>17.28</v>
      </c>
      <c r="O74" s="75">
        <v>6</v>
      </c>
      <c r="P74" s="76"/>
      <c r="Q74" s="77">
        <f>N74*P74</f>
        <v>0</v>
      </c>
      <c r="R74" s="77">
        <f>IF($N$10&gt;=10000,M74*P74,Q74)</f>
        <v>0</v>
      </c>
      <c r="S74" s="78" t="str">
        <f>IF(P74="","",IF(P74&lt;O74,"Ошибка! Не соблюден минимальный заказ на сорт!",""))</f>
        <v/>
      </c>
    </row>
    <row r="75" spans="2:19" ht="15" customHeight="1" x14ac:dyDescent="0.35">
      <c r="B75" s="70" t="s">
        <v>274</v>
      </c>
      <c r="C75" s="70" t="s">
        <v>275</v>
      </c>
      <c r="D75" s="70" t="s">
        <v>276</v>
      </c>
      <c r="E75" s="70" t="s">
        <v>277</v>
      </c>
      <c r="F75" s="71" t="s">
        <v>56</v>
      </c>
      <c r="G75" s="71" t="s">
        <v>239</v>
      </c>
      <c r="H75" s="71" t="s">
        <v>240</v>
      </c>
      <c r="I75" s="72" t="s">
        <v>278</v>
      </c>
      <c r="J75" s="73" t="s">
        <v>60</v>
      </c>
      <c r="K75" s="73"/>
      <c r="L75" s="73" t="s">
        <v>61</v>
      </c>
      <c r="M75" s="74">
        <v>11.44</v>
      </c>
      <c r="N75" s="74">
        <v>12.36</v>
      </c>
      <c r="O75" s="75">
        <v>6</v>
      </c>
      <c r="P75" s="76"/>
      <c r="Q75" s="77">
        <f>N75*P75</f>
        <v>0</v>
      </c>
      <c r="R75" s="77">
        <f>IF($N$10&gt;=10000,M75*P75,Q75)</f>
        <v>0</v>
      </c>
      <c r="S75" s="78" t="str">
        <f>IF(P75="","",IF(P75&lt;O75,"Ошибка! Не соблюден минимальный заказ на сорт!",""))</f>
        <v/>
      </c>
    </row>
    <row r="76" spans="2:19" ht="15" customHeight="1" x14ac:dyDescent="0.35">
      <c r="B76" s="70" t="s">
        <v>279</v>
      </c>
      <c r="C76" s="70" t="s">
        <v>280</v>
      </c>
      <c r="D76" s="70" t="s">
        <v>281</v>
      </c>
      <c r="E76" s="70" t="s">
        <v>282</v>
      </c>
      <c r="F76" s="71" t="s">
        <v>56</v>
      </c>
      <c r="G76" s="71" t="s">
        <v>239</v>
      </c>
      <c r="H76" s="71" t="s">
        <v>240</v>
      </c>
      <c r="I76" s="72" t="s">
        <v>283</v>
      </c>
      <c r="J76" s="73" t="s">
        <v>60</v>
      </c>
      <c r="K76" s="73"/>
      <c r="L76" s="73" t="s">
        <v>94</v>
      </c>
      <c r="M76" s="74">
        <v>17</v>
      </c>
      <c r="N76" s="74">
        <v>18.36</v>
      </c>
      <c r="O76" s="75">
        <v>6</v>
      </c>
      <c r="P76" s="76"/>
      <c r="Q76" s="77">
        <f>N76*P76</f>
        <v>0</v>
      </c>
      <c r="R76" s="77">
        <f>IF($N$10&gt;=10000,M76*P76,Q76)</f>
        <v>0</v>
      </c>
      <c r="S76" s="78" t="str">
        <f>IF(P76="","",IF(P76&lt;O76,"Ошибка! Не соблюден минимальный заказ на сорт!",""))</f>
        <v/>
      </c>
    </row>
    <row r="77" spans="2:19" ht="15" customHeight="1" x14ac:dyDescent="0.35">
      <c r="B77" s="70" t="s">
        <v>284</v>
      </c>
      <c r="C77" s="70" t="s">
        <v>285</v>
      </c>
      <c r="D77" s="70" t="s">
        <v>286</v>
      </c>
      <c r="E77" s="70" t="s">
        <v>287</v>
      </c>
      <c r="F77" s="71" t="s">
        <v>56</v>
      </c>
      <c r="G77" s="71" t="s">
        <v>239</v>
      </c>
      <c r="H77" s="71" t="s">
        <v>240</v>
      </c>
      <c r="I77" s="72" t="s">
        <v>288</v>
      </c>
      <c r="J77" s="73" t="s">
        <v>60</v>
      </c>
      <c r="K77" s="73"/>
      <c r="L77" s="73" t="s">
        <v>94</v>
      </c>
      <c r="M77" s="74">
        <v>16</v>
      </c>
      <c r="N77" s="74">
        <v>17.28</v>
      </c>
      <c r="O77" s="75">
        <v>6</v>
      </c>
      <c r="P77" s="76"/>
      <c r="Q77" s="77">
        <f>N77*P77</f>
        <v>0</v>
      </c>
      <c r="R77" s="77">
        <f>IF($N$10&gt;=10000,M77*P77,Q77)</f>
        <v>0</v>
      </c>
      <c r="S77" s="78" t="str">
        <f>IF(P77="","",IF(P77&lt;O77,"Ошибка! Не соблюден минимальный заказ на сорт!",""))</f>
        <v/>
      </c>
    </row>
    <row r="78" spans="2:19" ht="15" customHeight="1" x14ac:dyDescent="0.35">
      <c r="B78" s="70" t="s">
        <v>289</v>
      </c>
      <c r="C78" s="70" t="s">
        <v>290</v>
      </c>
      <c r="D78" s="70" t="s">
        <v>291</v>
      </c>
      <c r="E78" s="70" t="s">
        <v>292</v>
      </c>
      <c r="F78" s="71" t="s">
        <v>56</v>
      </c>
      <c r="G78" s="71" t="s">
        <v>293</v>
      </c>
      <c r="H78" s="71" t="s">
        <v>294</v>
      </c>
      <c r="I78" s="72" t="s">
        <v>295</v>
      </c>
      <c r="J78" s="73" t="s">
        <v>60</v>
      </c>
      <c r="K78" s="73"/>
      <c r="L78" s="73" t="s">
        <v>61</v>
      </c>
      <c r="M78" s="74">
        <v>11.44</v>
      </c>
      <c r="N78" s="74">
        <v>12.36</v>
      </c>
      <c r="O78" s="75">
        <v>6</v>
      </c>
      <c r="P78" s="76"/>
      <c r="Q78" s="77">
        <f>N78*P78</f>
        <v>0</v>
      </c>
      <c r="R78" s="77">
        <f>IF($N$10&gt;=10000,M78*P78,Q78)</f>
        <v>0</v>
      </c>
      <c r="S78" s="78" t="str">
        <f>IF(P78="","",IF(P78&lt;O78,"Ошибка! Не соблюден минимальный заказ на сорт!",""))</f>
        <v/>
      </c>
    </row>
    <row r="79" spans="2:19" ht="15" customHeight="1" x14ac:dyDescent="0.35">
      <c r="B79" s="70" t="s">
        <v>296</v>
      </c>
      <c r="C79" s="70" t="s">
        <v>297</v>
      </c>
      <c r="D79" s="70" t="s">
        <v>298</v>
      </c>
      <c r="E79" s="70" t="s">
        <v>292</v>
      </c>
      <c r="F79" s="71" t="s">
        <v>56</v>
      </c>
      <c r="G79" s="71" t="s">
        <v>293</v>
      </c>
      <c r="H79" s="71" t="s">
        <v>294</v>
      </c>
      <c r="I79" s="72" t="s">
        <v>295</v>
      </c>
      <c r="J79" s="73" t="s">
        <v>104</v>
      </c>
      <c r="K79" s="73"/>
      <c r="L79" s="73" t="s">
        <v>105</v>
      </c>
      <c r="M79" s="74">
        <v>32.129999999999995</v>
      </c>
      <c r="N79" s="74">
        <v>34.71</v>
      </c>
      <c r="O79" s="75">
        <v>2</v>
      </c>
      <c r="P79" s="76"/>
      <c r="Q79" s="77">
        <f>N79*P79</f>
        <v>0</v>
      </c>
      <c r="R79" s="77">
        <f>IF($N$10&gt;=10000,M79*P79,Q79)</f>
        <v>0</v>
      </c>
      <c r="S79" s="78" t="str">
        <f>IF(P79="","",IF(P79&lt;O79,"Ошибка! Не соблюден минимальный заказ на сорт!",""))</f>
        <v/>
      </c>
    </row>
    <row r="80" spans="2:19" ht="15" customHeight="1" x14ac:dyDescent="0.35">
      <c r="B80" s="70" t="s">
        <v>299</v>
      </c>
      <c r="C80" s="70" t="s">
        <v>300</v>
      </c>
      <c r="D80" s="70" t="s">
        <v>301</v>
      </c>
      <c r="E80" s="70" t="s">
        <v>302</v>
      </c>
      <c r="F80" s="71" t="s">
        <v>56</v>
      </c>
      <c r="G80" s="71" t="s">
        <v>293</v>
      </c>
      <c r="H80" s="71" t="s">
        <v>294</v>
      </c>
      <c r="I80" s="72" t="s">
        <v>303</v>
      </c>
      <c r="J80" s="73" t="s">
        <v>60</v>
      </c>
      <c r="K80" s="73"/>
      <c r="L80" s="73" t="s">
        <v>61</v>
      </c>
      <c r="M80" s="74">
        <v>11.44</v>
      </c>
      <c r="N80" s="74">
        <v>12.36</v>
      </c>
      <c r="O80" s="75">
        <v>6</v>
      </c>
      <c r="P80" s="76"/>
      <c r="Q80" s="77">
        <f>N80*P80</f>
        <v>0</v>
      </c>
      <c r="R80" s="77">
        <f>IF($N$10&gt;=10000,M80*P80,Q80)</f>
        <v>0</v>
      </c>
      <c r="S80" s="78" t="str">
        <f>IF(P80="","",IF(P80&lt;O80,"Ошибка! Не соблюден минимальный заказ на сорт!",""))</f>
        <v/>
      </c>
    </row>
    <row r="81" spans="2:19" ht="15" customHeight="1" x14ac:dyDescent="0.35">
      <c r="B81" s="70" t="s">
        <v>304</v>
      </c>
      <c r="C81" s="70" t="s">
        <v>305</v>
      </c>
      <c r="D81" s="70" t="s">
        <v>306</v>
      </c>
      <c r="E81" s="70" t="s">
        <v>302</v>
      </c>
      <c r="F81" s="71" t="s">
        <v>56</v>
      </c>
      <c r="G81" s="71" t="s">
        <v>293</v>
      </c>
      <c r="H81" s="71" t="s">
        <v>294</v>
      </c>
      <c r="I81" s="72" t="s">
        <v>303</v>
      </c>
      <c r="J81" s="73" t="s">
        <v>104</v>
      </c>
      <c r="K81" s="73"/>
      <c r="L81" s="73" t="s">
        <v>105</v>
      </c>
      <c r="M81" s="74">
        <v>32.129999999999995</v>
      </c>
      <c r="N81" s="74">
        <v>34.71</v>
      </c>
      <c r="O81" s="75">
        <v>2</v>
      </c>
      <c r="P81" s="76"/>
      <c r="Q81" s="77">
        <f>N81*P81</f>
        <v>0</v>
      </c>
      <c r="R81" s="77">
        <f>IF($N$10&gt;=10000,M81*P81,Q81)</f>
        <v>0</v>
      </c>
      <c r="S81" s="78" t="str">
        <f>IF(P81="","",IF(P81&lt;O81,"Ошибка! Не соблюден минимальный заказ на сорт!",""))</f>
        <v/>
      </c>
    </row>
    <row r="82" spans="2:19" ht="15" customHeight="1" x14ac:dyDescent="0.35">
      <c r="B82" s="70" t="s">
        <v>307</v>
      </c>
      <c r="C82" s="70" t="s">
        <v>308</v>
      </c>
      <c r="D82" s="70" t="s">
        <v>309</v>
      </c>
      <c r="E82" s="70" t="s">
        <v>310</v>
      </c>
      <c r="F82" s="71" t="s">
        <v>56</v>
      </c>
      <c r="G82" s="71" t="s">
        <v>311</v>
      </c>
      <c r="H82" s="71" t="s">
        <v>312</v>
      </c>
      <c r="I82" s="72" t="s">
        <v>313</v>
      </c>
      <c r="J82" s="73" t="s">
        <v>60</v>
      </c>
      <c r="K82" s="73"/>
      <c r="L82" s="73" t="s">
        <v>94</v>
      </c>
      <c r="M82" s="74">
        <v>16</v>
      </c>
      <c r="N82" s="74">
        <v>17.28</v>
      </c>
      <c r="O82" s="75">
        <v>6</v>
      </c>
      <c r="P82" s="76"/>
      <c r="Q82" s="77">
        <f>N82*P82</f>
        <v>0</v>
      </c>
      <c r="R82" s="77">
        <f>IF($N$10&gt;=10000,M82*P82,Q82)</f>
        <v>0</v>
      </c>
      <c r="S82" s="78" t="str">
        <f>IF(P82="","",IF(P82&lt;O82,"Ошибка! Не соблюден минимальный заказ на сорт!",""))</f>
        <v/>
      </c>
    </row>
    <row r="83" spans="2:19" ht="15" customHeight="1" x14ac:dyDescent="0.35">
      <c r="B83" s="70" t="s">
        <v>314</v>
      </c>
      <c r="C83" s="70" t="s">
        <v>315</v>
      </c>
      <c r="D83" s="70" t="s">
        <v>316</v>
      </c>
      <c r="E83" s="70" t="s">
        <v>317</v>
      </c>
      <c r="F83" s="71" t="s">
        <v>56</v>
      </c>
      <c r="G83" s="71" t="s">
        <v>318</v>
      </c>
      <c r="H83" s="71" t="s">
        <v>319</v>
      </c>
      <c r="I83" s="72"/>
      <c r="J83" s="73" t="s">
        <v>60</v>
      </c>
      <c r="K83" s="73"/>
      <c r="L83" s="73" t="s">
        <v>94</v>
      </c>
      <c r="M83" s="74">
        <v>17</v>
      </c>
      <c r="N83" s="74">
        <v>18.36</v>
      </c>
      <c r="O83" s="75">
        <v>6</v>
      </c>
      <c r="P83" s="76"/>
      <c r="Q83" s="77">
        <f>N83*P83</f>
        <v>0</v>
      </c>
      <c r="R83" s="77">
        <f>IF($N$10&gt;=10000,M83*P83,Q83)</f>
        <v>0</v>
      </c>
      <c r="S83" s="78" t="str">
        <f>IF(P83="","",IF(P83&lt;O83,"Ошибка! Не соблюден минимальный заказ на сорт!",""))</f>
        <v/>
      </c>
    </row>
    <row r="84" spans="2:19" ht="15" customHeight="1" x14ac:dyDescent="0.35">
      <c r="B84" s="70" t="s">
        <v>320</v>
      </c>
      <c r="C84" s="70" t="s">
        <v>321</v>
      </c>
      <c r="D84" s="70" t="s">
        <v>322</v>
      </c>
      <c r="E84" s="70" t="s">
        <v>323</v>
      </c>
      <c r="F84" s="71" t="s">
        <v>56</v>
      </c>
      <c r="G84" s="71" t="s">
        <v>324</v>
      </c>
      <c r="H84" s="71" t="s">
        <v>325</v>
      </c>
      <c r="I84" s="72" t="s">
        <v>326</v>
      </c>
      <c r="J84" s="73" t="s">
        <v>327</v>
      </c>
      <c r="K84" s="73"/>
      <c r="L84" s="73" t="s">
        <v>328</v>
      </c>
      <c r="M84" s="74">
        <v>14.379999999999999</v>
      </c>
      <c r="N84" s="74">
        <v>15.54</v>
      </c>
      <c r="O84" s="75">
        <v>6</v>
      </c>
      <c r="P84" s="76"/>
      <c r="Q84" s="77">
        <f>N84*P84</f>
        <v>0</v>
      </c>
      <c r="R84" s="77">
        <f>IF($N$10&gt;=10000,M84*P84,Q84)</f>
        <v>0</v>
      </c>
      <c r="S84" s="78" t="str">
        <f>IF(P84="","",IF(P84&lt;O84,"Ошибка! Не соблюден минимальный заказ на сорт!",""))</f>
        <v/>
      </c>
    </row>
    <row r="85" spans="2:19" ht="15" customHeight="1" x14ac:dyDescent="0.35">
      <c r="B85" s="70" t="s">
        <v>329</v>
      </c>
      <c r="C85" s="70" t="s">
        <v>330</v>
      </c>
      <c r="D85" s="70" t="s">
        <v>331</v>
      </c>
      <c r="E85" s="70" t="s">
        <v>332</v>
      </c>
      <c r="F85" s="71" t="s">
        <v>56</v>
      </c>
      <c r="G85" s="71" t="s">
        <v>324</v>
      </c>
      <c r="H85" s="71" t="s">
        <v>325</v>
      </c>
      <c r="I85" s="72" t="s">
        <v>333</v>
      </c>
      <c r="J85" s="73" t="s">
        <v>327</v>
      </c>
      <c r="K85" s="73"/>
      <c r="L85" s="73" t="s">
        <v>328</v>
      </c>
      <c r="M85" s="74">
        <v>14.379999999999999</v>
      </c>
      <c r="N85" s="74">
        <v>15.54</v>
      </c>
      <c r="O85" s="75">
        <v>6</v>
      </c>
      <c r="P85" s="76"/>
      <c r="Q85" s="77">
        <f>N85*P85</f>
        <v>0</v>
      </c>
      <c r="R85" s="77">
        <f>IF($N$10&gt;=10000,M85*P85,Q85)</f>
        <v>0</v>
      </c>
      <c r="S85" s="78" t="str">
        <f>IF(P85="","",IF(P85&lt;O85,"Ошибка! Не соблюден минимальный заказ на сорт!",""))</f>
        <v/>
      </c>
    </row>
    <row r="86" spans="2:19" ht="15" customHeight="1" x14ac:dyDescent="0.35">
      <c r="B86" s="70" t="s">
        <v>334</v>
      </c>
      <c r="C86" s="70" t="s">
        <v>335</v>
      </c>
      <c r="D86" s="70" t="s">
        <v>336</v>
      </c>
      <c r="E86" s="70" t="s">
        <v>337</v>
      </c>
      <c r="F86" s="71" t="s">
        <v>56</v>
      </c>
      <c r="G86" s="71" t="s">
        <v>324</v>
      </c>
      <c r="H86" s="71" t="s">
        <v>325</v>
      </c>
      <c r="I86" s="72" t="s">
        <v>338</v>
      </c>
      <c r="J86" s="73" t="s">
        <v>327</v>
      </c>
      <c r="K86" s="73"/>
      <c r="L86" s="73" t="s">
        <v>328</v>
      </c>
      <c r="M86" s="74">
        <v>14.379999999999999</v>
      </c>
      <c r="N86" s="74">
        <v>15.54</v>
      </c>
      <c r="O86" s="75">
        <v>6</v>
      </c>
      <c r="P86" s="76"/>
      <c r="Q86" s="77">
        <f>N86*P86</f>
        <v>0</v>
      </c>
      <c r="R86" s="77">
        <f>IF($N$10&gt;=10000,M86*P86,Q86)</f>
        <v>0</v>
      </c>
      <c r="S86" s="78" t="str">
        <f>IF(P86="","",IF(P86&lt;O86,"Ошибка! Не соблюден минимальный заказ на сорт!",""))</f>
        <v/>
      </c>
    </row>
    <row r="87" spans="2:19" ht="15" customHeight="1" x14ac:dyDescent="0.35">
      <c r="B87" s="70" t="s">
        <v>339</v>
      </c>
      <c r="C87" s="70" t="s">
        <v>340</v>
      </c>
      <c r="D87" s="70" t="s">
        <v>341</v>
      </c>
      <c r="E87" s="70" t="s">
        <v>342</v>
      </c>
      <c r="F87" s="71" t="s">
        <v>56</v>
      </c>
      <c r="G87" s="71" t="s">
        <v>324</v>
      </c>
      <c r="H87" s="71" t="s">
        <v>325</v>
      </c>
      <c r="I87" s="72" t="s">
        <v>343</v>
      </c>
      <c r="J87" s="73" t="s">
        <v>327</v>
      </c>
      <c r="K87" s="73"/>
      <c r="L87" s="73" t="s">
        <v>328</v>
      </c>
      <c r="M87" s="74">
        <v>14.379999999999999</v>
      </c>
      <c r="N87" s="74">
        <v>15.54</v>
      </c>
      <c r="O87" s="75">
        <v>6</v>
      </c>
      <c r="P87" s="76"/>
      <c r="Q87" s="77">
        <f>N87*P87</f>
        <v>0</v>
      </c>
      <c r="R87" s="77">
        <f>IF($N$10&gt;=10000,M87*P87,Q87)</f>
        <v>0</v>
      </c>
      <c r="S87" s="78" t="str">
        <f>IF(P87="","",IF(P87&lt;O87,"Ошибка! Не соблюден минимальный заказ на сорт!",""))</f>
        <v/>
      </c>
    </row>
    <row r="88" spans="2:19" ht="15" customHeight="1" x14ac:dyDescent="0.35">
      <c r="B88" s="70" t="s">
        <v>344</v>
      </c>
      <c r="C88" s="70" t="s">
        <v>345</v>
      </c>
      <c r="D88" s="70" t="s">
        <v>346</v>
      </c>
      <c r="E88" s="70" t="s">
        <v>347</v>
      </c>
      <c r="F88" s="71" t="s">
        <v>348</v>
      </c>
      <c r="G88" s="71" t="s">
        <v>349</v>
      </c>
      <c r="H88" s="71" t="s">
        <v>350</v>
      </c>
      <c r="I88" s="72"/>
      <c r="J88" s="73" t="s">
        <v>351</v>
      </c>
      <c r="K88" s="73"/>
      <c r="L88" s="73"/>
      <c r="M88" s="74">
        <v>20.380000000000003</v>
      </c>
      <c r="N88" s="74">
        <v>22.02</v>
      </c>
      <c r="O88" s="75">
        <v>6</v>
      </c>
      <c r="P88" s="76"/>
      <c r="Q88" s="77">
        <f>N88*P88</f>
        <v>0</v>
      </c>
      <c r="R88" s="77">
        <f>IF($N$10&gt;=10000,M88*P88,Q88)</f>
        <v>0</v>
      </c>
      <c r="S88" s="78" t="str">
        <f>IF(P88="","",IF(P88&lt;O88,"Ошибка! Не соблюден минимальный заказ на сорт!",""))</f>
        <v/>
      </c>
    </row>
    <row r="89" spans="2:19" ht="15" customHeight="1" x14ac:dyDescent="0.35">
      <c r="B89" s="70" t="s">
        <v>352</v>
      </c>
      <c r="C89" s="70" t="s">
        <v>353</v>
      </c>
      <c r="D89" s="70" t="s">
        <v>354</v>
      </c>
      <c r="E89" s="70" t="s">
        <v>347</v>
      </c>
      <c r="F89" s="71" t="s">
        <v>348</v>
      </c>
      <c r="G89" s="71" t="s">
        <v>349</v>
      </c>
      <c r="H89" s="71" t="s">
        <v>350</v>
      </c>
      <c r="I89" s="72"/>
      <c r="J89" s="73" t="s">
        <v>355</v>
      </c>
      <c r="K89" s="73"/>
      <c r="L89" s="73" t="s">
        <v>356</v>
      </c>
      <c r="M89" s="74">
        <v>57.75</v>
      </c>
      <c r="N89" s="74">
        <v>62.37</v>
      </c>
      <c r="O89" s="75">
        <v>2</v>
      </c>
      <c r="P89" s="76"/>
      <c r="Q89" s="77">
        <f>N89*P89</f>
        <v>0</v>
      </c>
      <c r="R89" s="77">
        <f>IF($N$10&gt;=10000,M89*P89,Q89)</f>
        <v>0</v>
      </c>
      <c r="S89" s="78" t="str">
        <f>IF(P89="","",IF(P89&lt;O89,"Ошибка! Не соблюден минимальный заказ на сорт!",""))</f>
        <v/>
      </c>
    </row>
    <row r="90" spans="2:19" ht="15" customHeight="1" x14ac:dyDescent="0.35">
      <c r="B90" s="70" t="s">
        <v>357</v>
      </c>
      <c r="C90" s="70" t="s">
        <v>358</v>
      </c>
      <c r="D90" s="70" t="s">
        <v>359</v>
      </c>
      <c r="E90" s="70" t="s">
        <v>360</v>
      </c>
      <c r="F90" s="71" t="s">
        <v>348</v>
      </c>
      <c r="G90" s="71" t="s">
        <v>361</v>
      </c>
      <c r="H90" s="71" t="s">
        <v>362</v>
      </c>
      <c r="I90" s="72" t="s">
        <v>363</v>
      </c>
      <c r="J90" s="73" t="s">
        <v>351</v>
      </c>
      <c r="K90" s="73"/>
      <c r="L90" s="73"/>
      <c r="M90" s="74">
        <v>23</v>
      </c>
      <c r="N90" s="74">
        <v>24.84</v>
      </c>
      <c r="O90" s="75">
        <v>6</v>
      </c>
      <c r="P90" s="76"/>
      <c r="Q90" s="77">
        <f>N90*P90</f>
        <v>0</v>
      </c>
      <c r="R90" s="77">
        <f>IF($N$10&gt;=10000,M90*P90,Q90)</f>
        <v>0</v>
      </c>
      <c r="S90" s="78" t="str">
        <f>IF(P90="","",IF(P90&lt;O90,"Ошибка! Не соблюден минимальный заказ на сорт!",""))</f>
        <v/>
      </c>
    </row>
    <row r="91" spans="2:19" ht="15" customHeight="1" x14ac:dyDescent="0.35">
      <c r="B91" s="70" t="s">
        <v>364</v>
      </c>
      <c r="C91" s="70" t="s">
        <v>365</v>
      </c>
      <c r="D91" s="70" t="s">
        <v>366</v>
      </c>
      <c r="E91" s="70" t="s">
        <v>367</v>
      </c>
      <c r="F91" s="71" t="s">
        <v>348</v>
      </c>
      <c r="G91" s="71" t="s">
        <v>368</v>
      </c>
      <c r="H91" s="71" t="s">
        <v>369</v>
      </c>
      <c r="I91" s="72" t="s">
        <v>370</v>
      </c>
      <c r="J91" s="73" t="s">
        <v>351</v>
      </c>
      <c r="K91" s="73"/>
      <c r="L91" s="73"/>
      <c r="M91" s="74">
        <v>23</v>
      </c>
      <c r="N91" s="74">
        <v>24.84</v>
      </c>
      <c r="O91" s="75">
        <v>6</v>
      </c>
      <c r="P91" s="76"/>
      <c r="Q91" s="77">
        <f>N91*P91</f>
        <v>0</v>
      </c>
      <c r="R91" s="77">
        <f>IF($N$10&gt;=10000,M91*P91,Q91)</f>
        <v>0</v>
      </c>
      <c r="S91" s="78" t="str">
        <f>IF(P91="","",IF(P91&lt;O91,"Ошибка! Не соблюден минимальный заказ на сорт!",""))</f>
        <v/>
      </c>
    </row>
    <row r="92" spans="2:19" ht="15" customHeight="1" x14ac:dyDescent="0.35">
      <c r="B92" s="70" t="s">
        <v>371</v>
      </c>
      <c r="C92" s="70" t="s">
        <v>372</v>
      </c>
      <c r="D92" s="70" t="s">
        <v>373</v>
      </c>
      <c r="E92" s="70" t="s">
        <v>374</v>
      </c>
      <c r="F92" s="71" t="s">
        <v>348</v>
      </c>
      <c r="G92" s="71" t="s">
        <v>368</v>
      </c>
      <c r="H92" s="71" t="s">
        <v>369</v>
      </c>
      <c r="I92" s="72" t="s">
        <v>375</v>
      </c>
      <c r="J92" s="73" t="s">
        <v>351</v>
      </c>
      <c r="K92" s="73"/>
      <c r="L92" s="73"/>
      <c r="M92" s="74">
        <v>23</v>
      </c>
      <c r="N92" s="74">
        <v>24.84</v>
      </c>
      <c r="O92" s="75">
        <v>6</v>
      </c>
      <c r="P92" s="76"/>
      <c r="Q92" s="77">
        <f>N92*P92</f>
        <v>0</v>
      </c>
      <c r="R92" s="77">
        <f>IF($N$10&gt;=10000,M92*P92,Q92)</f>
        <v>0</v>
      </c>
      <c r="S92" s="78" t="str">
        <f>IF(P92="","",IF(P92&lt;O92,"Ошибка! Не соблюден минимальный заказ на сорт!",""))</f>
        <v/>
      </c>
    </row>
    <row r="93" spans="2:19" ht="15" customHeight="1" x14ac:dyDescent="0.35">
      <c r="B93" s="70" t="s">
        <v>376</v>
      </c>
      <c r="C93" s="70" t="s">
        <v>377</v>
      </c>
      <c r="D93" s="70" t="s">
        <v>378</v>
      </c>
      <c r="E93" s="70" t="s">
        <v>379</v>
      </c>
      <c r="F93" s="71" t="s">
        <v>380</v>
      </c>
      <c r="G93" s="71" t="s">
        <v>381</v>
      </c>
      <c r="H93" s="71" t="s">
        <v>382</v>
      </c>
      <c r="I93" s="72" t="s">
        <v>383</v>
      </c>
      <c r="J93" s="73" t="s">
        <v>60</v>
      </c>
      <c r="K93" s="73" t="s">
        <v>384</v>
      </c>
      <c r="L93" s="73" t="s">
        <v>385</v>
      </c>
      <c r="M93" s="74">
        <v>35.25</v>
      </c>
      <c r="N93" s="74">
        <v>38.07</v>
      </c>
      <c r="O93" s="75">
        <v>5</v>
      </c>
      <c r="P93" s="76"/>
      <c r="Q93" s="77">
        <f>N93*P93</f>
        <v>0</v>
      </c>
      <c r="R93" s="77">
        <f>IF($N$10&gt;=10000,M93*P93,Q93)</f>
        <v>0</v>
      </c>
      <c r="S93" s="78" t="str">
        <f>IF(P93="","",IF(P93&lt;O93,"Ошибка! Не соблюден минимальный заказ на сорт!",""))</f>
        <v/>
      </c>
    </row>
    <row r="94" spans="2:19" ht="15" customHeight="1" x14ac:dyDescent="0.35">
      <c r="B94" s="70" t="s">
        <v>386</v>
      </c>
      <c r="C94" s="70" t="s">
        <v>387</v>
      </c>
      <c r="D94" s="70" t="s">
        <v>388</v>
      </c>
      <c r="E94" s="70" t="s">
        <v>389</v>
      </c>
      <c r="F94" s="71" t="s">
        <v>380</v>
      </c>
      <c r="G94" s="71" t="s">
        <v>390</v>
      </c>
      <c r="H94" s="71" t="s">
        <v>391</v>
      </c>
      <c r="I94" s="72" t="s">
        <v>392</v>
      </c>
      <c r="J94" s="73" t="s">
        <v>60</v>
      </c>
      <c r="K94" s="73" t="s">
        <v>384</v>
      </c>
      <c r="L94" s="73" t="s">
        <v>393</v>
      </c>
      <c r="M94" s="74">
        <v>34.75</v>
      </c>
      <c r="N94" s="74">
        <v>37.53</v>
      </c>
      <c r="O94" s="75">
        <v>5</v>
      </c>
      <c r="P94" s="76"/>
      <c r="Q94" s="77">
        <f>N94*P94</f>
        <v>0</v>
      </c>
      <c r="R94" s="77">
        <f>IF($N$10&gt;=10000,M94*P94,Q94)</f>
        <v>0</v>
      </c>
      <c r="S94" s="78" t="str">
        <f>IF(P94="","",IF(P94&lt;O94,"Ошибка! Не соблюден минимальный заказ на сорт!",""))</f>
        <v/>
      </c>
    </row>
    <row r="95" spans="2:19" ht="15" customHeight="1" x14ac:dyDescent="0.35">
      <c r="B95" s="70" t="s">
        <v>394</v>
      </c>
      <c r="C95" s="70" t="s">
        <v>395</v>
      </c>
      <c r="D95" s="70" t="s">
        <v>396</v>
      </c>
      <c r="E95" s="70" t="s">
        <v>397</v>
      </c>
      <c r="F95" s="71" t="s">
        <v>380</v>
      </c>
      <c r="G95" s="71" t="s">
        <v>398</v>
      </c>
      <c r="H95" s="71" t="s">
        <v>399</v>
      </c>
      <c r="I95" s="72" t="s">
        <v>400</v>
      </c>
      <c r="J95" s="73" t="s">
        <v>60</v>
      </c>
      <c r="K95" s="73" t="s">
        <v>384</v>
      </c>
      <c r="L95" s="73" t="s">
        <v>385</v>
      </c>
      <c r="M95" s="74">
        <v>21.630000000000003</v>
      </c>
      <c r="N95" s="74">
        <v>23.37</v>
      </c>
      <c r="O95" s="75">
        <v>5</v>
      </c>
      <c r="P95" s="76"/>
      <c r="Q95" s="77">
        <f>N95*P95</f>
        <v>0</v>
      </c>
      <c r="R95" s="77">
        <f>IF($N$10&gt;=10000,M95*P95,Q95)</f>
        <v>0</v>
      </c>
      <c r="S95" s="78" t="str">
        <f>IF(P95="","",IF(P95&lt;O95,"Ошибка! Не соблюден минимальный заказ на сорт!",""))</f>
        <v/>
      </c>
    </row>
    <row r="96" spans="2:19" ht="15" customHeight="1" x14ac:dyDescent="0.35">
      <c r="B96" s="70" t="s">
        <v>401</v>
      </c>
      <c r="C96" s="70" t="s">
        <v>402</v>
      </c>
      <c r="D96" s="70" t="s">
        <v>403</v>
      </c>
      <c r="E96" s="70" t="s">
        <v>404</v>
      </c>
      <c r="F96" s="71" t="s">
        <v>380</v>
      </c>
      <c r="G96" s="71" t="s">
        <v>398</v>
      </c>
      <c r="H96" s="71" t="s">
        <v>399</v>
      </c>
      <c r="I96" s="72" t="s">
        <v>405</v>
      </c>
      <c r="J96" s="73" t="s">
        <v>60</v>
      </c>
      <c r="K96" s="73" t="s">
        <v>384</v>
      </c>
      <c r="L96" s="73" t="s">
        <v>385</v>
      </c>
      <c r="M96" s="74">
        <v>21.630000000000003</v>
      </c>
      <c r="N96" s="74">
        <v>23.37</v>
      </c>
      <c r="O96" s="75">
        <v>5</v>
      </c>
      <c r="P96" s="76"/>
      <c r="Q96" s="77">
        <f>N96*P96</f>
        <v>0</v>
      </c>
      <c r="R96" s="77">
        <f>IF($N$10&gt;=10000,M96*P96,Q96)</f>
        <v>0</v>
      </c>
      <c r="S96" s="78" t="str">
        <f>IF(P96="","",IF(P96&lt;O96,"Ошибка! Не соблюден минимальный заказ на сорт!",""))</f>
        <v/>
      </c>
    </row>
    <row r="97" spans="2:19" ht="15" customHeight="1" x14ac:dyDescent="0.35">
      <c r="B97" s="70" t="s">
        <v>406</v>
      </c>
      <c r="C97" s="70" t="s">
        <v>407</v>
      </c>
      <c r="D97" s="70" t="s">
        <v>408</v>
      </c>
      <c r="E97" s="70" t="s">
        <v>409</v>
      </c>
      <c r="F97" s="71" t="s">
        <v>380</v>
      </c>
      <c r="G97" s="71" t="s">
        <v>398</v>
      </c>
      <c r="H97" s="71" t="s">
        <v>399</v>
      </c>
      <c r="I97" s="72" t="s">
        <v>410</v>
      </c>
      <c r="J97" s="73" t="s">
        <v>60</v>
      </c>
      <c r="K97" s="73" t="s">
        <v>384</v>
      </c>
      <c r="L97" s="73" t="s">
        <v>385</v>
      </c>
      <c r="M97" s="74">
        <v>21.630000000000003</v>
      </c>
      <c r="N97" s="74">
        <v>23.37</v>
      </c>
      <c r="O97" s="75">
        <v>5</v>
      </c>
      <c r="P97" s="76"/>
      <c r="Q97" s="77">
        <f>N97*P97</f>
        <v>0</v>
      </c>
      <c r="R97" s="77">
        <f>IF($N$10&gt;=10000,M97*P97,Q97)</f>
        <v>0</v>
      </c>
      <c r="S97" s="78" t="str">
        <f>IF(P97="","",IF(P97&lt;O97,"Ошибка! Не соблюден минимальный заказ на сорт!",""))</f>
        <v/>
      </c>
    </row>
    <row r="98" spans="2:19" ht="15" customHeight="1" x14ac:dyDescent="0.35">
      <c r="B98" s="70" t="s">
        <v>411</v>
      </c>
      <c r="C98" s="70" t="s">
        <v>412</v>
      </c>
      <c r="D98" s="70" t="s">
        <v>413</v>
      </c>
      <c r="E98" s="70" t="s">
        <v>414</v>
      </c>
      <c r="F98" s="71" t="s">
        <v>380</v>
      </c>
      <c r="G98" s="71" t="s">
        <v>415</v>
      </c>
      <c r="H98" s="71" t="s">
        <v>416</v>
      </c>
      <c r="I98" s="72" t="s">
        <v>417</v>
      </c>
      <c r="J98" s="73" t="s">
        <v>60</v>
      </c>
      <c r="K98" s="73" t="s">
        <v>384</v>
      </c>
      <c r="L98" s="73" t="s">
        <v>385</v>
      </c>
      <c r="M98" s="74">
        <v>21.630000000000003</v>
      </c>
      <c r="N98" s="74">
        <v>23.37</v>
      </c>
      <c r="O98" s="75">
        <v>5</v>
      </c>
      <c r="P98" s="76"/>
      <c r="Q98" s="77">
        <f>N98*P98</f>
        <v>0</v>
      </c>
      <c r="R98" s="77">
        <f>IF($N$10&gt;=10000,M98*P98,Q98)</f>
        <v>0</v>
      </c>
      <c r="S98" s="78" t="str">
        <f>IF(P98="","",IF(P98&lt;O98,"Ошибка! Не соблюден минимальный заказ на сорт!",""))</f>
        <v/>
      </c>
    </row>
    <row r="99" spans="2:19" ht="15" customHeight="1" x14ac:dyDescent="0.35">
      <c r="B99" s="70" t="s">
        <v>418</v>
      </c>
      <c r="C99" s="70" t="s">
        <v>419</v>
      </c>
      <c r="D99" s="70" t="s">
        <v>420</v>
      </c>
      <c r="E99" s="70" t="s">
        <v>421</v>
      </c>
      <c r="F99" s="71" t="s">
        <v>380</v>
      </c>
      <c r="G99" s="71" t="s">
        <v>422</v>
      </c>
      <c r="H99" s="71" t="s">
        <v>416</v>
      </c>
      <c r="I99" s="72" t="s">
        <v>423</v>
      </c>
      <c r="J99" s="73" t="s">
        <v>60</v>
      </c>
      <c r="K99" s="73" t="s">
        <v>384</v>
      </c>
      <c r="L99" s="73" t="s">
        <v>385</v>
      </c>
      <c r="M99" s="74">
        <v>21.630000000000003</v>
      </c>
      <c r="N99" s="74">
        <v>23.37</v>
      </c>
      <c r="O99" s="75">
        <v>5</v>
      </c>
      <c r="P99" s="76"/>
      <c r="Q99" s="77">
        <f>N99*P99</f>
        <v>0</v>
      </c>
      <c r="R99" s="77">
        <f>IF($N$10&gt;=10000,M99*P99,Q99)</f>
        <v>0</v>
      </c>
      <c r="S99" s="78" t="str">
        <f>IF(P99="","",IF(P99&lt;O99,"Ошибка! Не соблюден минимальный заказ на сорт!",""))</f>
        <v/>
      </c>
    </row>
    <row r="100" spans="2:19" ht="15" customHeight="1" x14ac:dyDescent="0.35">
      <c r="B100" s="70" t="s">
        <v>424</v>
      </c>
      <c r="C100" s="70" t="s">
        <v>425</v>
      </c>
      <c r="D100" s="70" t="s">
        <v>426</v>
      </c>
      <c r="E100" s="70" t="s">
        <v>427</v>
      </c>
      <c r="F100" s="71" t="s">
        <v>380</v>
      </c>
      <c r="G100" s="71" t="s">
        <v>428</v>
      </c>
      <c r="H100" s="71" t="s">
        <v>429</v>
      </c>
      <c r="I100" s="72" t="s">
        <v>430</v>
      </c>
      <c r="J100" s="73" t="s">
        <v>60</v>
      </c>
      <c r="K100" s="73" t="s">
        <v>384</v>
      </c>
      <c r="L100" s="73" t="s">
        <v>385</v>
      </c>
      <c r="M100" s="74">
        <v>24.25</v>
      </c>
      <c r="N100" s="74">
        <v>26.19</v>
      </c>
      <c r="O100" s="75">
        <v>5</v>
      </c>
      <c r="P100" s="76"/>
      <c r="Q100" s="77">
        <f>N100*P100</f>
        <v>0</v>
      </c>
      <c r="R100" s="77">
        <f>IF($N$10&gt;=10000,M100*P100,Q100)</f>
        <v>0</v>
      </c>
      <c r="S100" s="78" t="str">
        <f>IF(P100="","",IF(P100&lt;O100,"Ошибка! Не соблюден минимальный заказ на сорт!",""))</f>
        <v/>
      </c>
    </row>
    <row r="101" spans="2:19" ht="15" customHeight="1" x14ac:dyDescent="0.35">
      <c r="B101" s="70" t="s">
        <v>431</v>
      </c>
      <c r="C101" s="70" t="s">
        <v>432</v>
      </c>
      <c r="D101" s="70" t="s">
        <v>433</v>
      </c>
      <c r="E101" s="70" t="s">
        <v>434</v>
      </c>
      <c r="F101" s="71" t="s">
        <v>380</v>
      </c>
      <c r="G101" s="71" t="s">
        <v>428</v>
      </c>
      <c r="H101" s="71" t="s">
        <v>429</v>
      </c>
      <c r="I101" s="72" t="s">
        <v>435</v>
      </c>
      <c r="J101" s="73" t="s">
        <v>60</v>
      </c>
      <c r="K101" s="73" t="s">
        <v>384</v>
      </c>
      <c r="L101" s="73" t="s">
        <v>385</v>
      </c>
      <c r="M101" s="74">
        <v>24.25</v>
      </c>
      <c r="N101" s="74">
        <v>26.19</v>
      </c>
      <c r="O101" s="75">
        <v>5</v>
      </c>
      <c r="P101" s="76"/>
      <c r="Q101" s="77">
        <f>N101*P101</f>
        <v>0</v>
      </c>
      <c r="R101" s="77">
        <f>IF($N$10&gt;=10000,M101*P101,Q101)</f>
        <v>0</v>
      </c>
      <c r="S101" s="78" t="str">
        <f>IF(P101="","",IF(P101&lt;O101,"Ошибка! Не соблюден минимальный заказ на сорт!",""))</f>
        <v/>
      </c>
    </row>
    <row r="102" spans="2:19" ht="15" customHeight="1" x14ac:dyDescent="0.35">
      <c r="B102" s="70" t="s">
        <v>436</v>
      </c>
      <c r="C102" s="70" t="s">
        <v>437</v>
      </c>
      <c r="D102" s="70" t="s">
        <v>438</v>
      </c>
      <c r="E102" s="70" t="s">
        <v>439</v>
      </c>
      <c r="F102" s="71" t="s">
        <v>380</v>
      </c>
      <c r="G102" s="71" t="s">
        <v>440</v>
      </c>
      <c r="H102" s="71" t="s">
        <v>441</v>
      </c>
      <c r="I102" s="72" t="s">
        <v>442</v>
      </c>
      <c r="J102" s="73" t="s">
        <v>60</v>
      </c>
      <c r="K102" s="73" t="s">
        <v>384</v>
      </c>
      <c r="L102" s="73" t="s">
        <v>385</v>
      </c>
      <c r="M102" s="74">
        <v>23</v>
      </c>
      <c r="N102" s="74">
        <v>24.84</v>
      </c>
      <c r="O102" s="75">
        <v>5</v>
      </c>
      <c r="P102" s="76"/>
      <c r="Q102" s="77">
        <f>N102*P102</f>
        <v>0</v>
      </c>
      <c r="R102" s="77">
        <f>IF($N$10&gt;=10000,M102*P102,Q102)</f>
        <v>0</v>
      </c>
      <c r="S102" s="78" t="str">
        <f>IF(P102="","",IF(P102&lt;O102,"Ошибка! Не соблюден минимальный заказ на сорт!",""))</f>
        <v/>
      </c>
    </row>
    <row r="103" spans="2:19" ht="15" customHeight="1" x14ac:dyDescent="0.35">
      <c r="B103" s="70" t="s">
        <v>443</v>
      </c>
      <c r="C103" s="70" t="s">
        <v>444</v>
      </c>
      <c r="D103" s="70" t="s">
        <v>445</v>
      </c>
      <c r="E103" s="70" t="s">
        <v>446</v>
      </c>
      <c r="F103" s="71" t="s">
        <v>380</v>
      </c>
      <c r="G103" s="71" t="s">
        <v>447</v>
      </c>
      <c r="H103" s="71" t="s">
        <v>448</v>
      </c>
      <c r="I103" s="72" t="s">
        <v>449</v>
      </c>
      <c r="J103" s="73" t="s">
        <v>60</v>
      </c>
      <c r="K103" s="73" t="s">
        <v>384</v>
      </c>
      <c r="L103" s="73" t="s">
        <v>385</v>
      </c>
      <c r="M103" s="74">
        <v>26.880000000000003</v>
      </c>
      <c r="N103" s="74">
        <v>29.04</v>
      </c>
      <c r="O103" s="75">
        <v>5</v>
      </c>
      <c r="P103" s="76"/>
      <c r="Q103" s="77">
        <f>N103*P103</f>
        <v>0</v>
      </c>
      <c r="R103" s="77">
        <f>IF($N$10&gt;=10000,M103*P103,Q103)</f>
        <v>0</v>
      </c>
      <c r="S103" s="78" t="str">
        <f>IF(P103="","",IF(P103&lt;O103,"Ошибка! Не соблюден минимальный заказ на сорт!",""))</f>
        <v/>
      </c>
    </row>
    <row r="104" spans="2:19" ht="15" customHeight="1" x14ac:dyDescent="0.35">
      <c r="B104" s="70" t="s">
        <v>450</v>
      </c>
      <c r="C104" s="70" t="s">
        <v>451</v>
      </c>
      <c r="D104" s="70" t="s">
        <v>452</v>
      </c>
      <c r="E104" s="70" t="s">
        <v>453</v>
      </c>
      <c r="F104" s="71" t="s">
        <v>380</v>
      </c>
      <c r="G104" s="71" t="s">
        <v>447</v>
      </c>
      <c r="H104" s="71" t="s">
        <v>448</v>
      </c>
      <c r="I104" s="72" t="s">
        <v>454</v>
      </c>
      <c r="J104" s="73" t="s">
        <v>60</v>
      </c>
      <c r="K104" s="73" t="s">
        <v>384</v>
      </c>
      <c r="L104" s="73" t="s">
        <v>385</v>
      </c>
      <c r="M104" s="74">
        <v>26.880000000000003</v>
      </c>
      <c r="N104" s="74">
        <v>29.04</v>
      </c>
      <c r="O104" s="75">
        <v>5</v>
      </c>
      <c r="P104" s="76"/>
      <c r="Q104" s="77">
        <f>N104*P104</f>
        <v>0</v>
      </c>
      <c r="R104" s="77">
        <f>IF($N$10&gt;=10000,M104*P104,Q104)</f>
        <v>0</v>
      </c>
      <c r="S104" s="78" t="str">
        <f>IF(P104="","",IF(P104&lt;O104,"Ошибка! Не соблюден минимальный заказ на сорт!",""))</f>
        <v/>
      </c>
    </row>
    <row r="105" spans="2:19" ht="15" customHeight="1" x14ac:dyDescent="0.35">
      <c r="B105" s="70" t="s">
        <v>455</v>
      </c>
      <c r="C105" s="70" t="s">
        <v>456</v>
      </c>
      <c r="D105" s="70" t="s">
        <v>457</v>
      </c>
      <c r="E105" s="70" t="s">
        <v>458</v>
      </c>
      <c r="F105" s="71" t="s">
        <v>380</v>
      </c>
      <c r="G105" s="71" t="s">
        <v>447</v>
      </c>
      <c r="H105" s="71" t="s">
        <v>448</v>
      </c>
      <c r="I105" s="72" t="s">
        <v>459</v>
      </c>
      <c r="J105" s="73" t="s">
        <v>60</v>
      </c>
      <c r="K105" s="73" t="s">
        <v>384</v>
      </c>
      <c r="L105" s="73" t="s">
        <v>385</v>
      </c>
      <c r="M105" s="74">
        <v>26.880000000000003</v>
      </c>
      <c r="N105" s="74">
        <v>29.04</v>
      </c>
      <c r="O105" s="75">
        <v>5</v>
      </c>
      <c r="P105" s="76"/>
      <c r="Q105" s="77">
        <f>N105*P105</f>
        <v>0</v>
      </c>
      <c r="R105" s="77">
        <f>IF($N$10&gt;=10000,M105*P105,Q105)</f>
        <v>0</v>
      </c>
      <c r="S105" s="78" t="str">
        <f>IF(P105="","",IF(P105&lt;O105,"Ошибка! Не соблюден минимальный заказ на сорт!",""))</f>
        <v/>
      </c>
    </row>
    <row r="106" spans="2:19" ht="15" customHeight="1" x14ac:dyDescent="0.35">
      <c r="B106" s="70" t="s">
        <v>460</v>
      </c>
      <c r="C106" s="70" t="s">
        <v>461</v>
      </c>
      <c r="D106" s="70" t="s">
        <v>462</v>
      </c>
      <c r="E106" s="70" t="s">
        <v>463</v>
      </c>
      <c r="F106" s="71" t="s">
        <v>380</v>
      </c>
      <c r="G106" s="71" t="s">
        <v>447</v>
      </c>
      <c r="H106" s="71" t="s">
        <v>448</v>
      </c>
      <c r="I106" s="72" t="s">
        <v>464</v>
      </c>
      <c r="J106" s="73" t="s">
        <v>60</v>
      </c>
      <c r="K106" s="73" t="s">
        <v>384</v>
      </c>
      <c r="L106" s="73" t="s">
        <v>385</v>
      </c>
      <c r="M106" s="74">
        <v>26.880000000000003</v>
      </c>
      <c r="N106" s="74">
        <v>29.04</v>
      </c>
      <c r="O106" s="75">
        <v>5</v>
      </c>
      <c r="P106" s="76"/>
      <c r="Q106" s="77">
        <f>N106*P106</f>
        <v>0</v>
      </c>
      <c r="R106" s="77">
        <f>IF($N$10&gt;=10000,M106*P106,Q106)</f>
        <v>0</v>
      </c>
      <c r="S106" s="78" t="str">
        <f>IF(P106="","",IF(P106&lt;O106,"Ошибка! Не соблюден минимальный заказ на сорт!",""))</f>
        <v/>
      </c>
    </row>
    <row r="107" spans="2:19" ht="15" customHeight="1" x14ac:dyDescent="0.35">
      <c r="B107" s="70" t="s">
        <v>465</v>
      </c>
      <c r="C107" s="70" t="s">
        <v>466</v>
      </c>
      <c r="D107" s="70" t="s">
        <v>467</v>
      </c>
      <c r="E107" s="70" t="s">
        <v>468</v>
      </c>
      <c r="F107" s="71" t="s">
        <v>380</v>
      </c>
      <c r="G107" s="71" t="s">
        <v>469</v>
      </c>
      <c r="H107" s="71" t="s">
        <v>470</v>
      </c>
      <c r="I107" s="72" t="s">
        <v>471</v>
      </c>
      <c r="J107" s="73" t="s">
        <v>60</v>
      </c>
      <c r="K107" s="73" t="s">
        <v>384</v>
      </c>
      <c r="L107" s="73" t="s">
        <v>385</v>
      </c>
      <c r="M107" s="74">
        <v>16.190000000000001</v>
      </c>
      <c r="N107" s="74">
        <v>17.489999999999998</v>
      </c>
      <c r="O107" s="75">
        <v>5</v>
      </c>
      <c r="P107" s="76"/>
      <c r="Q107" s="77">
        <f>N107*P107</f>
        <v>0</v>
      </c>
      <c r="R107" s="77">
        <f>IF($N$10&gt;=10000,M107*P107,Q107)</f>
        <v>0</v>
      </c>
      <c r="S107" s="78" t="str">
        <f>IF(P107="","",IF(P107&lt;O107,"Ошибка! Не соблюден минимальный заказ на сорт!",""))</f>
        <v/>
      </c>
    </row>
    <row r="108" spans="2:19" ht="15" customHeight="1" x14ac:dyDescent="0.35">
      <c r="B108" s="70" t="s">
        <v>472</v>
      </c>
      <c r="C108" s="70" t="s">
        <v>473</v>
      </c>
      <c r="D108" s="70" t="s">
        <v>474</v>
      </c>
      <c r="E108" s="70" t="s">
        <v>475</v>
      </c>
      <c r="F108" s="71" t="s">
        <v>380</v>
      </c>
      <c r="G108" s="71" t="s">
        <v>476</v>
      </c>
      <c r="H108" s="71" t="s">
        <v>477</v>
      </c>
      <c r="I108" s="72" t="s">
        <v>478</v>
      </c>
      <c r="J108" s="73" t="s">
        <v>60</v>
      </c>
      <c r="K108" s="73" t="s">
        <v>384</v>
      </c>
      <c r="L108" s="73" t="s">
        <v>385</v>
      </c>
      <c r="M108" s="74">
        <v>21.630000000000003</v>
      </c>
      <c r="N108" s="74">
        <v>23.37</v>
      </c>
      <c r="O108" s="75">
        <v>5</v>
      </c>
      <c r="P108" s="76"/>
      <c r="Q108" s="77">
        <f>N108*P108</f>
        <v>0</v>
      </c>
      <c r="R108" s="77">
        <f>IF($N$10&gt;=10000,M108*P108,Q108)</f>
        <v>0</v>
      </c>
      <c r="S108" s="78" t="str">
        <f>IF(P108="","",IF(P108&lt;O108,"Ошибка! Не соблюден минимальный заказ на сорт!",""))</f>
        <v/>
      </c>
    </row>
    <row r="109" spans="2:19" ht="15" customHeight="1" x14ac:dyDescent="0.35">
      <c r="B109" s="70" t="s">
        <v>479</v>
      </c>
      <c r="C109" s="70" t="s">
        <v>480</v>
      </c>
      <c r="D109" s="70" t="s">
        <v>481</v>
      </c>
      <c r="E109" s="70" t="s">
        <v>482</v>
      </c>
      <c r="F109" s="71" t="s">
        <v>380</v>
      </c>
      <c r="G109" s="71" t="s">
        <v>482</v>
      </c>
      <c r="H109" s="71" t="s">
        <v>483</v>
      </c>
      <c r="I109" s="72"/>
      <c r="J109" s="73" t="s">
        <v>60</v>
      </c>
      <c r="K109" s="73" t="s">
        <v>384</v>
      </c>
      <c r="L109" s="73" t="s">
        <v>393</v>
      </c>
      <c r="M109" s="74">
        <v>23</v>
      </c>
      <c r="N109" s="74">
        <v>24.84</v>
      </c>
      <c r="O109" s="75">
        <v>5</v>
      </c>
      <c r="P109" s="76"/>
      <c r="Q109" s="77">
        <f>N109*P109</f>
        <v>0</v>
      </c>
      <c r="R109" s="77">
        <f>IF($N$10&gt;=10000,M109*P109,Q109)</f>
        <v>0</v>
      </c>
      <c r="S109" s="78" t="str">
        <f>IF(P109="","",IF(P109&lt;O109,"Ошибка! Не соблюден минимальный заказ на сорт!",""))</f>
        <v/>
      </c>
    </row>
    <row r="110" spans="2:19" ht="15" customHeight="1" x14ac:dyDescent="0.35">
      <c r="B110" s="70" t="s">
        <v>484</v>
      </c>
      <c r="C110" s="70" t="s">
        <v>485</v>
      </c>
      <c r="D110" s="70" t="s">
        <v>486</v>
      </c>
      <c r="E110" s="70" t="s">
        <v>487</v>
      </c>
      <c r="F110" s="71" t="s">
        <v>380</v>
      </c>
      <c r="G110" s="71" t="s">
        <v>488</v>
      </c>
      <c r="H110" s="71" t="s">
        <v>489</v>
      </c>
      <c r="I110" s="72" t="s">
        <v>490</v>
      </c>
      <c r="J110" s="73" t="s">
        <v>60</v>
      </c>
      <c r="K110" s="73" t="s">
        <v>384</v>
      </c>
      <c r="L110" s="73" t="s">
        <v>393</v>
      </c>
      <c r="M110" s="74">
        <v>35.25</v>
      </c>
      <c r="N110" s="74">
        <v>38.07</v>
      </c>
      <c r="O110" s="75">
        <v>5</v>
      </c>
      <c r="P110" s="76"/>
      <c r="Q110" s="77">
        <f>N110*P110</f>
        <v>0</v>
      </c>
      <c r="R110" s="77">
        <f>IF($N$10&gt;=10000,M110*P110,Q110)</f>
        <v>0</v>
      </c>
      <c r="S110" s="78" t="str">
        <f>IF(P110="","",IF(P110&lt;O110,"Ошибка! Не соблюден минимальный заказ на сорт!",""))</f>
        <v/>
      </c>
    </row>
    <row r="111" spans="2:19" ht="15" customHeight="1" x14ac:dyDescent="0.35">
      <c r="B111" s="70" t="s">
        <v>491</v>
      </c>
      <c r="C111" s="70" t="s">
        <v>492</v>
      </c>
      <c r="D111" s="70" t="s">
        <v>493</v>
      </c>
      <c r="E111" s="70" t="s">
        <v>494</v>
      </c>
      <c r="F111" s="71" t="s">
        <v>380</v>
      </c>
      <c r="G111" s="71" t="s">
        <v>488</v>
      </c>
      <c r="H111" s="71" t="s">
        <v>489</v>
      </c>
      <c r="I111" s="72" t="s">
        <v>495</v>
      </c>
      <c r="J111" s="73" t="s">
        <v>60</v>
      </c>
      <c r="K111" s="73" t="s">
        <v>384</v>
      </c>
      <c r="L111" s="73" t="s">
        <v>393</v>
      </c>
      <c r="M111" s="74">
        <v>35.19</v>
      </c>
      <c r="N111" s="74">
        <v>38.01</v>
      </c>
      <c r="O111" s="75">
        <v>5</v>
      </c>
      <c r="P111" s="76"/>
      <c r="Q111" s="77">
        <f>N111*P111</f>
        <v>0</v>
      </c>
      <c r="R111" s="77">
        <f>IF($N$10&gt;=10000,M111*P111,Q111)</f>
        <v>0</v>
      </c>
      <c r="S111" s="78" t="str">
        <f>IF(P111="","",IF(P111&lt;O111,"Ошибка! Не соблюден минимальный заказ на сорт!",""))</f>
        <v/>
      </c>
    </row>
    <row r="112" spans="2:19" ht="15" customHeight="1" x14ac:dyDescent="0.35">
      <c r="B112" s="70" t="s">
        <v>496</v>
      </c>
      <c r="C112" s="70" t="s">
        <v>497</v>
      </c>
      <c r="D112" s="70" t="s">
        <v>498</v>
      </c>
      <c r="E112" s="70" t="s">
        <v>499</v>
      </c>
      <c r="F112" s="71" t="s">
        <v>380</v>
      </c>
      <c r="G112" s="71" t="s">
        <v>488</v>
      </c>
      <c r="H112" s="71" t="s">
        <v>489</v>
      </c>
      <c r="I112" s="72" t="s">
        <v>500</v>
      </c>
      <c r="J112" s="73" t="s">
        <v>60</v>
      </c>
      <c r="K112" s="73" t="s">
        <v>384</v>
      </c>
      <c r="L112" s="73" t="s">
        <v>393</v>
      </c>
      <c r="M112" s="74">
        <v>35.25</v>
      </c>
      <c r="N112" s="74">
        <v>38.07</v>
      </c>
      <c r="O112" s="75">
        <v>5</v>
      </c>
      <c r="P112" s="76"/>
      <c r="Q112" s="77">
        <f>N112*P112</f>
        <v>0</v>
      </c>
      <c r="R112" s="77">
        <f>IF($N$10&gt;=10000,M112*P112,Q112)</f>
        <v>0</v>
      </c>
      <c r="S112" s="78" t="str">
        <f>IF(P112="","",IF(P112&lt;O112,"Ошибка! Не соблюден минимальный заказ на сорт!",""))</f>
        <v/>
      </c>
    </row>
    <row r="113" spans="2:19" ht="15" customHeight="1" x14ac:dyDescent="0.35">
      <c r="B113" s="70" t="s">
        <v>501</v>
      </c>
      <c r="C113" s="70" t="s">
        <v>502</v>
      </c>
      <c r="D113" s="70" t="s">
        <v>503</v>
      </c>
      <c r="E113" s="70" t="s">
        <v>504</v>
      </c>
      <c r="F113" s="71" t="s">
        <v>380</v>
      </c>
      <c r="G113" s="71" t="s">
        <v>488</v>
      </c>
      <c r="H113" s="71" t="s">
        <v>489</v>
      </c>
      <c r="I113" s="72" t="s">
        <v>505</v>
      </c>
      <c r="J113" s="73" t="s">
        <v>60</v>
      </c>
      <c r="K113" s="73" t="s">
        <v>384</v>
      </c>
      <c r="L113" s="73" t="s">
        <v>393</v>
      </c>
      <c r="M113" s="74">
        <v>35.25</v>
      </c>
      <c r="N113" s="74">
        <v>38.07</v>
      </c>
      <c r="O113" s="75">
        <v>5</v>
      </c>
      <c r="P113" s="76"/>
      <c r="Q113" s="77">
        <f>N113*P113</f>
        <v>0</v>
      </c>
      <c r="R113" s="77">
        <f>IF($N$10&gt;=10000,M113*P113,Q113)</f>
        <v>0</v>
      </c>
      <c r="S113" s="78" t="str">
        <f>IF(P113="","",IF(P113&lt;O113,"Ошибка! Не соблюден минимальный заказ на сорт!",""))</f>
        <v/>
      </c>
    </row>
    <row r="114" spans="2:19" ht="15" customHeight="1" x14ac:dyDescent="0.35">
      <c r="B114" s="70" t="s">
        <v>506</v>
      </c>
      <c r="C114" s="70" t="s">
        <v>507</v>
      </c>
      <c r="D114" s="70" t="s">
        <v>508</v>
      </c>
      <c r="E114" s="70" t="s">
        <v>509</v>
      </c>
      <c r="F114" s="71" t="s">
        <v>380</v>
      </c>
      <c r="G114" s="71" t="s">
        <v>488</v>
      </c>
      <c r="H114" s="71" t="s">
        <v>489</v>
      </c>
      <c r="I114" s="72" t="s">
        <v>510</v>
      </c>
      <c r="J114" s="73" t="s">
        <v>60</v>
      </c>
      <c r="K114" s="73" t="s">
        <v>384</v>
      </c>
      <c r="L114" s="73" t="s">
        <v>393</v>
      </c>
      <c r="M114" s="74">
        <v>35.25</v>
      </c>
      <c r="N114" s="74">
        <v>38.07</v>
      </c>
      <c r="O114" s="75">
        <v>5</v>
      </c>
      <c r="P114" s="76"/>
      <c r="Q114" s="77">
        <f>N114*P114</f>
        <v>0</v>
      </c>
      <c r="R114" s="77">
        <f>IF($N$10&gt;=10000,M114*P114,Q114)</f>
        <v>0</v>
      </c>
      <c r="S114" s="78" t="str">
        <f>IF(P114="","",IF(P114&lt;O114,"Ошибка! Не соблюден минимальный заказ на сорт!",""))</f>
        <v/>
      </c>
    </row>
    <row r="115" spans="2:19" ht="15" customHeight="1" x14ac:dyDescent="0.35">
      <c r="B115" s="70" t="s">
        <v>511</v>
      </c>
      <c r="C115" s="70" t="s">
        <v>512</v>
      </c>
      <c r="D115" s="70" t="s">
        <v>513</v>
      </c>
      <c r="E115" s="70" t="s">
        <v>514</v>
      </c>
      <c r="F115" s="71" t="s">
        <v>380</v>
      </c>
      <c r="G115" s="71" t="s">
        <v>488</v>
      </c>
      <c r="H115" s="71" t="s">
        <v>489</v>
      </c>
      <c r="I115" s="72" t="s">
        <v>515</v>
      </c>
      <c r="J115" s="73" t="s">
        <v>60</v>
      </c>
      <c r="K115" s="73" t="s">
        <v>384</v>
      </c>
      <c r="L115" s="73" t="s">
        <v>393</v>
      </c>
      <c r="M115" s="74">
        <v>35.25</v>
      </c>
      <c r="N115" s="74">
        <v>38.07</v>
      </c>
      <c r="O115" s="75">
        <v>5</v>
      </c>
      <c r="P115" s="76"/>
      <c r="Q115" s="77">
        <f>N115*P115</f>
        <v>0</v>
      </c>
      <c r="R115" s="77">
        <f>IF($N$10&gt;=10000,M115*P115,Q115)</f>
        <v>0</v>
      </c>
      <c r="S115" s="78" t="str">
        <f>IF(P115="","",IF(P115&lt;O115,"Ошибка! Не соблюден минимальный заказ на сорт!",""))</f>
        <v/>
      </c>
    </row>
    <row r="116" spans="2:19" ht="15" customHeight="1" x14ac:dyDescent="0.35">
      <c r="B116" s="70" t="s">
        <v>516</v>
      </c>
      <c r="C116" s="70" t="s">
        <v>517</v>
      </c>
      <c r="D116" s="70" t="s">
        <v>518</v>
      </c>
      <c r="E116" s="70" t="s">
        <v>519</v>
      </c>
      <c r="F116" s="71" t="s">
        <v>380</v>
      </c>
      <c r="G116" s="71" t="s">
        <v>488</v>
      </c>
      <c r="H116" s="71" t="s">
        <v>489</v>
      </c>
      <c r="I116" s="72" t="s">
        <v>520</v>
      </c>
      <c r="J116" s="73" t="s">
        <v>60</v>
      </c>
      <c r="K116" s="73" t="s">
        <v>384</v>
      </c>
      <c r="L116" s="73" t="s">
        <v>393</v>
      </c>
      <c r="M116" s="74">
        <v>35.25</v>
      </c>
      <c r="N116" s="74">
        <v>38.07</v>
      </c>
      <c r="O116" s="75">
        <v>5</v>
      </c>
      <c r="P116" s="76"/>
      <c r="Q116" s="77">
        <f>N116*P116</f>
        <v>0</v>
      </c>
      <c r="R116" s="77">
        <f>IF($N$10&gt;=10000,M116*P116,Q116)</f>
        <v>0</v>
      </c>
      <c r="S116" s="78" t="str">
        <f>IF(P116="","",IF(P116&lt;O116,"Ошибка! Не соблюден минимальный заказ на сорт!",""))</f>
        <v/>
      </c>
    </row>
    <row r="117" spans="2:19" ht="15" customHeight="1" x14ac:dyDescent="0.35">
      <c r="B117" s="70" t="s">
        <v>521</v>
      </c>
      <c r="C117" s="70" t="s">
        <v>522</v>
      </c>
      <c r="D117" s="70" t="s">
        <v>523</v>
      </c>
      <c r="E117" s="70" t="s">
        <v>524</v>
      </c>
      <c r="F117" s="71" t="s">
        <v>380</v>
      </c>
      <c r="G117" s="71" t="s">
        <v>488</v>
      </c>
      <c r="H117" s="71" t="s">
        <v>489</v>
      </c>
      <c r="I117" s="72" t="s">
        <v>525</v>
      </c>
      <c r="J117" s="73" t="s">
        <v>60</v>
      </c>
      <c r="K117" s="73" t="s">
        <v>384</v>
      </c>
      <c r="L117" s="73" t="s">
        <v>393</v>
      </c>
      <c r="M117" s="74">
        <v>35.25</v>
      </c>
      <c r="N117" s="74">
        <v>38.07</v>
      </c>
      <c r="O117" s="75">
        <v>5</v>
      </c>
      <c r="P117" s="76"/>
      <c r="Q117" s="77">
        <f>N117*P117</f>
        <v>0</v>
      </c>
      <c r="R117" s="77">
        <f>IF($N$10&gt;=10000,M117*P117,Q117)</f>
        <v>0</v>
      </c>
      <c r="S117" s="78" t="str">
        <f>IF(P117="","",IF(P117&lt;O117,"Ошибка! Не соблюден минимальный заказ на сорт!",""))</f>
        <v/>
      </c>
    </row>
    <row r="118" spans="2:19" ht="15" customHeight="1" x14ac:dyDescent="0.35">
      <c r="B118" s="70" t="s">
        <v>526</v>
      </c>
      <c r="C118" s="70" t="s">
        <v>527</v>
      </c>
      <c r="D118" s="70" t="s">
        <v>528</v>
      </c>
      <c r="E118" s="70" t="s">
        <v>529</v>
      </c>
      <c r="F118" s="71" t="s">
        <v>380</v>
      </c>
      <c r="G118" s="71" t="s">
        <v>488</v>
      </c>
      <c r="H118" s="71" t="s">
        <v>489</v>
      </c>
      <c r="I118" s="72" t="s">
        <v>530</v>
      </c>
      <c r="J118" s="73" t="s">
        <v>531</v>
      </c>
      <c r="K118" s="73" t="s">
        <v>384</v>
      </c>
      <c r="L118" s="73" t="s">
        <v>532</v>
      </c>
      <c r="M118" s="74">
        <v>72.190000000000012</v>
      </c>
      <c r="N118" s="74">
        <v>77.97</v>
      </c>
      <c r="O118" s="75">
        <v>3</v>
      </c>
      <c r="P118" s="76"/>
      <c r="Q118" s="77">
        <f>N118*P118</f>
        <v>0</v>
      </c>
      <c r="R118" s="77">
        <f>IF($N$10&gt;=10000,M118*P118,Q118)</f>
        <v>0</v>
      </c>
      <c r="S118" s="78" t="str">
        <f>IF(P118="","",IF(P118&lt;O118,"Ошибка! Не соблюден минимальный заказ на сорт!",""))</f>
        <v/>
      </c>
    </row>
    <row r="119" spans="2:19" ht="15" customHeight="1" x14ac:dyDescent="0.35">
      <c r="B119" s="70" t="s">
        <v>533</v>
      </c>
      <c r="C119" s="70" t="s">
        <v>534</v>
      </c>
      <c r="D119" s="70" t="s">
        <v>535</v>
      </c>
      <c r="E119" s="70" t="s">
        <v>536</v>
      </c>
      <c r="F119" s="71" t="s">
        <v>380</v>
      </c>
      <c r="G119" s="71" t="s">
        <v>537</v>
      </c>
      <c r="H119" s="71" t="s">
        <v>538</v>
      </c>
      <c r="I119" s="72" t="s">
        <v>539</v>
      </c>
      <c r="J119" s="73" t="s">
        <v>60</v>
      </c>
      <c r="K119" s="73" t="s">
        <v>384</v>
      </c>
      <c r="L119" s="73" t="s">
        <v>393</v>
      </c>
      <c r="M119" s="74">
        <v>37.379999999999995</v>
      </c>
      <c r="N119" s="74">
        <v>40.380000000000003</v>
      </c>
      <c r="O119" s="75">
        <v>5</v>
      </c>
      <c r="P119" s="76"/>
      <c r="Q119" s="77">
        <f>N119*P119</f>
        <v>0</v>
      </c>
      <c r="R119" s="77">
        <f>IF($N$10&gt;=10000,M119*P119,Q119)</f>
        <v>0</v>
      </c>
      <c r="S119" s="78" t="str">
        <f>IF(P119="","",IF(P119&lt;O119,"Ошибка! Не соблюден минимальный заказ на сорт!",""))</f>
        <v/>
      </c>
    </row>
    <row r="120" spans="2:19" ht="15" customHeight="1" x14ac:dyDescent="0.35">
      <c r="B120" s="70" t="s">
        <v>540</v>
      </c>
      <c r="C120" s="70" t="s">
        <v>541</v>
      </c>
      <c r="D120" s="70" t="s">
        <v>542</v>
      </c>
      <c r="E120" s="70" t="s">
        <v>543</v>
      </c>
      <c r="F120" s="71" t="s">
        <v>380</v>
      </c>
      <c r="G120" s="71" t="s">
        <v>544</v>
      </c>
      <c r="H120" s="71" t="s">
        <v>545</v>
      </c>
      <c r="I120" s="72" t="s">
        <v>546</v>
      </c>
      <c r="J120" s="73" t="s">
        <v>531</v>
      </c>
      <c r="K120" s="73" t="s">
        <v>384</v>
      </c>
      <c r="L120" s="73" t="s">
        <v>547</v>
      </c>
      <c r="M120" s="74">
        <v>52.5</v>
      </c>
      <c r="N120" s="74">
        <v>56.7</v>
      </c>
      <c r="O120" s="75">
        <v>3</v>
      </c>
      <c r="P120" s="76"/>
      <c r="Q120" s="77">
        <f>N120*P120</f>
        <v>0</v>
      </c>
      <c r="R120" s="77">
        <f>IF($N$10&gt;=10000,M120*P120,Q120)</f>
        <v>0</v>
      </c>
      <c r="S120" s="78" t="str">
        <f>IF(P120="","",IF(P120&lt;O120,"Ошибка! Не соблюден минимальный заказ на сорт!",""))</f>
        <v/>
      </c>
    </row>
    <row r="121" spans="2:19" ht="15" customHeight="1" x14ac:dyDescent="0.35">
      <c r="B121" s="70" t="s">
        <v>548</v>
      </c>
      <c r="C121" s="70" t="s">
        <v>549</v>
      </c>
      <c r="D121" s="70" t="s">
        <v>550</v>
      </c>
      <c r="E121" s="70" t="s">
        <v>551</v>
      </c>
      <c r="F121" s="71" t="s">
        <v>380</v>
      </c>
      <c r="G121" s="71" t="s">
        <v>544</v>
      </c>
      <c r="H121" s="71" t="s">
        <v>545</v>
      </c>
      <c r="I121" s="72" t="s">
        <v>552</v>
      </c>
      <c r="J121" s="73" t="s">
        <v>531</v>
      </c>
      <c r="K121" s="73" t="s">
        <v>384</v>
      </c>
      <c r="L121" s="73" t="s">
        <v>547</v>
      </c>
      <c r="M121" s="74">
        <v>52.5</v>
      </c>
      <c r="N121" s="74">
        <v>56.7</v>
      </c>
      <c r="O121" s="75">
        <v>3</v>
      </c>
      <c r="P121" s="76"/>
      <c r="Q121" s="77">
        <f>N121*P121</f>
        <v>0</v>
      </c>
      <c r="R121" s="77">
        <f>IF($N$10&gt;=10000,M121*P121,Q121)</f>
        <v>0</v>
      </c>
      <c r="S121" s="78" t="str">
        <f>IF(P121="","",IF(P121&lt;O121,"Ошибка! Не соблюден минимальный заказ на сорт!",""))</f>
        <v/>
      </c>
    </row>
    <row r="122" spans="2:19" ht="15" customHeight="1" x14ac:dyDescent="0.35">
      <c r="B122" s="70" t="s">
        <v>553</v>
      </c>
      <c r="C122" s="70" t="s">
        <v>554</v>
      </c>
      <c r="D122" s="70" t="s">
        <v>555</v>
      </c>
      <c r="E122" s="70" t="s">
        <v>556</v>
      </c>
      <c r="F122" s="71" t="s">
        <v>380</v>
      </c>
      <c r="G122" s="71" t="s">
        <v>557</v>
      </c>
      <c r="H122" s="71" t="s">
        <v>558</v>
      </c>
      <c r="I122" s="72" t="s">
        <v>559</v>
      </c>
      <c r="J122" s="73" t="s">
        <v>531</v>
      </c>
      <c r="K122" s="73" t="s">
        <v>384</v>
      </c>
      <c r="L122" s="73" t="s">
        <v>547</v>
      </c>
      <c r="M122" s="74">
        <v>52.5</v>
      </c>
      <c r="N122" s="74">
        <v>56.7</v>
      </c>
      <c r="O122" s="75">
        <v>3</v>
      </c>
      <c r="P122" s="76"/>
      <c r="Q122" s="77">
        <f>N122*P122</f>
        <v>0</v>
      </c>
      <c r="R122" s="77">
        <f>IF($N$10&gt;=10000,M122*P122,Q122)</f>
        <v>0</v>
      </c>
      <c r="S122" s="78" t="str">
        <f>IF(P122="","",IF(P122&lt;O122,"Ошибка! Не соблюден минимальный заказ на сорт!",""))</f>
        <v/>
      </c>
    </row>
    <row r="123" spans="2:19" ht="15" customHeight="1" x14ac:dyDescent="0.35">
      <c r="B123" s="70" t="s">
        <v>560</v>
      </c>
      <c r="C123" s="70" t="s">
        <v>561</v>
      </c>
      <c r="D123" s="70" t="s">
        <v>562</v>
      </c>
      <c r="E123" s="70" t="s">
        <v>563</v>
      </c>
      <c r="F123" s="71" t="s">
        <v>380</v>
      </c>
      <c r="G123" s="71" t="s">
        <v>564</v>
      </c>
      <c r="H123" s="71" t="s">
        <v>565</v>
      </c>
      <c r="I123" s="72" t="s">
        <v>566</v>
      </c>
      <c r="J123" s="73" t="s">
        <v>60</v>
      </c>
      <c r="K123" s="73" t="s">
        <v>384</v>
      </c>
      <c r="L123" s="73" t="s">
        <v>385</v>
      </c>
      <c r="M123" s="74">
        <v>23</v>
      </c>
      <c r="N123" s="74">
        <v>24.84</v>
      </c>
      <c r="O123" s="75">
        <v>5</v>
      </c>
      <c r="P123" s="76"/>
      <c r="Q123" s="77">
        <f>N123*P123</f>
        <v>0</v>
      </c>
      <c r="R123" s="77">
        <f>IF($N$10&gt;=10000,M123*P123,Q123)</f>
        <v>0</v>
      </c>
      <c r="S123" s="78" t="str">
        <f>IF(P123="","",IF(P123&lt;O123,"Ошибка! Не соблюден минимальный заказ на сорт!",""))</f>
        <v/>
      </c>
    </row>
    <row r="124" spans="2:19" ht="15" customHeight="1" x14ac:dyDescent="0.35">
      <c r="B124" s="70" t="s">
        <v>567</v>
      </c>
      <c r="C124" s="70" t="s">
        <v>568</v>
      </c>
      <c r="D124" s="70" t="s">
        <v>569</v>
      </c>
      <c r="E124" s="70" t="s">
        <v>570</v>
      </c>
      <c r="F124" s="71" t="s">
        <v>380</v>
      </c>
      <c r="G124" s="71" t="s">
        <v>571</v>
      </c>
      <c r="H124" s="71" t="s">
        <v>572</v>
      </c>
      <c r="I124" s="72" t="s">
        <v>573</v>
      </c>
      <c r="J124" s="73" t="s">
        <v>60</v>
      </c>
      <c r="K124" s="73" t="s">
        <v>384</v>
      </c>
      <c r="L124" s="73" t="s">
        <v>385</v>
      </c>
      <c r="M124" s="74">
        <v>24.25</v>
      </c>
      <c r="N124" s="74">
        <v>26.19</v>
      </c>
      <c r="O124" s="75">
        <v>5</v>
      </c>
      <c r="P124" s="76"/>
      <c r="Q124" s="77">
        <f>N124*P124</f>
        <v>0</v>
      </c>
      <c r="R124" s="77">
        <f>IF($N$10&gt;=10000,M124*P124,Q124)</f>
        <v>0</v>
      </c>
      <c r="S124" s="78" t="str">
        <f>IF(P124="","",IF(P124&lt;O124,"Ошибка! Не соблюден минимальный заказ на сорт!",""))</f>
        <v/>
      </c>
    </row>
    <row r="125" spans="2:19" ht="15" customHeight="1" x14ac:dyDescent="0.35">
      <c r="B125" s="70" t="s">
        <v>574</v>
      </c>
      <c r="C125" s="70" t="s">
        <v>575</v>
      </c>
      <c r="D125" s="70" t="s">
        <v>576</v>
      </c>
      <c r="E125" s="70" t="s">
        <v>577</v>
      </c>
      <c r="F125" s="71" t="s">
        <v>380</v>
      </c>
      <c r="G125" s="71" t="s">
        <v>578</v>
      </c>
      <c r="H125" s="71" t="s">
        <v>579</v>
      </c>
      <c r="I125" s="72" t="s">
        <v>580</v>
      </c>
      <c r="J125" s="73" t="s">
        <v>60</v>
      </c>
      <c r="K125" s="73" t="s">
        <v>384</v>
      </c>
      <c r="L125" s="73" t="s">
        <v>385</v>
      </c>
      <c r="M125" s="74">
        <v>25.630000000000003</v>
      </c>
      <c r="N125" s="74">
        <v>27.69</v>
      </c>
      <c r="O125" s="75">
        <v>5</v>
      </c>
      <c r="P125" s="76"/>
      <c r="Q125" s="77">
        <f>N125*P125</f>
        <v>0</v>
      </c>
      <c r="R125" s="77">
        <f>IF($N$10&gt;=10000,M125*P125,Q125)</f>
        <v>0</v>
      </c>
      <c r="S125" s="78" t="str">
        <f>IF(P125="","",IF(P125&lt;O125,"Ошибка! Не соблюден минимальный заказ на сорт!",""))</f>
        <v/>
      </c>
    </row>
    <row r="126" spans="2:19" ht="15" customHeight="1" x14ac:dyDescent="0.35">
      <c r="B126" s="70" t="s">
        <v>581</v>
      </c>
      <c r="C126" s="70" t="s">
        <v>582</v>
      </c>
      <c r="D126" s="70" t="s">
        <v>583</v>
      </c>
      <c r="E126" s="70" t="s">
        <v>584</v>
      </c>
      <c r="F126" s="71" t="s">
        <v>380</v>
      </c>
      <c r="G126" s="71" t="s">
        <v>585</v>
      </c>
      <c r="H126" s="71" t="s">
        <v>586</v>
      </c>
      <c r="I126" s="72" t="s">
        <v>587</v>
      </c>
      <c r="J126" s="73" t="s">
        <v>60</v>
      </c>
      <c r="K126" s="73" t="s">
        <v>384</v>
      </c>
      <c r="L126" s="73" t="s">
        <v>385</v>
      </c>
      <c r="M126" s="74">
        <v>23</v>
      </c>
      <c r="N126" s="74">
        <v>24.84</v>
      </c>
      <c r="O126" s="75">
        <v>5</v>
      </c>
      <c r="P126" s="76"/>
      <c r="Q126" s="77">
        <f>N126*P126</f>
        <v>0</v>
      </c>
      <c r="R126" s="77">
        <f>IF($N$10&gt;=10000,M126*P126,Q126)</f>
        <v>0</v>
      </c>
      <c r="S126" s="78" t="str">
        <f>IF(P126="","",IF(P126&lt;O126,"Ошибка! Не соблюден минимальный заказ на сорт!",""))</f>
        <v/>
      </c>
    </row>
    <row r="127" spans="2:19" ht="15" customHeight="1" x14ac:dyDescent="0.35">
      <c r="B127" s="70" t="s">
        <v>588</v>
      </c>
      <c r="C127" s="70" t="s">
        <v>589</v>
      </c>
      <c r="D127" s="70" t="s">
        <v>590</v>
      </c>
      <c r="E127" s="70" t="s">
        <v>591</v>
      </c>
      <c r="F127" s="71" t="s">
        <v>380</v>
      </c>
      <c r="G127" s="71" t="s">
        <v>592</v>
      </c>
      <c r="H127" s="71" t="s">
        <v>593</v>
      </c>
      <c r="I127" s="72" t="s">
        <v>594</v>
      </c>
      <c r="J127" s="73" t="s">
        <v>60</v>
      </c>
      <c r="K127" s="73" t="s">
        <v>384</v>
      </c>
      <c r="L127" s="73" t="s">
        <v>385</v>
      </c>
      <c r="M127" s="74">
        <v>23</v>
      </c>
      <c r="N127" s="74">
        <v>24.84</v>
      </c>
      <c r="O127" s="75">
        <v>5</v>
      </c>
      <c r="P127" s="76"/>
      <c r="Q127" s="77">
        <f>N127*P127</f>
        <v>0</v>
      </c>
      <c r="R127" s="77">
        <f>IF($N$10&gt;=10000,M127*P127,Q127)</f>
        <v>0</v>
      </c>
      <c r="S127" s="78" t="str">
        <f>IF(P127="","",IF(P127&lt;O127,"Ошибка! Не соблюден минимальный заказ на сорт!",""))</f>
        <v/>
      </c>
    </row>
    <row r="128" spans="2:19" ht="15" customHeight="1" x14ac:dyDescent="0.35">
      <c r="B128" s="70" t="s">
        <v>595</v>
      </c>
      <c r="C128" s="70" t="s">
        <v>596</v>
      </c>
      <c r="D128" s="70" t="s">
        <v>597</v>
      </c>
      <c r="E128" s="70" t="s">
        <v>598</v>
      </c>
      <c r="F128" s="71" t="s">
        <v>380</v>
      </c>
      <c r="G128" s="71" t="s">
        <v>592</v>
      </c>
      <c r="H128" s="71" t="s">
        <v>593</v>
      </c>
      <c r="I128" s="72" t="s">
        <v>599</v>
      </c>
      <c r="J128" s="73" t="s">
        <v>60</v>
      </c>
      <c r="K128" s="73" t="s">
        <v>384</v>
      </c>
      <c r="L128" s="73" t="s">
        <v>385</v>
      </c>
      <c r="M128" s="74">
        <v>23</v>
      </c>
      <c r="N128" s="74">
        <v>24.84</v>
      </c>
      <c r="O128" s="75">
        <v>5</v>
      </c>
      <c r="P128" s="76"/>
      <c r="Q128" s="77">
        <f>N128*P128</f>
        <v>0</v>
      </c>
      <c r="R128" s="77">
        <f>IF($N$10&gt;=10000,M128*P128,Q128)</f>
        <v>0</v>
      </c>
      <c r="S128" s="78" t="str">
        <f>IF(P128="","",IF(P128&lt;O128,"Ошибка! Не соблюден минимальный заказ на сорт!",""))</f>
        <v/>
      </c>
    </row>
    <row r="129" spans="2:19" ht="15" customHeight="1" x14ac:dyDescent="0.35">
      <c r="B129" s="70" t="s">
        <v>600</v>
      </c>
      <c r="C129" s="70" t="s">
        <v>601</v>
      </c>
      <c r="D129" s="70" t="s">
        <v>602</v>
      </c>
      <c r="E129" s="70" t="s">
        <v>603</v>
      </c>
      <c r="F129" s="71" t="s">
        <v>380</v>
      </c>
      <c r="G129" s="71" t="s">
        <v>592</v>
      </c>
      <c r="H129" s="71" t="s">
        <v>593</v>
      </c>
      <c r="I129" s="72" t="s">
        <v>604</v>
      </c>
      <c r="J129" s="73" t="s">
        <v>60</v>
      </c>
      <c r="K129" s="73" t="s">
        <v>384</v>
      </c>
      <c r="L129" s="73" t="s">
        <v>385</v>
      </c>
      <c r="M129" s="74">
        <v>23</v>
      </c>
      <c r="N129" s="74">
        <v>24.84</v>
      </c>
      <c r="O129" s="75">
        <v>5</v>
      </c>
      <c r="P129" s="76"/>
      <c r="Q129" s="77">
        <f>N129*P129</f>
        <v>0</v>
      </c>
      <c r="R129" s="77">
        <f>IF($N$10&gt;=10000,M129*P129,Q129)</f>
        <v>0</v>
      </c>
      <c r="S129" s="78" t="str">
        <f>IF(P129="","",IF(P129&lt;O129,"Ошибка! Не соблюден минимальный заказ на сорт!",""))</f>
        <v/>
      </c>
    </row>
    <row r="130" spans="2:19" ht="15" customHeight="1" x14ac:dyDescent="0.35">
      <c r="B130" s="70" t="s">
        <v>605</v>
      </c>
      <c r="C130" s="70" t="s">
        <v>606</v>
      </c>
      <c r="D130" s="70" t="s">
        <v>607</v>
      </c>
      <c r="E130" s="70" t="s">
        <v>608</v>
      </c>
      <c r="F130" s="71" t="s">
        <v>380</v>
      </c>
      <c r="G130" s="71" t="s">
        <v>609</v>
      </c>
      <c r="H130" s="71" t="s">
        <v>610</v>
      </c>
      <c r="I130" s="72" t="s">
        <v>611</v>
      </c>
      <c r="J130" s="73" t="s">
        <v>60</v>
      </c>
      <c r="K130" s="73" t="s">
        <v>384</v>
      </c>
      <c r="L130" s="73" t="s">
        <v>385</v>
      </c>
      <c r="M130" s="74">
        <v>23</v>
      </c>
      <c r="N130" s="74">
        <v>24.84</v>
      </c>
      <c r="O130" s="75">
        <v>5</v>
      </c>
      <c r="P130" s="76"/>
      <c r="Q130" s="77">
        <f>N130*P130</f>
        <v>0</v>
      </c>
      <c r="R130" s="77">
        <f>IF($N$10&gt;=10000,M130*P130,Q130)</f>
        <v>0</v>
      </c>
      <c r="S130" s="78" t="str">
        <f>IF(P130="","",IF(P130&lt;O130,"Ошибка! Не соблюден минимальный заказ на сорт!",""))</f>
        <v/>
      </c>
    </row>
    <row r="131" spans="2:19" ht="15" customHeight="1" x14ac:dyDescent="0.35">
      <c r="B131" s="70" t="s">
        <v>612</v>
      </c>
      <c r="C131" s="70" t="s">
        <v>613</v>
      </c>
      <c r="D131" s="70" t="s">
        <v>614</v>
      </c>
      <c r="E131" s="70" t="s">
        <v>615</v>
      </c>
      <c r="F131" s="71" t="s">
        <v>380</v>
      </c>
      <c r="G131" s="71" t="s">
        <v>609</v>
      </c>
      <c r="H131" s="71" t="s">
        <v>610</v>
      </c>
      <c r="I131" s="72" t="s">
        <v>616</v>
      </c>
      <c r="J131" s="73" t="s">
        <v>60</v>
      </c>
      <c r="K131" s="73" t="s">
        <v>384</v>
      </c>
      <c r="L131" s="73" t="s">
        <v>385</v>
      </c>
      <c r="M131" s="74">
        <v>23</v>
      </c>
      <c r="N131" s="74">
        <v>24.84</v>
      </c>
      <c r="O131" s="75">
        <v>5</v>
      </c>
      <c r="P131" s="76"/>
      <c r="Q131" s="77">
        <f>N131*P131</f>
        <v>0</v>
      </c>
      <c r="R131" s="77">
        <f>IF($N$10&gt;=10000,M131*P131,Q131)</f>
        <v>0</v>
      </c>
      <c r="S131" s="78" t="str">
        <f>IF(P131="","",IF(P131&lt;O131,"Ошибка! Не соблюден минимальный заказ на сорт!",""))</f>
        <v/>
      </c>
    </row>
    <row r="132" spans="2:19" ht="15" customHeight="1" x14ac:dyDescent="0.35">
      <c r="B132" s="70" t="s">
        <v>617</v>
      </c>
      <c r="C132" s="70" t="s">
        <v>618</v>
      </c>
      <c r="D132" s="70" t="s">
        <v>619</v>
      </c>
      <c r="E132" s="70" t="s">
        <v>620</v>
      </c>
      <c r="F132" s="71" t="s">
        <v>621</v>
      </c>
      <c r="G132" s="71" t="s">
        <v>571</v>
      </c>
      <c r="H132" s="71" t="s">
        <v>622</v>
      </c>
      <c r="I132" s="72" t="s">
        <v>623</v>
      </c>
      <c r="J132" s="73" t="s">
        <v>60</v>
      </c>
      <c r="K132" s="73"/>
      <c r="L132" s="73" t="s">
        <v>624</v>
      </c>
      <c r="M132" s="74">
        <v>19.940000000000001</v>
      </c>
      <c r="N132" s="74">
        <v>21.54</v>
      </c>
      <c r="O132" s="75">
        <v>6</v>
      </c>
      <c r="P132" s="76"/>
      <c r="Q132" s="77">
        <f>N132*P132</f>
        <v>0</v>
      </c>
      <c r="R132" s="77">
        <f>IF($N$10&gt;=10000,M132*P132,Q132)</f>
        <v>0</v>
      </c>
      <c r="S132" s="78" t="str">
        <f>IF(P132="","",IF(P132&lt;O132,"Ошибка! Не соблюден минимальный заказ на сорт!",""))</f>
        <v/>
      </c>
    </row>
    <row r="133" spans="2:19" ht="15" customHeight="1" x14ac:dyDescent="0.35">
      <c r="B133" s="70" t="s">
        <v>625</v>
      </c>
      <c r="C133" s="70" t="s">
        <v>626</v>
      </c>
      <c r="D133" s="70" t="s">
        <v>627</v>
      </c>
      <c r="E133" s="70" t="s">
        <v>620</v>
      </c>
      <c r="F133" s="71" t="s">
        <v>621</v>
      </c>
      <c r="G133" s="71" t="s">
        <v>571</v>
      </c>
      <c r="H133" s="71" t="s">
        <v>622</v>
      </c>
      <c r="I133" s="72" t="s">
        <v>623</v>
      </c>
      <c r="J133" s="73" t="s">
        <v>355</v>
      </c>
      <c r="K133" s="73"/>
      <c r="L133" s="73" t="s">
        <v>628</v>
      </c>
      <c r="M133" s="74">
        <v>45.25</v>
      </c>
      <c r="N133" s="74">
        <v>48.87</v>
      </c>
      <c r="O133" s="75">
        <v>2</v>
      </c>
      <c r="P133" s="76"/>
      <c r="Q133" s="77">
        <f>N133*P133</f>
        <v>0</v>
      </c>
      <c r="R133" s="77">
        <f>IF($N$10&gt;=10000,M133*P133,Q133)</f>
        <v>0</v>
      </c>
      <c r="S133" s="78" t="str">
        <f>IF(P133="","",IF(P133&lt;O133,"Ошибка! Не соблюден минимальный заказ на сорт!",""))</f>
        <v/>
      </c>
    </row>
    <row r="134" spans="2:19" ht="15" customHeight="1" x14ac:dyDescent="0.35">
      <c r="B134" s="70" t="s">
        <v>629</v>
      </c>
      <c r="C134" s="70" t="s">
        <v>630</v>
      </c>
      <c r="D134" s="70" t="s">
        <v>631</v>
      </c>
      <c r="E134" s="70" t="s">
        <v>632</v>
      </c>
      <c r="F134" s="71" t="s">
        <v>621</v>
      </c>
      <c r="G134" s="71" t="s">
        <v>633</v>
      </c>
      <c r="H134" s="71" t="s">
        <v>634</v>
      </c>
      <c r="I134" s="72" t="s">
        <v>635</v>
      </c>
      <c r="J134" s="73" t="s">
        <v>60</v>
      </c>
      <c r="K134" s="73"/>
      <c r="L134" s="73" t="s">
        <v>624</v>
      </c>
      <c r="M134" s="74">
        <v>20.380000000000003</v>
      </c>
      <c r="N134" s="74">
        <v>22.02</v>
      </c>
      <c r="O134" s="75">
        <v>6</v>
      </c>
      <c r="P134" s="76"/>
      <c r="Q134" s="77">
        <f>N134*P134</f>
        <v>0</v>
      </c>
      <c r="R134" s="77">
        <f>IF($N$10&gt;=10000,M134*P134,Q134)</f>
        <v>0</v>
      </c>
      <c r="S134" s="78" t="str">
        <f>IF(P134="","",IF(P134&lt;O134,"Ошибка! Не соблюден минимальный заказ на сорт!",""))</f>
        <v/>
      </c>
    </row>
    <row r="135" spans="2:19" ht="15" customHeight="1" x14ac:dyDescent="0.35">
      <c r="B135" s="70" t="s">
        <v>636</v>
      </c>
      <c r="C135" s="70" t="s">
        <v>637</v>
      </c>
      <c r="D135" s="70" t="s">
        <v>638</v>
      </c>
      <c r="E135" s="70" t="s">
        <v>639</v>
      </c>
      <c r="F135" s="71" t="s">
        <v>621</v>
      </c>
      <c r="G135" s="71" t="s">
        <v>633</v>
      </c>
      <c r="H135" s="71" t="s">
        <v>634</v>
      </c>
      <c r="I135" s="72" t="s">
        <v>640</v>
      </c>
      <c r="J135" s="73" t="s">
        <v>60</v>
      </c>
      <c r="K135" s="73"/>
      <c r="L135" s="73" t="s">
        <v>624</v>
      </c>
      <c r="M135" s="74">
        <v>20.380000000000003</v>
      </c>
      <c r="N135" s="74">
        <v>22.02</v>
      </c>
      <c r="O135" s="75">
        <v>6</v>
      </c>
      <c r="P135" s="76"/>
      <c r="Q135" s="77">
        <f>N135*P135</f>
        <v>0</v>
      </c>
      <c r="R135" s="77">
        <f>IF($N$10&gt;=10000,M135*P135,Q135)</f>
        <v>0</v>
      </c>
      <c r="S135" s="78" t="str">
        <f>IF(P135="","",IF(P135&lt;O135,"Ошибка! Не соблюден минимальный заказ на сорт!",""))</f>
        <v/>
      </c>
    </row>
    <row r="136" spans="2:19" ht="15" customHeight="1" x14ac:dyDescent="0.35">
      <c r="B136" s="70" t="s">
        <v>641</v>
      </c>
      <c r="C136" s="70" t="s">
        <v>642</v>
      </c>
      <c r="D136" s="70" t="s">
        <v>643</v>
      </c>
      <c r="E136" s="70" t="s">
        <v>644</v>
      </c>
      <c r="F136" s="71" t="s">
        <v>621</v>
      </c>
      <c r="G136" s="71" t="s">
        <v>633</v>
      </c>
      <c r="H136" s="71" t="s">
        <v>634</v>
      </c>
      <c r="I136" s="72" t="s">
        <v>645</v>
      </c>
      <c r="J136" s="73" t="s">
        <v>60</v>
      </c>
      <c r="K136" s="73"/>
      <c r="L136" s="73" t="s">
        <v>624</v>
      </c>
      <c r="M136" s="74">
        <v>20.380000000000003</v>
      </c>
      <c r="N136" s="74">
        <v>22.02</v>
      </c>
      <c r="O136" s="75">
        <v>6</v>
      </c>
      <c r="P136" s="76"/>
      <c r="Q136" s="77">
        <f>N136*P136</f>
        <v>0</v>
      </c>
      <c r="R136" s="77">
        <f>IF($N$10&gt;=10000,M136*P136,Q136)</f>
        <v>0</v>
      </c>
      <c r="S136" s="78" t="str">
        <f>IF(P136="","",IF(P136&lt;O136,"Ошибка! Не соблюден минимальный заказ на сорт!",""))</f>
        <v/>
      </c>
    </row>
    <row r="137" spans="2:19" ht="15" customHeight="1" x14ac:dyDescent="0.35">
      <c r="B137" s="70" t="s">
        <v>646</v>
      </c>
      <c r="C137" s="70" t="s">
        <v>647</v>
      </c>
      <c r="D137" s="70" t="s">
        <v>648</v>
      </c>
      <c r="E137" s="70" t="s">
        <v>649</v>
      </c>
      <c r="F137" s="71" t="s">
        <v>621</v>
      </c>
      <c r="G137" s="71" t="s">
        <v>650</v>
      </c>
      <c r="H137" s="71" t="s">
        <v>651</v>
      </c>
      <c r="I137" s="72" t="s">
        <v>652</v>
      </c>
      <c r="J137" s="73" t="s">
        <v>327</v>
      </c>
      <c r="K137" s="73"/>
      <c r="L137" s="73" t="s">
        <v>653</v>
      </c>
      <c r="M137" s="74">
        <v>9.07</v>
      </c>
      <c r="N137" s="74">
        <v>9.8000000000000007</v>
      </c>
      <c r="O137" s="75">
        <v>6</v>
      </c>
      <c r="P137" s="76"/>
      <c r="Q137" s="77">
        <f>N137*P137</f>
        <v>0</v>
      </c>
      <c r="R137" s="77">
        <f>IF($N$10&gt;=10000,M137*P137,Q137)</f>
        <v>0</v>
      </c>
      <c r="S137" s="78" t="str">
        <f>IF(P137="","",IF(P137&lt;O137,"Ошибка! Не соблюден минимальный заказ на сорт!",""))</f>
        <v/>
      </c>
    </row>
    <row r="138" spans="2:19" ht="15" customHeight="1" x14ac:dyDescent="0.35">
      <c r="B138" s="70" t="s">
        <v>654</v>
      </c>
      <c r="C138" s="70" t="s">
        <v>655</v>
      </c>
      <c r="D138" s="70" t="s">
        <v>656</v>
      </c>
      <c r="E138" s="70" t="s">
        <v>657</v>
      </c>
      <c r="F138" s="71" t="s">
        <v>621</v>
      </c>
      <c r="G138" s="71" t="s">
        <v>658</v>
      </c>
      <c r="H138" s="71" t="s">
        <v>659</v>
      </c>
      <c r="I138" s="72" t="s">
        <v>660</v>
      </c>
      <c r="J138" s="73" t="s">
        <v>327</v>
      </c>
      <c r="K138" s="73"/>
      <c r="L138" s="73" t="s">
        <v>653</v>
      </c>
      <c r="M138" s="74">
        <v>9.07</v>
      </c>
      <c r="N138" s="74">
        <v>9.8000000000000007</v>
      </c>
      <c r="O138" s="75">
        <v>6</v>
      </c>
      <c r="P138" s="76"/>
      <c r="Q138" s="77">
        <f>N138*P138</f>
        <v>0</v>
      </c>
      <c r="R138" s="77">
        <f>IF($N$10&gt;=10000,M138*P138,Q138)</f>
        <v>0</v>
      </c>
      <c r="S138" s="78" t="str">
        <f>IF(P138="","",IF(P138&lt;O138,"Ошибка! Не соблюден минимальный заказ на сорт!",""))</f>
        <v/>
      </c>
    </row>
    <row r="139" spans="2:19" ht="15" customHeight="1" x14ac:dyDescent="0.35">
      <c r="B139" s="70" t="s">
        <v>661</v>
      </c>
      <c r="C139" s="70" t="s">
        <v>662</v>
      </c>
      <c r="D139" s="70" t="s">
        <v>663</v>
      </c>
      <c r="E139" s="70" t="s">
        <v>657</v>
      </c>
      <c r="F139" s="71" t="s">
        <v>621</v>
      </c>
      <c r="G139" s="71" t="s">
        <v>658</v>
      </c>
      <c r="H139" s="71" t="s">
        <v>659</v>
      </c>
      <c r="I139" s="72" t="s">
        <v>660</v>
      </c>
      <c r="J139" s="73" t="s">
        <v>531</v>
      </c>
      <c r="K139" s="73"/>
      <c r="L139" s="73" t="s">
        <v>664</v>
      </c>
      <c r="M139" s="74">
        <v>20.630000000000003</v>
      </c>
      <c r="N139" s="74">
        <v>22.29</v>
      </c>
      <c r="O139" s="75">
        <v>3</v>
      </c>
      <c r="P139" s="76"/>
      <c r="Q139" s="77">
        <f>N139*P139</f>
        <v>0</v>
      </c>
      <c r="R139" s="77">
        <f>IF($N$10&gt;=10000,M139*P139,Q139)</f>
        <v>0</v>
      </c>
      <c r="S139" s="78" t="str">
        <f>IF(P139="","",IF(P139&lt;O139,"Ошибка! Не соблюден минимальный заказ на сорт!",""))</f>
        <v/>
      </c>
    </row>
    <row r="140" spans="2:19" ht="15" customHeight="1" x14ac:dyDescent="0.35">
      <c r="B140" s="70" t="s">
        <v>665</v>
      </c>
      <c r="C140" s="70" t="s">
        <v>666</v>
      </c>
      <c r="D140" s="70" t="s">
        <v>667</v>
      </c>
      <c r="E140" s="70" t="s">
        <v>668</v>
      </c>
      <c r="F140" s="71" t="s">
        <v>621</v>
      </c>
      <c r="G140" s="71" t="s">
        <v>658</v>
      </c>
      <c r="H140" s="71" t="s">
        <v>659</v>
      </c>
      <c r="I140" s="72" t="s">
        <v>669</v>
      </c>
      <c r="J140" s="73" t="s">
        <v>327</v>
      </c>
      <c r="K140" s="73"/>
      <c r="L140" s="73" t="s">
        <v>653</v>
      </c>
      <c r="M140" s="74">
        <v>9.07</v>
      </c>
      <c r="N140" s="74">
        <v>9.8000000000000007</v>
      </c>
      <c r="O140" s="75">
        <v>6</v>
      </c>
      <c r="P140" s="76"/>
      <c r="Q140" s="77">
        <f>N140*P140</f>
        <v>0</v>
      </c>
      <c r="R140" s="77">
        <f>IF($N$10&gt;=10000,M140*P140,Q140)</f>
        <v>0</v>
      </c>
      <c r="S140" s="78" t="str">
        <f>IF(P140="","",IF(P140&lt;O140,"Ошибка! Не соблюден минимальный заказ на сорт!",""))</f>
        <v/>
      </c>
    </row>
    <row r="141" spans="2:19" ht="15" customHeight="1" x14ac:dyDescent="0.35">
      <c r="B141" s="70" t="s">
        <v>670</v>
      </c>
      <c r="C141" s="70" t="s">
        <v>671</v>
      </c>
      <c r="D141" s="70" t="s">
        <v>672</v>
      </c>
      <c r="E141" s="70" t="s">
        <v>668</v>
      </c>
      <c r="F141" s="71" t="s">
        <v>621</v>
      </c>
      <c r="G141" s="71" t="s">
        <v>658</v>
      </c>
      <c r="H141" s="71" t="s">
        <v>659</v>
      </c>
      <c r="I141" s="72" t="s">
        <v>669</v>
      </c>
      <c r="J141" s="73" t="s">
        <v>531</v>
      </c>
      <c r="K141" s="73"/>
      <c r="L141" s="73" t="s">
        <v>664</v>
      </c>
      <c r="M141" s="74">
        <v>23.130000000000003</v>
      </c>
      <c r="N141" s="74">
        <v>24.99</v>
      </c>
      <c r="O141" s="75">
        <v>3</v>
      </c>
      <c r="P141" s="76"/>
      <c r="Q141" s="77">
        <f>N141*P141</f>
        <v>0</v>
      </c>
      <c r="R141" s="77">
        <f>IF($N$10&gt;=10000,M141*P141,Q141)</f>
        <v>0</v>
      </c>
      <c r="S141" s="78" t="str">
        <f>IF(P141="","",IF(P141&lt;O141,"Ошибка! Не соблюден минимальный заказ на сорт!",""))</f>
        <v/>
      </c>
    </row>
    <row r="142" spans="2:19" ht="15" customHeight="1" x14ac:dyDescent="0.35">
      <c r="B142" s="70" t="s">
        <v>673</v>
      </c>
      <c r="C142" s="70" t="s">
        <v>674</v>
      </c>
      <c r="D142" s="70" t="s">
        <v>675</v>
      </c>
      <c r="E142" s="70" t="s">
        <v>658</v>
      </c>
      <c r="F142" s="71" t="s">
        <v>621</v>
      </c>
      <c r="G142" s="71" t="s">
        <v>658</v>
      </c>
      <c r="H142" s="71" t="s">
        <v>659</v>
      </c>
      <c r="I142" s="72"/>
      <c r="J142" s="73" t="s">
        <v>676</v>
      </c>
      <c r="K142" s="73"/>
      <c r="L142" s="73" t="s">
        <v>94</v>
      </c>
      <c r="M142" s="74">
        <v>5.25</v>
      </c>
      <c r="N142" s="74">
        <v>5.67</v>
      </c>
      <c r="O142" s="75">
        <v>7</v>
      </c>
      <c r="P142" s="76"/>
      <c r="Q142" s="77">
        <f>N142*P142</f>
        <v>0</v>
      </c>
      <c r="R142" s="77">
        <f>IF($N$10&gt;=10000,M142*P142,Q142)</f>
        <v>0</v>
      </c>
      <c r="S142" s="78" t="str">
        <f>IF(P142="","",IF(P142&lt;O142,"Ошибка! Не соблюден минимальный заказ на сорт!",""))</f>
        <v/>
      </c>
    </row>
    <row r="143" spans="2:19" ht="15" customHeight="1" x14ac:dyDescent="0.35">
      <c r="B143" s="70" t="s">
        <v>677</v>
      </c>
      <c r="C143" s="70" t="s">
        <v>678</v>
      </c>
      <c r="D143" s="70" t="s">
        <v>679</v>
      </c>
      <c r="E143" s="70" t="s">
        <v>680</v>
      </c>
      <c r="F143" s="71" t="s">
        <v>621</v>
      </c>
      <c r="G143" s="71" t="s">
        <v>681</v>
      </c>
      <c r="H143" s="71" t="s">
        <v>682</v>
      </c>
      <c r="I143" s="72" t="s">
        <v>683</v>
      </c>
      <c r="J143" s="73" t="s">
        <v>327</v>
      </c>
      <c r="K143" s="73"/>
      <c r="L143" s="73" t="s">
        <v>94</v>
      </c>
      <c r="M143" s="74">
        <v>11.75</v>
      </c>
      <c r="N143" s="74">
        <v>12.69</v>
      </c>
      <c r="O143" s="75">
        <v>6</v>
      </c>
      <c r="P143" s="76"/>
      <c r="Q143" s="77">
        <f>N143*P143</f>
        <v>0</v>
      </c>
      <c r="R143" s="77">
        <f>IF($N$10&gt;=10000,M143*P143,Q143)</f>
        <v>0</v>
      </c>
      <c r="S143" s="78" t="str">
        <f>IF(P143="","",IF(P143&lt;O143,"Ошибка! Не соблюден минимальный заказ на сорт!",""))</f>
        <v/>
      </c>
    </row>
    <row r="144" spans="2:19" ht="15" customHeight="1" x14ac:dyDescent="0.35">
      <c r="B144" s="70" t="s">
        <v>684</v>
      </c>
      <c r="C144" s="70" t="s">
        <v>685</v>
      </c>
      <c r="D144" s="70" t="s">
        <v>686</v>
      </c>
      <c r="E144" s="70" t="s">
        <v>687</v>
      </c>
      <c r="F144" s="71" t="s">
        <v>621</v>
      </c>
      <c r="G144" s="71" t="s">
        <v>681</v>
      </c>
      <c r="H144" s="71" t="s">
        <v>682</v>
      </c>
      <c r="I144" s="72" t="s">
        <v>688</v>
      </c>
      <c r="J144" s="73" t="s">
        <v>327</v>
      </c>
      <c r="K144" s="73"/>
      <c r="L144" s="73" t="s">
        <v>94</v>
      </c>
      <c r="M144" s="74">
        <v>11.75</v>
      </c>
      <c r="N144" s="74">
        <v>12.69</v>
      </c>
      <c r="O144" s="75">
        <v>6</v>
      </c>
      <c r="P144" s="76"/>
      <c r="Q144" s="77">
        <f>N144*P144</f>
        <v>0</v>
      </c>
      <c r="R144" s="77">
        <f>IF($N$10&gt;=10000,M144*P144,Q144)</f>
        <v>0</v>
      </c>
      <c r="S144" s="78" t="str">
        <f>IF(P144="","",IF(P144&lt;O144,"Ошибка! Не соблюден минимальный заказ на сорт!",""))</f>
        <v/>
      </c>
    </row>
    <row r="145" spans="2:19" ht="15" customHeight="1" x14ac:dyDescent="0.35">
      <c r="B145" s="70" t="s">
        <v>689</v>
      </c>
      <c r="C145" s="70" t="s">
        <v>690</v>
      </c>
      <c r="D145" s="70" t="s">
        <v>691</v>
      </c>
      <c r="E145" s="70" t="s">
        <v>692</v>
      </c>
      <c r="F145" s="71" t="s">
        <v>621</v>
      </c>
      <c r="G145" s="71" t="s">
        <v>681</v>
      </c>
      <c r="H145" s="71" t="s">
        <v>682</v>
      </c>
      <c r="I145" s="72" t="s">
        <v>693</v>
      </c>
      <c r="J145" s="73" t="s">
        <v>327</v>
      </c>
      <c r="K145" s="73"/>
      <c r="L145" s="73" t="s">
        <v>94</v>
      </c>
      <c r="M145" s="74">
        <v>11.75</v>
      </c>
      <c r="N145" s="74">
        <v>12.69</v>
      </c>
      <c r="O145" s="75">
        <v>6</v>
      </c>
      <c r="P145" s="76"/>
      <c r="Q145" s="77">
        <f>N145*P145</f>
        <v>0</v>
      </c>
      <c r="R145" s="77">
        <f>IF($N$10&gt;=10000,M145*P145,Q145)</f>
        <v>0</v>
      </c>
      <c r="S145" s="78" t="str">
        <f>IF(P145="","",IF(P145&lt;O145,"Ошибка! Не соблюден минимальный заказ на сорт!",""))</f>
        <v/>
      </c>
    </row>
    <row r="146" spans="2:19" ht="15" customHeight="1" x14ac:dyDescent="0.35">
      <c r="B146" s="70" t="s">
        <v>694</v>
      </c>
      <c r="C146" s="70" t="s">
        <v>695</v>
      </c>
      <c r="D146" s="70" t="s">
        <v>696</v>
      </c>
      <c r="E146" s="70" t="s">
        <v>697</v>
      </c>
      <c r="F146" s="71" t="s">
        <v>621</v>
      </c>
      <c r="G146" s="71" t="s">
        <v>697</v>
      </c>
      <c r="H146" s="71" t="s">
        <v>698</v>
      </c>
      <c r="I146" s="72"/>
      <c r="J146" s="73" t="s">
        <v>355</v>
      </c>
      <c r="K146" s="73"/>
      <c r="L146" s="73" t="s">
        <v>628</v>
      </c>
      <c r="M146" s="74">
        <v>44</v>
      </c>
      <c r="N146" s="74">
        <v>47.52</v>
      </c>
      <c r="O146" s="75">
        <v>2</v>
      </c>
      <c r="P146" s="76"/>
      <c r="Q146" s="77">
        <f>N146*P146</f>
        <v>0</v>
      </c>
      <c r="R146" s="77">
        <f>IF($N$10&gt;=10000,M146*P146,Q146)</f>
        <v>0</v>
      </c>
      <c r="S146" s="78" t="str">
        <f>IF(P146="","",IF(P146&lt;O146,"Ошибка! Не соблюден минимальный заказ на сорт!",""))</f>
        <v/>
      </c>
    </row>
    <row r="147" spans="2:19" ht="15" customHeight="1" x14ac:dyDescent="0.35">
      <c r="B147" s="70" t="s">
        <v>699</v>
      </c>
      <c r="C147" s="70" t="s">
        <v>700</v>
      </c>
      <c r="D147" s="70" t="s">
        <v>701</v>
      </c>
      <c r="E147" s="70" t="s">
        <v>702</v>
      </c>
      <c r="F147" s="71" t="s">
        <v>621</v>
      </c>
      <c r="G147" s="71" t="s">
        <v>381</v>
      </c>
      <c r="H147" s="71" t="s">
        <v>382</v>
      </c>
      <c r="I147" s="72" t="s">
        <v>703</v>
      </c>
      <c r="J147" s="73" t="s">
        <v>60</v>
      </c>
      <c r="K147" s="73"/>
      <c r="L147" s="73" t="s">
        <v>653</v>
      </c>
      <c r="M147" s="74">
        <v>38.75</v>
      </c>
      <c r="N147" s="74">
        <v>41.85</v>
      </c>
      <c r="O147" s="75">
        <v>6</v>
      </c>
      <c r="P147" s="76"/>
      <c r="Q147" s="77">
        <f>N147*P147</f>
        <v>0</v>
      </c>
      <c r="R147" s="77">
        <f>IF($N$10&gt;=10000,M147*P147,Q147)</f>
        <v>0</v>
      </c>
      <c r="S147" s="78" t="str">
        <f>IF(P147="","",IF(P147&lt;O147,"Ошибка! Не соблюден минимальный заказ на сорт!",""))</f>
        <v/>
      </c>
    </row>
    <row r="148" spans="2:19" ht="15" customHeight="1" x14ac:dyDescent="0.35">
      <c r="B148" s="70" t="s">
        <v>704</v>
      </c>
      <c r="C148" s="70" t="s">
        <v>705</v>
      </c>
      <c r="D148" s="70" t="s">
        <v>706</v>
      </c>
      <c r="E148" s="70" t="s">
        <v>702</v>
      </c>
      <c r="F148" s="71" t="s">
        <v>621</v>
      </c>
      <c r="G148" s="71" t="s">
        <v>381</v>
      </c>
      <c r="H148" s="71" t="s">
        <v>382</v>
      </c>
      <c r="I148" s="72" t="s">
        <v>703</v>
      </c>
      <c r="J148" s="73" t="s">
        <v>531</v>
      </c>
      <c r="K148" s="73"/>
      <c r="L148" s="73" t="s">
        <v>624</v>
      </c>
      <c r="M148" s="74">
        <v>51.25</v>
      </c>
      <c r="N148" s="74">
        <v>55.35</v>
      </c>
      <c r="O148" s="75">
        <v>3</v>
      </c>
      <c r="P148" s="76"/>
      <c r="Q148" s="77">
        <f>N148*P148</f>
        <v>0</v>
      </c>
      <c r="R148" s="77">
        <f>IF($N$10&gt;=10000,M148*P148,Q148)</f>
        <v>0</v>
      </c>
      <c r="S148" s="78" t="str">
        <f>IF(P148="","",IF(P148&lt;O148,"Ошибка! Не соблюден минимальный заказ на сорт!",""))</f>
        <v/>
      </c>
    </row>
    <row r="149" spans="2:19" ht="15" customHeight="1" x14ac:dyDescent="0.35">
      <c r="B149" s="70" t="s">
        <v>707</v>
      </c>
      <c r="C149" s="70" t="s">
        <v>708</v>
      </c>
      <c r="D149" s="70" t="s">
        <v>709</v>
      </c>
      <c r="E149" s="70" t="s">
        <v>710</v>
      </c>
      <c r="F149" s="71" t="s">
        <v>621</v>
      </c>
      <c r="G149" s="71" t="s">
        <v>381</v>
      </c>
      <c r="H149" s="71" t="s">
        <v>382</v>
      </c>
      <c r="I149" s="72" t="s">
        <v>711</v>
      </c>
      <c r="J149" s="73" t="s">
        <v>60</v>
      </c>
      <c r="K149" s="73"/>
      <c r="L149" s="73" t="s">
        <v>653</v>
      </c>
      <c r="M149" s="74">
        <v>34.379999999999995</v>
      </c>
      <c r="N149" s="74">
        <v>37.14</v>
      </c>
      <c r="O149" s="75">
        <v>6</v>
      </c>
      <c r="P149" s="76"/>
      <c r="Q149" s="77">
        <f>N149*P149</f>
        <v>0</v>
      </c>
      <c r="R149" s="77">
        <f>IF($N$10&gt;=10000,M149*P149,Q149)</f>
        <v>0</v>
      </c>
      <c r="S149" s="78" t="str">
        <f>IF(P149="","",IF(P149&lt;O149,"Ошибка! Не соблюден минимальный заказ на сорт!",""))</f>
        <v/>
      </c>
    </row>
    <row r="150" spans="2:19" ht="15" customHeight="1" x14ac:dyDescent="0.35">
      <c r="B150" s="70" t="s">
        <v>712</v>
      </c>
      <c r="C150" s="70" t="s">
        <v>713</v>
      </c>
      <c r="D150" s="70" t="s">
        <v>714</v>
      </c>
      <c r="E150" s="70" t="s">
        <v>715</v>
      </c>
      <c r="F150" s="71" t="s">
        <v>621</v>
      </c>
      <c r="G150" s="71" t="s">
        <v>381</v>
      </c>
      <c r="H150" s="71" t="s">
        <v>382</v>
      </c>
      <c r="I150" s="72" t="s">
        <v>716</v>
      </c>
      <c r="J150" s="73" t="s">
        <v>60</v>
      </c>
      <c r="K150" s="73"/>
      <c r="L150" s="73" t="s">
        <v>653</v>
      </c>
      <c r="M150" s="74">
        <v>25.25</v>
      </c>
      <c r="N150" s="74">
        <v>27.27</v>
      </c>
      <c r="O150" s="75">
        <v>6</v>
      </c>
      <c r="P150" s="76"/>
      <c r="Q150" s="77">
        <f>N150*P150</f>
        <v>0</v>
      </c>
      <c r="R150" s="77">
        <f>IF($N$10&gt;=10000,M150*P150,Q150)</f>
        <v>0</v>
      </c>
      <c r="S150" s="78" t="str">
        <f>IF(P150="","",IF(P150&lt;O150,"Ошибка! Не соблюден минимальный заказ на сорт!",""))</f>
        <v/>
      </c>
    </row>
    <row r="151" spans="2:19" ht="15" customHeight="1" x14ac:dyDescent="0.35">
      <c r="B151" s="70" t="s">
        <v>717</v>
      </c>
      <c r="C151" s="70" t="s">
        <v>718</v>
      </c>
      <c r="D151" s="70" t="s">
        <v>719</v>
      </c>
      <c r="E151" s="70" t="s">
        <v>720</v>
      </c>
      <c r="F151" s="71" t="s">
        <v>621</v>
      </c>
      <c r="G151" s="71" t="s">
        <v>721</v>
      </c>
      <c r="H151" s="71" t="s">
        <v>722</v>
      </c>
      <c r="I151" s="72" t="s">
        <v>723</v>
      </c>
      <c r="J151" s="73" t="s">
        <v>60</v>
      </c>
      <c r="K151" s="73"/>
      <c r="L151" s="73" t="s">
        <v>61</v>
      </c>
      <c r="M151" s="74">
        <v>25.25</v>
      </c>
      <c r="N151" s="74">
        <v>27.27</v>
      </c>
      <c r="O151" s="75">
        <v>6</v>
      </c>
      <c r="P151" s="76"/>
      <c r="Q151" s="77">
        <f>N151*P151</f>
        <v>0</v>
      </c>
      <c r="R151" s="77">
        <f>IF($N$10&gt;=10000,M151*P151,Q151)</f>
        <v>0</v>
      </c>
      <c r="S151" s="78" t="str">
        <f>IF(P151="","",IF(P151&lt;O151,"Ошибка! Не соблюден минимальный заказ на сорт!",""))</f>
        <v/>
      </c>
    </row>
    <row r="152" spans="2:19" ht="15" customHeight="1" x14ac:dyDescent="0.35">
      <c r="B152" s="70" t="s">
        <v>724</v>
      </c>
      <c r="C152" s="70" t="s">
        <v>725</v>
      </c>
      <c r="D152" s="70" t="s">
        <v>726</v>
      </c>
      <c r="E152" s="70" t="s">
        <v>727</v>
      </c>
      <c r="F152" s="71" t="s">
        <v>621</v>
      </c>
      <c r="G152" s="71" t="s">
        <v>721</v>
      </c>
      <c r="H152" s="71" t="s">
        <v>722</v>
      </c>
      <c r="I152" s="72" t="s">
        <v>728</v>
      </c>
      <c r="J152" s="73" t="s">
        <v>60</v>
      </c>
      <c r="K152" s="73"/>
      <c r="L152" s="73" t="s">
        <v>61</v>
      </c>
      <c r="M152" s="74">
        <v>25.25</v>
      </c>
      <c r="N152" s="74">
        <v>27.27</v>
      </c>
      <c r="O152" s="75">
        <v>6</v>
      </c>
      <c r="P152" s="76"/>
      <c r="Q152" s="77">
        <f>N152*P152</f>
        <v>0</v>
      </c>
      <c r="R152" s="77">
        <f>IF($N$10&gt;=10000,M152*P152,Q152)</f>
        <v>0</v>
      </c>
      <c r="S152" s="78" t="str">
        <f>IF(P152="","",IF(P152&lt;O152,"Ошибка! Не соблюден минимальный заказ на сорт!",""))</f>
        <v/>
      </c>
    </row>
    <row r="153" spans="2:19" ht="15" customHeight="1" x14ac:dyDescent="0.35">
      <c r="B153" s="70" t="s">
        <v>729</v>
      </c>
      <c r="C153" s="70" t="s">
        <v>730</v>
      </c>
      <c r="D153" s="70" t="s">
        <v>731</v>
      </c>
      <c r="E153" s="70" t="s">
        <v>732</v>
      </c>
      <c r="F153" s="71" t="s">
        <v>621</v>
      </c>
      <c r="G153" s="71" t="s">
        <v>733</v>
      </c>
      <c r="H153" s="71" t="s">
        <v>734</v>
      </c>
      <c r="I153" s="72" t="s">
        <v>735</v>
      </c>
      <c r="J153" s="73" t="s">
        <v>676</v>
      </c>
      <c r="K153" s="73"/>
      <c r="L153" s="73" t="s">
        <v>736</v>
      </c>
      <c r="M153" s="74">
        <v>8.129999999999999</v>
      </c>
      <c r="N153" s="74">
        <v>8.7899999999999991</v>
      </c>
      <c r="O153" s="75">
        <v>7</v>
      </c>
      <c r="P153" s="76"/>
      <c r="Q153" s="77">
        <f>N153*P153</f>
        <v>0</v>
      </c>
      <c r="R153" s="77">
        <f>IF($N$10&gt;=10000,M153*P153,Q153)</f>
        <v>0</v>
      </c>
      <c r="S153" s="78" t="str">
        <f>IF(P153="","",IF(P153&lt;O153,"Ошибка! Не соблюден минимальный заказ на сорт!",""))</f>
        <v/>
      </c>
    </row>
    <row r="154" spans="2:19" ht="15" customHeight="1" x14ac:dyDescent="0.35">
      <c r="B154" s="70" t="s">
        <v>737</v>
      </c>
      <c r="C154" s="70" t="s">
        <v>738</v>
      </c>
      <c r="D154" s="70" t="s">
        <v>739</v>
      </c>
      <c r="E154" s="70" t="s">
        <v>740</v>
      </c>
      <c r="F154" s="71" t="s">
        <v>621</v>
      </c>
      <c r="G154" s="71" t="s">
        <v>733</v>
      </c>
      <c r="H154" s="71" t="s">
        <v>734</v>
      </c>
      <c r="I154" s="72" t="s">
        <v>741</v>
      </c>
      <c r="J154" s="73" t="s">
        <v>676</v>
      </c>
      <c r="K154" s="73"/>
      <c r="L154" s="73" t="s">
        <v>736</v>
      </c>
      <c r="M154" s="74">
        <v>8.129999999999999</v>
      </c>
      <c r="N154" s="74">
        <v>8.7899999999999991</v>
      </c>
      <c r="O154" s="75">
        <v>7</v>
      </c>
      <c r="P154" s="76"/>
      <c r="Q154" s="77">
        <f>N154*P154</f>
        <v>0</v>
      </c>
      <c r="R154" s="77">
        <f>IF($N$10&gt;=10000,M154*P154,Q154)</f>
        <v>0</v>
      </c>
      <c r="S154" s="78" t="str">
        <f>IF(P154="","",IF(P154&lt;O154,"Ошибка! Не соблюден минимальный заказ на сорт!",""))</f>
        <v/>
      </c>
    </row>
    <row r="155" spans="2:19" ht="15" customHeight="1" x14ac:dyDescent="0.35">
      <c r="B155" s="70" t="s">
        <v>742</v>
      </c>
      <c r="C155" s="70" t="s">
        <v>743</v>
      </c>
      <c r="D155" s="70" t="s">
        <v>744</v>
      </c>
      <c r="E155" s="70" t="s">
        <v>745</v>
      </c>
      <c r="F155" s="71" t="s">
        <v>621</v>
      </c>
      <c r="G155" s="71" t="s">
        <v>733</v>
      </c>
      <c r="H155" s="71" t="s">
        <v>734</v>
      </c>
      <c r="I155" s="72" t="s">
        <v>746</v>
      </c>
      <c r="J155" s="73" t="s">
        <v>676</v>
      </c>
      <c r="K155" s="73"/>
      <c r="L155" s="73" t="s">
        <v>736</v>
      </c>
      <c r="M155" s="74">
        <v>8.129999999999999</v>
      </c>
      <c r="N155" s="74">
        <v>8.7899999999999991</v>
      </c>
      <c r="O155" s="75">
        <v>7</v>
      </c>
      <c r="P155" s="76"/>
      <c r="Q155" s="77">
        <f>N155*P155</f>
        <v>0</v>
      </c>
      <c r="R155" s="77">
        <f>IF($N$10&gt;=10000,M155*P155,Q155)</f>
        <v>0</v>
      </c>
      <c r="S155" s="78" t="str">
        <f>IF(P155="","",IF(P155&lt;O155,"Ошибка! Не соблюден минимальный заказ на сорт!",""))</f>
        <v/>
      </c>
    </row>
    <row r="156" spans="2:19" ht="15" customHeight="1" x14ac:dyDescent="0.35">
      <c r="B156" s="70" t="s">
        <v>747</v>
      </c>
      <c r="C156" s="70" t="s">
        <v>748</v>
      </c>
      <c r="D156" s="70" t="s">
        <v>749</v>
      </c>
      <c r="E156" s="70" t="s">
        <v>750</v>
      </c>
      <c r="F156" s="71" t="s">
        <v>621</v>
      </c>
      <c r="G156" s="71" t="s">
        <v>733</v>
      </c>
      <c r="H156" s="71" t="s">
        <v>734</v>
      </c>
      <c r="I156" s="72" t="s">
        <v>751</v>
      </c>
      <c r="J156" s="73" t="s">
        <v>676</v>
      </c>
      <c r="K156" s="73"/>
      <c r="L156" s="73" t="s">
        <v>736</v>
      </c>
      <c r="M156" s="74">
        <v>8.129999999999999</v>
      </c>
      <c r="N156" s="74">
        <v>8.7899999999999991</v>
      </c>
      <c r="O156" s="75">
        <v>7</v>
      </c>
      <c r="P156" s="76"/>
      <c r="Q156" s="77">
        <f>N156*P156</f>
        <v>0</v>
      </c>
      <c r="R156" s="77">
        <f>IF($N$10&gt;=10000,M156*P156,Q156)</f>
        <v>0</v>
      </c>
      <c r="S156" s="78" t="str">
        <f>IF(P156="","",IF(P156&lt;O156,"Ошибка! Не соблюден минимальный заказ на сорт!",""))</f>
        <v/>
      </c>
    </row>
    <row r="157" spans="2:19" ht="15" customHeight="1" x14ac:dyDescent="0.35">
      <c r="B157" s="70" t="s">
        <v>752</v>
      </c>
      <c r="C157" s="70" t="s">
        <v>753</v>
      </c>
      <c r="D157" s="70" t="s">
        <v>754</v>
      </c>
      <c r="E157" s="70" t="s">
        <v>755</v>
      </c>
      <c r="F157" s="71" t="s">
        <v>621</v>
      </c>
      <c r="G157" s="71" t="s">
        <v>733</v>
      </c>
      <c r="H157" s="71" t="s">
        <v>734</v>
      </c>
      <c r="I157" s="72" t="s">
        <v>410</v>
      </c>
      <c r="J157" s="73" t="s">
        <v>327</v>
      </c>
      <c r="K157" s="73"/>
      <c r="L157" s="73" t="s">
        <v>94</v>
      </c>
      <c r="M157" s="74">
        <v>9.75</v>
      </c>
      <c r="N157" s="74">
        <v>10.53</v>
      </c>
      <c r="O157" s="75">
        <v>6</v>
      </c>
      <c r="P157" s="76"/>
      <c r="Q157" s="77">
        <f>N157*P157</f>
        <v>0</v>
      </c>
      <c r="R157" s="77">
        <f>IF($N$10&gt;=10000,M157*P157,Q157)</f>
        <v>0</v>
      </c>
      <c r="S157" s="78" t="str">
        <f>IF(P157="","",IF(P157&lt;O157,"Ошибка! Не соблюден минимальный заказ на сорт!",""))</f>
        <v/>
      </c>
    </row>
    <row r="158" spans="2:19" ht="15" customHeight="1" x14ac:dyDescent="0.35">
      <c r="B158" s="70" t="s">
        <v>756</v>
      </c>
      <c r="C158" s="70" t="s">
        <v>757</v>
      </c>
      <c r="D158" s="70" t="s">
        <v>758</v>
      </c>
      <c r="E158" s="70" t="s">
        <v>759</v>
      </c>
      <c r="F158" s="71" t="s">
        <v>621</v>
      </c>
      <c r="G158" s="71" t="s">
        <v>733</v>
      </c>
      <c r="H158" s="71" t="s">
        <v>734</v>
      </c>
      <c r="I158" s="72" t="s">
        <v>760</v>
      </c>
      <c r="J158" s="73" t="s">
        <v>327</v>
      </c>
      <c r="K158" s="73"/>
      <c r="L158" s="73" t="s">
        <v>94</v>
      </c>
      <c r="M158" s="74">
        <v>9.75</v>
      </c>
      <c r="N158" s="74">
        <v>10.53</v>
      </c>
      <c r="O158" s="75">
        <v>6</v>
      </c>
      <c r="P158" s="76"/>
      <c r="Q158" s="77">
        <f>N158*P158</f>
        <v>0</v>
      </c>
      <c r="R158" s="77">
        <f>IF($N$10&gt;=10000,M158*P158,Q158)</f>
        <v>0</v>
      </c>
      <c r="S158" s="78" t="str">
        <f>IF(P158="","",IF(P158&lt;O158,"Ошибка! Не соблюден минимальный заказ на сорт!",""))</f>
        <v/>
      </c>
    </row>
    <row r="159" spans="2:19" ht="15" customHeight="1" x14ac:dyDescent="0.35">
      <c r="B159" s="70" t="s">
        <v>761</v>
      </c>
      <c r="C159" s="70" t="s">
        <v>762</v>
      </c>
      <c r="D159" s="70" t="s">
        <v>763</v>
      </c>
      <c r="E159" s="70" t="s">
        <v>764</v>
      </c>
      <c r="F159" s="71" t="s">
        <v>621</v>
      </c>
      <c r="G159" s="71" t="s">
        <v>733</v>
      </c>
      <c r="H159" s="71" t="s">
        <v>734</v>
      </c>
      <c r="I159" s="72" t="s">
        <v>765</v>
      </c>
      <c r="J159" s="73" t="s">
        <v>355</v>
      </c>
      <c r="K159" s="73"/>
      <c r="L159" s="73" t="s">
        <v>122</v>
      </c>
      <c r="M159" s="74">
        <v>34.75</v>
      </c>
      <c r="N159" s="74">
        <v>37.53</v>
      </c>
      <c r="O159" s="75">
        <v>2</v>
      </c>
      <c r="P159" s="76"/>
      <c r="Q159" s="77">
        <f>N159*P159</f>
        <v>0</v>
      </c>
      <c r="R159" s="77">
        <f>IF($N$10&gt;=10000,M159*P159,Q159)</f>
        <v>0</v>
      </c>
      <c r="S159" s="78" t="str">
        <f>IF(P159="","",IF(P159&lt;O159,"Ошибка! Не соблюден минимальный заказ на сорт!",""))</f>
        <v/>
      </c>
    </row>
    <row r="160" spans="2:19" ht="15" customHeight="1" x14ac:dyDescent="0.35">
      <c r="B160" s="70" t="s">
        <v>766</v>
      </c>
      <c r="C160" s="70" t="s">
        <v>767</v>
      </c>
      <c r="D160" s="70" t="s">
        <v>768</v>
      </c>
      <c r="E160" s="70" t="s">
        <v>769</v>
      </c>
      <c r="F160" s="71" t="s">
        <v>621</v>
      </c>
      <c r="G160" s="71" t="s">
        <v>733</v>
      </c>
      <c r="H160" s="71" t="s">
        <v>734</v>
      </c>
      <c r="I160" s="72" t="s">
        <v>770</v>
      </c>
      <c r="J160" s="73" t="s">
        <v>327</v>
      </c>
      <c r="K160" s="73"/>
      <c r="L160" s="73" t="s">
        <v>94</v>
      </c>
      <c r="M160" s="74">
        <v>9.75</v>
      </c>
      <c r="N160" s="74">
        <v>10.53</v>
      </c>
      <c r="O160" s="75">
        <v>6</v>
      </c>
      <c r="P160" s="76"/>
      <c r="Q160" s="77">
        <f>N160*P160</f>
        <v>0</v>
      </c>
      <c r="R160" s="77">
        <f>IF($N$10&gt;=10000,M160*P160,Q160)</f>
        <v>0</v>
      </c>
      <c r="S160" s="78" t="str">
        <f>IF(P160="","",IF(P160&lt;O160,"Ошибка! Не соблюден минимальный заказ на сорт!",""))</f>
        <v/>
      </c>
    </row>
    <row r="161" spans="2:19" ht="15" customHeight="1" x14ac:dyDescent="0.35">
      <c r="B161" s="70" t="s">
        <v>771</v>
      </c>
      <c r="C161" s="70" t="s">
        <v>772</v>
      </c>
      <c r="D161" s="70" t="s">
        <v>773</v>
      </c>
      <c r="E161" s="70" t="s">
        <v>774</v>
      </c>
      <c r="F161" s="71" t="s">
        <v>621</v>
      </c>
      <c r="G161" s="71" t="s">
        <v>733</v>
      </c>
      <c r="H161" s="71" t="s">
        <v>734</v>
      </c>
      <c r="I161" s="72" t="s">
        <v>775</v>
      </c>
      <c r="J161" s="73" t="s">
        <v>676</v>
      </c>
      <c r="K161" s="73"/>
      <c r="L161" s="73" t="s">
        <v>736</v>
      </c>
      <c r="M161" s="74">
        <v>8.129999999999999</v>
      </c>
      <c r="N161" s="74">
        <v>8.7899999999999991</v>
      </c>
      <c r="O161" s="75">
        <v>7</v>
      </c>
      <c r="P161" s="76"/>
      <c r="Q161" s="77">
        <f>N161*P161</f>
        <v>0</v>
      </c>
      <c r="R161" s="77">
        <f>IF($N$10&gt;=10000,M161*P161,Q161)</f>
        <v>0</v>
      </c>
      <c r="S161" s="78" t="str">
        <f>IF(P161="","",IF(P161&lt;O161,"Ошибка! Не соблюден минимальный заказ на сорт!",""))</f>
        <v/>
      </c>
    </row>
    <row r="162" spans="2:19" ht="15" customHeight="1" x14ac:dyDescent="0.35">
      <c r="B162" s="70" t="s">
        <v>776</v>
      </c>
      <c r="C162" s="70" t="s">
        <v>777</v>
      </c>
      <c r="D162" s="70" t="s">
        <v>778</v>
      </c>
      <c r="E162" s="70" t="s">
        <v>389</v>
      </c>
      <c r="F162" s="71" t="s">
        <v>621</v>
      </c>
      <c r="G162" s="71" t="s">
        <v>390</v>
      </c>
      <c r="H162" s="71" t="s">
        <v>391</v>
      </c>
      <c r="I162" s="72" t="s">
        <v>392</v>
      </c>
      <c r="J162" s="73" t="s">
        <v>355</v>
      </c>
      <c r="K162" s="73" t="s">
        <v>384</v>
      </c>
      <c r="L162" s="73" t="s">
        <v>547</v>
      </c>
      <c r="M162" s="74">
        <v>63.75</v>
      </c>
      <c r="N162" s="74">
        <v>68.849999999999994</v>
      </c>
      <c r="O162" s="75">
        <v>2</v>
      </c>
      <c r="P162" s="76"/>
      <c r="Q162" s="77">
        <f>N162*P162</f>
        <v>0</v>
      </c>
      <c r="R162" s="77">
        <f>IF($N$10&gt;=10000,M162*P162,Q162)</f>
        <v>0</v>
      </c>
      <c r="S162" s="78" t="str">
        <f>IF(P162="","",IF(P162&lt;O162,"Ошибка! Не соблюден минимальный заказ на сорт!",""))</f>
        <v/>
      </c>
    </row>
    <row r="163" spans="2:19" ht="15" customHeight="1" x14ac:dyDescent="0.35">
      <c r="B163" s="70" t="s">
        <v>779</v>
      </c>
      <c r="C163" s="70" t="s">
        <v>780</v>
      </c>
      <c r="D163" s="70" t="s">
        <v>781</v>
      </c>
      <c r="E163" s="70" t="s">
        <v>389</v>
      </c>
      <c r="F163" s="71" t="s">
        <v>621</v>
      </c>
      <c r="G163" s="71" t="s">
        <v>390</v>
      </c>
      <c r="H163" s="71" t="s">
        <v>391</v>
      </c>
      <c r="I163" s="72" t="s">
        <v>392</v>
      </c>
      <c r="J163" s="73" t="s">
        <v>355</v>
      </c>
      <c r="K163" s="73" t="s">
        <v>384</v>
      </c>
      <c r="L163" s="73" t="s">
        <v>782</v>
      </c>
      <c r="M163" s="74">
        <v>68.75</v>
      </c>
      <c r="N163" s="74">
        <v>74.25</v>
      </c>
      <c r="O163" s="75">
        <v>2</v>
      </c>
      <c r="P163" s="76"/>
      <c r="Q163" s="77">
        <f>N163*P163</f>
        <v>0</v>
      </c>
      <c r="R163" s="77">
        <f>IF($N$10&gt;=10000,M163*P163,Q163)</f>
        <v>0</v>
      </c>
      <c r="S163" s="78" t="str">
        <f>IF(P163="","",IF(P163&lt;O163,"Ошибка! Не соблюден минимальный заказ на сорт!",""))</f>
        <v/>
      </c>
    </row>
    <row r="164" spans="2:19" ht="15" customHeight="1" x14ac:dyDescent="0.35">
      <c r="B164" s="70" t="s">
        <v>783</v>
      </c>
      <c r="C164" s="70" t="s">
        <v>784</v>
      </c>
      <c r="D164" s="70" t="s">
        <v>785</v>
      </c>
      <c r="E164" s="70" t="s">
        <v>786</v>
      </c>
      <c r="F164" s="71" t="s">
        <v>621</v>
      </c>
      <c r="G164" s="71" t="s">
        <v>390</v>
      </c>
      <c r="H164" s="71" t="s">
        <v>391</v>
      </c>
      <c r="I164" s="72" t="s">
        <v>787</v>
      </c>
      <c r="J164" s="73" t="s">
        <v>355</v>
      </c>
      <c r="K164" s="73" t="s">
        <v>384</v>
      </c>
      <c r="L164" s="73" t="s">
        <v>547</v>
      </c>
      <c r="M164" s="74">
        <v>63.75</v>
      </c>
      <c r="N164" s="74">
        <v>68.849999999999994</v>
      </c>
      <c r="O164" s="75">
        <v>2</v>
      </c>
      <c r="P164" s="76"/>
      <c r="Q164" s="77">
        <f>N164*P164</f>
        <v>0</v>
      </c>
      <c r="R164" s="77">
        <f>IF($N$10&gt;=10000,M164*P164,Q164)</f>
        <v>0</v>
      </c>
      <c r="S164" s="78" t="str">
        <f>IF(P164="","",IF(P164&lt;O164,"Ошибка! Не соблюден минимальный заказ на сорт!",""))</f>
        <v/>
      </c>
    </row>
    <row r="165" spans="2:19" ht="15" customHeight="1" x14ac:dyDescent="0.35">
      <c r="B165" s="70" t="s">
        <v>788</v>
      </c>
      <c r="C165" s="70" t="s">
        <v>789</v>
      </c>
      <c r="D165" s="70" t="s">
        <v>790</v>
      </c>
      <c r="E165" s="70" t="s">
        <v>791</v>
      </c>
      <c r="F165" s="71" t="s">
        <v>621</v>
      </c>
      <c r="G165" s="71" t="s">
        <v>792</v>
      </c>
      <c r="H165" s="71" t="s">
        <v>793</v>
      </c>
      <c r="I165" s="72" t="s">
        <v>794</v>
      </c>
      <c r="J165" s="73" t="s">
        <v>60</v>
      </c>
      <c r="K165" s="73"/>
      <c r="L165" s="73" t="s">
        <v>653</v>
      </c>
      <c r="M165" s="74">
        <v>12.82</v>
      </c>
      <c r="N165" s="74">
        <v>13.85</v>
      </c>
      <c r="O165" s="75">
        <v>6</v>
      </c>
      <c r="P165" s="76"/>
      <c r="Q165" s="77">
        <f>N165*P165</f>
        <v>0</v>
      </c>
      <c r="R165" s="77">
        <f>IF($N$10&gt;=10000,M165*P165,Q165)</f>
        <v>0</v>
      </c>
      <c r="S165" s="78" t="str">
        <f>IF(P165="","",IF(P165&lt;O165,"Ошибка! Не соблюден минимальный заказ на сорт!",""))</f>
        <v/>
      </c>
    </row>
    <row r="166" spans="2:19" ht="15" customHeight="1" x14ac:dyDescent="0.35">
      <c r="B166" s="70" t="s">
        <v>795</v>
      </c>
      <c r="C166" s="70" t="s">
        <v>796</v>
      </c>
      <c r="D166" s="70" t="s">
        <v>797</v>
      </c>
      <c r="E166" s="70" t="s">
        <v>798</v>
      </c>
      <c r="F166" s="71" t="s">
        <v>621</v>
      </c>
      <c r="G166" s="71" t="s">
        <v>422</v>
      </c>
      <c r="H166" s="71" t="s">
        <v>416</v>
      </c>
      <c r="I166" s="72" t="s">
        <v>799</v>
      </c>
      <c r="J166" s="73" t="s">
        <v>327</v>
      </c>
      <c r="K166" s="73"/>
      <c r="L166" s="73" t="s">
        <v>328</v>
      </c>
      <c r="M166" s="74">
        <v>10.44</v>
      </c>
      <c r="N166" s="74">
        <v>11.28</v>
      </c>
      <c r="O166" s="75">
        <v>6</v>
      </c>
      <c r="P166" s="76"/>
      <c r="Q166" s="77">
        <f>N166*P166</f>
        <v>0</v>
      </c>
      <c r="R166" s="77">
        <f>IF($N$10&gt;=10000,M166*P166,Q166)</f>
        <v>0</v>
      </c>
      <c r="S166" s="78" t="str">
        <f>IF(P166="","",IF(P166&lt;O166,"Ошибка! Не соблюден минимальный заказ на сорт!",""))</f>
        <v/>
      </c>
    </row>
    <row r="167" spans="2:19" ht="15" customHeight="1" x14ac:dyDescent="0.35">
      <c r="B167" s="70" t="s">
        <v>800</v>
      </c>
      <c r="C167" s="70" t="s">
        <v>801</v>
      </c>
      <c r="D167" s="70" t="s">
        <v>802</v>
      </c>
      <c r="E167" s="70" t="s">
        <v>803</v>
      </c>
      <c r="F167" s="71" t="s">
        <v>621</v>
      </c>
      <c r="G167" s="71" t="s">
        <v>415</v>
      </c>
      <c r="H167" s="71" t="s">
        <v>416</v>
      </c>
      <c r="I167" s="72" t="s">
        <v>804</v>
      </c>
      <c r="J167" s="73" t="s">
        <v>676</v>
      </c>
      <c r="K167" s="73"/>
      <c r="L167" s="73" t="s">
        <v>736</v>
      </c>
      <c r="M167" s="74">
        <v>6.88</v>
      </c>
      <c r="N167" s="74">
        <v>7.44</v>
      </c>
      <c r="O167" s="75">
        <v>7</v>
      </c>
      <c r="P167" s="76"/>
      <c r="Q167" s="77">
        <f>N167*P167</f>
        <v>0</v>
      </c>
      <c r="R167" s="77">
        <f>IF($N$10&gt;=10000,M167*P167,Q167)</f>
        <v>0</v>
      </c>
      <c r="S167" s="78" t="str">
        <f>IF(P167="","",IF(P167&lt;O167,"Ошибка! Не соблюден минимальный заказ на сорт!",""))</f>
        <v/>
      </c>
    </row>
    <row r="168" spans="2:19" ht="15" customHeight="1" x14ac:dyDescent="0.35">
      <c r="B168" s="70" t="s">
        <v>805</v>
      </c>
      <c r="C168" s="70" t="s">
        <v>806</v>
      </c>
      <c r="D168" s="70" t="s">
        <v>807</v>
      </c>
      <c r="E168" s="70" t="s">
        <v>803</v>
      </c>
      <c r="F168" s="71" t="s">
        <v>621</v>
      </c>
      <c r="G168" s="71" t="s">
        <v>415</v>
      </c>
      <c r="H168" s="71" t="s">
        <v>416</v>
      </c>
      <c r="I168" s="72" t="s">
        <v>804</v>
      </c>
      <c r="J168" s="73" t="s">
        <v>327</v>
      </c>
      <c r="K168" s="73"/>
      <c r="L168" s="73" t="s">
        <v>328</v>
      </c>
      <c r="M168" s="74">
        <v>10.44</v>
      </c>
      <c r="N168" s="74">
        <v>11.28</v>
      </c>
      <c r="O168" s="75">
        <v>6</v>
      </c>
      <c r="P168" s="76"/>
      <c r="Q168" s="77">
        <f>N168*P168</f>
        <v>0</v>
      </c>
      <c r="R168" s="77">
        <f>IF($N$10&gt;=10000,M168*P168,Q168)</f>
        <v>0</v>
      </c>
      <c r="S168" s="78" t="str">
        <f>IF(P168="","",IF(P168&lt;O168,"Ошибка! Не соблюден минимальный заказ на сорт!",""))</f>
        <v/>
      </c>
    </row>
    <row r="169" spans="2:19" ht="15" customHeight="1" x14ac:dyDescent="0.35">
      <c r="B169" s="70" t="s">
        <v>808</v>
      </c>
      <c r="C169" s="70" t="s">
        <v>809</v>
      </c>
      <c r="D169" s="70" t="s">
        <v>810</v>
      </c>
      <c r="E169" s="70" t="s">
        <v>414</v>
      </c>
      <c r="F169" s="71" t="s">
        <v>621</v>
      </c>
      <c r="G169" s="71" t="s">
        <v>415</v>
      </c>
      <c r="H169" s="71" t="s">
        <v>416</v>
      </c>
      <c r="I169" s="72" t="s">
        <v>417</v>
      </c>
      <c r="J169" s="73" t="s">
        <v>327</v>
      </c>
      <c r="K169" s="73"/>
      <c r="L169" s="73" t="s">
        <v>328</v>
      </c>
      <c r="M169" s="74">
        <v>10.44</v>
      </c>
      <c r="N169" s="74">
        <v>11.28</v>
      </c>
      <c r="O169" s="75">
        <v>6</v>
      </c>
      <c r="P169" s="76"/>
      <c r="Q169" s="77">
        <f>N169*P169</f>
        <v>0</v>
      </c>
      <c r="R169" s="77">
        <f>IF($N$10&gt;=10000,M169*P169,Q169)</f>
        <v>0</v>
      </c>
      <c r="S169" s="78" t="str">
        <f>IF(P169="","",IF(P169&lt;O169,"Ошибка! Не соблюден минимальный заказ на сорт!",""))</f>
        <v/>
      </c>
    </row>
    <row r="170" spans="2:19" ht="15" customHeight="1" x14ac:dyDescent="0.35">
      <c r="B170" s="70" t="s">
        <v>811</v>
      </c>
      <c r="C170" s="70" t="s">
        <v>812</v>
      </c>
      <c r="D170" s="70" t="s">
        <v>813</v>
      </c>
      <c r="E170" s="70" t="s">
        <v>814</v>
      </c>
      <c r="F170" s="71" t="s">
        <v>621</v>
      </c>
      <c r="G170" s="71" t="s">
        <v>422</v>
      </c>
      <c r="H170" s="71" t="s">
        <v>416</v>
      </c>
      <c r="I170" s="72" t="s">
        <v>815</v>
      </c>
      <c r="J170" s="73" t="s">
        <v>676</v>
      </c>
      <c r="K170" s="73"/>
      <c r="L170" s="73" t="s">
        <v>736</v>
      </c>
      <c r="M170" s="74">
        <v>6.88</v>
      </c>
      <c r="N170" s="74">
        <v>7.44</v>
      </c>
      <c r="O170" s="75">
        <v>7</v>
      </c>
      <c r="P170" s="76"/>
      <c r="Q170" s="77">
        <f>N170*P170</f>
        <v>0</v>
      </c>
      <c r="R170" s="77">
        <f>IF($N$10&gt;=10000,M170*P170,Q170)</f>
        <v>0</v>
      </c>
      <c r="S170" s="78" t="str">
        <f>IF(P170="","",IF(P170&lt;O170,"Ошибка! Не соблюден минимальный заказ на сорт!",""))</f>
        <v/>
      </c>
    </row>
    <row r="171" spans="2:19" ht="15" customHeight="1" x14ac:dyDescent="0.35">
      <c r="B171" s="70" t="s">
        <v>816</v>
      </c>
      <c r="C171" s="70" t="s">
        <v>817</v>
      </c>
      <c r="D171" s="70" t="s">
        <v>818</v>
      </c>
      <c r="E171" s="70" t="s">
        <v>814</v>
      </c>
      <c r="F171" s="71" t="s">
        <v>621</v>
      </c>
      <c r="G171" s="71" t="s">
        <v>422</v>
      </c>
      <c r="H171" s="71" t="s">
        <v>416</v>
      </c>
      <c r="I171" s="72" t="s">
        <v>815</v>
      </c>
      <c r="J171" s="73" t="s">
        <v>327</v>
      </c>
      <c r="K171" s="73"/>
      <c r="L171" s="73" t="s">
        <v>328</v>
      </c>
      <c r="M171" s="74">
        <v>10.44</v>
      </c>
      <c r="N171" s="74">
        <v>11.28</v>
      </c>
      <c r="O171" s="75">
        <v>6</v>
      </c>
      <c r="P171" s="76"/>
      <c r="Q171" s="77">
        <f>N171*P171</f>
        <v>0</v>
      </c>
      <c r="R171" s="77">
        <f>IF($N$10&gt;=10000,M171*P171,Q171)</f>
        <v>0</v>
      </c>
      <c r="S171" s="78" t="str">
        <f>IF(P171="","",IF(P171&lt;O171,"Ошибка! Не соблюден минимальный заказ на сорт!",""))</f>
        <v/>
      </c>
    </row>
    <row r="172" spans="2:19" ht="15" customHeight="1" x14ac:dyDescent="0.35">
      <c r="B172" s="70" t="s">
        <v>819</v>
      </c>
      <c r="C172" s="70" t="s">
        <v>820</v>
      </c>
      <c r="D172" s="70" t="s">
        <v>821</v>
      </c>
      <c r="E172" s="70" t="s">
        <v>822</v>
      </c>
      <c r="F172" s="71" t="s">
        <v>621</v>
      </c>
      <c r="G172" s="71" t="s">
        <v>422</v>
      </c>
      <c r="H172" s="71" t="s">
        <v>416</v>
      </c>
      <c r="I172" s="72" t="s">
        <v>823</v>
      </c>
      <c r="J172" s="73" t="s">
        <v>676</v>
      </c>
      <c r="K172" s="73"/>
      <c r="L172" s="73" t="s">
        <v>736</v>
      </c>
      <c r="M172" s="74">
        <v>6.88</v>
      </c>
      <c r="N172" s="74">
        <v>7.44</v>
      </c>
      <c r="O172" s="75">
        <v>7</v>
      </c>
      <c r="P172" s="76"/>
      <c r="Q172" s="77">
        <f>N172*P172</f>
        <v>0</v>
      </c>
      <c r="R172" s="77">
        <f>IF($N$10&gt;=10000,M172*P172,Q172)</f>
        <v>0</v>
      </c>
      <c r="S172" s="78" t="str">
        <f>IF(P172="","",IF(P172&lt;O172,"Ошибка! Не соблюден минимальный заказ на сорт!",""))</f>
        <v/>
      </c>
    </row>
    <row r="173" spans="2:19" ht="15" customHeight="1" x14ac:dyDescent="0.35">
      <c r="B173" s="70" t="s">
        <v>824</v>
      </c>
      <c r="C173" s="70" t="s">
        <v>825</v>
      </c>
      <c r="D173" s="70" t="s">
        <v>826</v>
      </c>
      <c r="E173" s="70" t="s">
        <v>827</v>
      </c>
      <c r="F173" s="71" t="s">
        <v>621</v>
      </c>
      <c r="G173" s="71" t="s">
        <v>422</v>
      </c>
      <c r="H173" s="71" t="s">
        <v>416</v>
      </c>
      <c r="I173" s="72" t="s">
        <v>828</v>
      </c>
      <c r="J173" s="73" t="s">
        <v>327</v>
      </c>
      <c r="K173" s="73"/>
      <c r="L173" s="73" t="s">
        <v>328</v>
      </c>
      <c r="M173" s="74">
        <v>10.44</v>
      </c>
      <c r="N173" s="74">
        <v>11.28</v>
      </c>
      <c r="O173" s="75">
        <v>6</v>
      </c>
      <c r="P173" s="76"/>
      <c r="Q173" s="77">
        <f>N173*P173</f>
        <v>0</v>
      </c>
      <c r="R173" s="77">
        <f>IF($N$10&gt;=10000,M173*P173,Q173)</f>
        <v>0</v>
      </c>
      <c r="S173" s="78" t="str">
        <f>IF(P173="","",IF(P173&lt;O173,"Ошибка! Не соблюден минимальный заказ на сорт!",""))</f>
        <v/>
      </c>
    </row>
    <row r="174" spans="2:19" ht="15" customHeight="1" x14ac:dyDescent="0.35">
      <c r="B174" s="70" t="s">
        <v>829</v>
      </c>
      <c r="C174" s="70" t="s">
        <v>830</v>
      </c>
      <c r="D174" s="70" t="s">
        <v>831</v>
      </c>
      <c r="E174" s="70" t="s">
        <v>832</v>
      </c>
      <c r="F174" s="71" t="s">
        <v>621</v>
      </c>
      <c r="G174" s="71" t="s">
        <v>833</v>
      </c>
      <c r="H174" s="71" t="s">
        <v>834</v>
      </c>
      <c r="I174" s="72" t="s">
        <v>835</v>
      </c>
      <c r="J174" s="73" t="s">
        <v>327</v>
      </c>
      <c r="K174" s="73"/>
      <c r="L174" s="73" t="s">
        <v>122</v>
      </c>
      <c r="M174" s="74">
        <v>9</v>
      </c>
      <c r="N174" s="74">
        <v>9.7200000000000006</v>
      </c>
      <c r="O174" s="75">
        <v>6</v>
      </c>
      <c r="P174" s="76"/>
      <c r="Q174" s="77">
        <f>N174*P174</f>
        <v>0</v>
      </c>
      <c r="R174" s="77">
        <f>IF($N$10&gt;=10000,M174*P174,Q174)</f>
        <v>0</v>
      </c>
      <c r="S174" s="78" t="str">
        <f>IF(P174="","",IF(P174&lt;O174,"Ошибка! Не соблюден минимальный заказ на сорт!",""))</f>
        <v/>
      </c>
    </row>
    <row r="175" spans="2:19" ht="15" customHeight="1" x14ac:dyDescent="0.35">
      <c r="B175" s="70" t="s">
        <v>836</v>
      </c>
      <c r="C175" s="70" t="s">
        <v>837</v>
      </c>
      <c r="D175" s="70" t="s">
        <v>838</v>
      </c>
      <c r="E175" s="70" t="s">
        <v>839</v>
      </c>
      <c r="F175" s="71" t="s">
        <v>621</v>
      </c>
      <c r="G175" s="71" t="s">
        <v>840</v>
      </c>
      <c r="H175" s="71" t="s">
        <v>841</v>
      </c>
      <c r="I175" s="72" t="s">
        <v>842</v>
      </c>
      <c r="J175" s="73" t="s">
        <v>327</v>
      </c>
      <c r="K175" s="73"/>
      <c r="L175" s="73" t="s">
        <v>122</v>
      </c>
      <c r="M175" s="74">
        <v>9</v>
      </c>
      <c r="N175" s="74">
        <v>9.7200000000000006</v>
      </c>
      <c r="O175" s="75">
        <v>6</v>
      </c>
      <c r="P175" s="76"/>
      <c r="Q175" s="77">
        <f>N175*P175</f>
        <v>0</v>
      </c>
      <c r="R175" s="77">
        <f>IF($N$10&gt;=10000,M175*P175,Q175)</f>
        <v>0</v>
      </c>
      <c r="S175" s="78" t="str">
        <f>IF(P175="","",IF(P175&lt;O175,"Ошибка! Не соблюден минимальный заказ на сорт!",""))</f>
        <v/>
      </c>
    </row>
    <row r="176" spans="2:19" ht="15" customHeight="1" x14ac:dyDescent="0.35">
      <c r="B176" s="70" t="s">
        <v>843</v>
      </c>
      <c r="C176" s="70" t="s">
        <v>844</v>
      </c>
      <c r="D176" s="70" t="s">
        <v>845</v>
      </c>
      <c r="E176" s="70" t="s">
        <v>839</v>
      </c>
      <c r="F176" s="71" t="s">
        <v>621</v>
      </c>
      <c r="G176" s="71" t="s">
        <v>840</v>
      </c>
      <c r="H176" s="71" t="s">
        <v>841</v>
      </c>
      <c r="I176" s="72" t="s">
        <v>842</v>
      </c>
      <c r="J176" s="73" t="s">
        <v>846</v>
      </c>
      <c r="K176" s="73"/>
      <c r="L176" s="73" t="s">
        <v>664</v>
      </c>
      <c r="M176" s="74">
        <v>21.630000000000003</v>
      </c>
      <c r="N176" s="74">
        <v>23.37</v>
      </c>
      <c r="O176" s="75">
        <v>3</v>
      </c>
      <c r="P176" s="76"/>
      <c r="Q176" s="77">
        <f>N176*P176</f>
        <v>0</v>
      </c>
      <c r="R176" s="77">
        <f>IF($N$10&gt;=10000,M176*P176,Q176)</f>
        <v>0</v>
      </c>
      <c r="S176" s="78" t="str">
        <f>IF(P176="","",IF(P176&lt;O176,"Ошибка! Не соблюден минимальный заказ на сорт!",""))</f>
        <v/>
      </c>
    </row>
    <row r="177" spans="2:19" ht="15" customHeight="1" x14ac:dyDescent="0.35">
      <c r="B177" s="70" t="s">
        <v>847</v>
      </c>
      <c r="C177" s="70" t="s">
        <v>848</v>
      </c>
      <c r="D177" s="70" t="s">
        <v>849</v>
      </c>
      <c r="E177" s="70" t="s">
        <v>839</v>
      </c>
      <c r="F177" s="71" t="s">
        <v>621</v>
      </c>
      <c r="G177" s="71" t="s">
        <v>840</v>
      </c>
      <c r="H177" s="71" t="s">
        <v>841</v>
      </c>
      <c r="I177" s="72" t="s">
        <v>842</v>
      </c>
      <c r="J177" s="73" t="s">
        <v>355</v>
      </c>
      <c r="K177" s="73"/>
      <c r="L177" s="73" t="s">
        <v>850</v>
      </c>
      <c r="M177" s="74">
        <v>33.25</v>
      </c>
      <c r="N177" s="74">
        <v>35.909999999999997</v>
      </c>
      <c r="O177" s="75">
        <v>2</v>
      </c>
      <c r="P177" s="76"/>
      <c r="Q177" s="77">
        <f>N177*P177</f>
        <v>0</v>
      </c>
      <c r="R177" s="77">
        <f>IF($N$10&gt;=10000,M177*P177,Q177)</f>
        <v>0</v>
      </c>
      <c r="S177" s="78" t="str">
        <f>IF(P177="","",IF(P177&lt;O177,"Ошибка! Не соблюден минимальный заказ на сорт!",""))</f>
        <v/>
      </c>
    </row>
    <row r="178" spans="2:19" ht="15" customHeight="1" x14ac:dyDescent="0.35">
      <c r="B178" s="70" t="s">
        <v>851</v>
      </c>
      <c r="C178" s="70" t="s">
        <v>852</v>
      </c>
      <c r="D178" s="70" t="s">
        <v>853</v>
      </c>
      <c r="E178" s="70" t="s">
        <v>854</v>
      </c>
      <c r="F178" s="71" t="s">
        <v>621</v>
      </c>
      <c r="G178" s="71" t="s">
        <v>855</v>
      </c>
      <c r="H178" s="71" t="s">
        <v>856</v>
      </c>
      <c r="I178" s="72" t="s">
        <v>857</v>
      </c>
      <c r="J178" s="73" t="s">
        <v>355</v>
      </c>
      <c r="K178" s="73"/>
      <c r="L178" s="73" t="s">
        <v>628</v>
      </c>
      <c r="M178" s="74">
        <v>44</v>
      </c>
      <c r="N178" s="74">
        <v>47.52</v>
      </c>
      <c r="O178" s="75">
        <v>2</v>
      </c>
      <c r="P178" s="76"/>
      <c r="Q178" s="77">
        <f>N178*P178</f>
        <v>0</v>
      </c>
      <c r="R178" s="77">
        <f>IF($N$10&gt;=10000,M178*P178,Q178)</f>
        <v>0</v>
      </c>
      <c r="S178" s="78" t="str">
        <f>IF(P178="","",IF(P178&lt;O178,"Ошибка! Не соблюден минимальный заказ на сорт!",""))</f>
        <v/>
      </c>
    </row>
    <row r="179" spans="2:19" ht="15" customHeight="1" x14ac:dyDescent="0.35">
      <c r="B179" s="70" t="s">
        <v>858</v>
      </c>
      <c r="C179" s="70" t="s">
        <v>859</v>
      </c>
      <c r="D179" s="70" t="s">
        <v>860</v>
      </c>
      <c r="E179" s="70" t="s">
        <v>854</v>
      </c>
      <c r="F179" s="71" t="s">
        <v>621</v>
      </c>
      <c r="G179" s="71" t="s">
        <v>855</v>
      </c>
      <c r="H179" s="71" t="s">
        <v>856</v>
      </c>
      <c r="I179" s="72" t="s">
        <v>857</v>
      </c>
      <c r="J179" s="73" t="s">
        <v>355</v>
      </c>
      <c r="K179" s="73" t="s">
        <v>384</v>
      </c>
      <c r="L179" s="73" t="s">
        <v>547</v>
      </c>
      <c r="M179" s="74">
        <v>68.75</v>
      </c>
      <c r="N179" s="74">
        <v>74.25</v>
      </c>
      <c r="O179" s="75">
        <v>2</v>
      </c>
      <c r="P179" s="76"/>
      <c r="Q179" s="77">
        <f>N179*P179</f>
        <v>0</v>
      </c>
      <c r="R179" s="77">
        <f>IF($N$10&gt;=10000,M179*P179,Q179)</f>
        <v>0</v>
      </c>
      <c r="S179" s="78" t="str">
        <f>IF(P179="","",IF(P179&lt;O179,"Ошибка! Не соблюден минимальный заказ на сорт!",""))</f>
        <v/>
      </c>
    </row>
    <row r="180" spans="2:19" ht="15" customHeight="1" x14ac:dyDescent="0.35">
      <c r="B180" s="70" t="s">
        <v>861</v>
      </c>
      <c r="C180" s="70" t="s">
        <v>862</v>
      </c>
      <c r="D180" s="70" t="s">
        <v>863</v>
      </c>
      <c r="E180" s="70" t="s">
        <v>864</v>
      </c>
      <c r="F180" s="71" t="s">
        <v>621</v>
      </c>
      <c r="G180" s="71" t="s">
        <v>865</v>
      </c>
      <c r="H180" s="71" t="s">
        <v>866</v>
      </c>
      <c r="I180" s="72" t="s">
        <v>867</v>
      </c>
      <c r="J180" s="73" t="s">
        <v>327</v>
      </c>
      <c r="K180" s="73"/>
      <c r="L180" s="73"/>
      <c r="M180" s="74">
        <v>9.5</v>
      </c>
      <c r="N180" s="74">
        <v>10.26</v>
      </c>
      <c r="O180" s="75">
        <v>6</v>
      </c>
      <c r="P180" s="76"/>
      <c r="Q180" s="77">
        <f>N180*P180</f>
        <v>0</v>
      </c>
      <c r="R180" s="77">
        <f>IF($N$10&gt;=10000,M180*P180,Q180)</f>
        <v>0</v>
      </c>
      <c r="S180" s="78" t="str">
        <f>IF(P180="","",IF(P180&lt;O180,"Ошибка! Не соблюден минимальный заказ на сорт!",""))</f>
        <v/>
      </c>
    </row>
    <row r="181" spans="2:19" ht="15" customHeight="1" x14ac:dyDescent="0.35">
      <c r="B181" s="70" t="s">
        <v>868</v>
      </c>
      <c r="C181" s="70" t="s">
        <v>869</v>
      </c>
      <c r="D181" s="70" t="s">
        <v>870</v>
      </c>
      <c r="E181" s="70" t="s">
        <v>871</v>
      </c>
      <c r="F181" s="71" t="s">
        <v>621</v>
      </c>
      <c r="G181" s="71" t="s">
        <v>865</v>
      </c>
      <c r="H181" s="71" t="s">
        <v>866</v>
      </c>
      <c r="I181" s="72" t="s">
        <v>872</v>
      </c>
      <c r="J181" s="73" t="s">
        <v>676</v>
      </c>
      <c r="K181" s="73"/>
      <c r="L181" s="73" t="s">
        <v>94</v>
      </c>
      <c r="M181" s="74">
        <v>6.5699999999999994</v>
      </c>
      <c r="N181" s="74">
        <v>7.1</v>
      </c>
      <c r="O181" s="75">
        <v>7</v>
      </c>
      <c r="P181" s="76"/>
      <c r="Q181" s="77">
        <f>N181*P181</f>
        <v>0</v>
      </c>
      <c r="R181" s="77">
        <f>IF($N$10&gt;=10000,M181*P181,Q181)</f>
        <v>0</v>
      </c>
      <c r="S181" s="78" t="str">
        <f>IF(P181="","",IF(P181&lt;O181,"Ошибка! Не соблюден минимальный заказ на сорт!",""))</f>
        <v/>
      </c>
    </row>
    <row r="182" spans="2:19" ht="15" customHeight="1" x14ac:dyDescent="0.35">
      <c r="B182" s="70" t="s">
        <v>873</v>
      </c>
      <c r="C182" s="70" t="s">
        <v>874</v>
      </c>
      <c r="D182" s="70" t="s">
        <v>875</v>
      </c>
      <c r="E182" s="70" t="s">
        <v>876</v>
      </c>
      <c r="F182" s="71" t="s">
        <v>621</v>
      </c>
      <c r="G182" s="71" t="s">
        <v>865</v>
      </c>
      <c r="H182" s="71" t="s">
        <v>866</v>
      </c>
      <c r="I182" s="72" t="s">
        <v>877</v>
      </c>
      <c r="J182" s="73" t="s">
        <v>327</v>
      </c>
      <c r="K182" s="73"/>
      <c r="L182" s="73"/>
      <c r="M182" s="74">
        <v>9.5</v>
      </c>
      <c r="N182" s="74">
        <v>10.26</v>
      </c>
      <c r="O182" s="75">
        <v>6</v>
      </c>
      <c r="P182" s="76"/>
      <c r="Q182" s="77">
        <f>N182*P182</f>
        <v>0</v>
      </c>
      <c r="R182" s="77">
        <f>IF($N$10&gt;=10000,M182*P182,Q182)</f>
        <v>0</v>
      </c>
      <c r="S182" s="78" t="str">
        <f>IF(P182="","",IF(P182&lt;O182,"Ошибка! Не соблюден минимальный заказ на сорт!",""))</f>
        <v/>
      </c>
    </row>
    <row r="183" spans="2:19" ht="15" customHeight="1" x14ac:dyDescent="0.35">
      <c r="B183" s="70" t="s">
        <v>878</v>
      </c>
      <c r="C183" s="70" t="s">
        <v>879</v>
      </c>
      <c r="D183" s="70" t="s">
        <v>880</v>
      </c>
      <c r="E183" s="70" t="s">
        <v>881</v>
      </c>
      <c r="F183" s="71" t="s">
        <v>621</v>
      </c>
      <c r="G183" s="71" t="s">
        <v>865</v>
      </c>
      <c r="H183" s="71" t="s">
        <v>866</v>
      </c>
      <c r="I183" s="72" t="s">
        <v>882</v>
      </c>
      <c r="J183" s="73" t="s">
        <v>327</v>
      </c>
      <c r="K183" s="73"/>
      <c r="L183" s="73"/>
      <c r="M183" s="74">
        <v>9.5</v>
      </c>
      <c r="N183" s="74">
        <v>10.26</v>
      </c>
      <c r="O183" s="75">
        <v>6</v>
      </c>
      <c r="P183" s="76"/>
      <c r="Q183" s="77">
        <f>N183*P183</f>
        <v>0</v>
      </c>
      <c r="R183" s="77">
        <f>IF($N$10&gt;=10000,M183*P183,Q183)</f>
        <v>0</v>
      </c>
      <c r="S183" s="78" t="str">
        <f>IF(P183="","",IF(P183&lt;O183,"Ошибка! Не соблюден минимальный заказ на сорт!",""))</f>
        <v/>
      </c>
    </row>
    <row r="184" spans="2:19" ht="15" customHeight="1" x14ac:dyDescent="0.35">
      <c r="B184" s="70" t="s">
        <v>883</v>
      </c>
      <c r="C184" s="70" t="s">
        <v>884</v>
      </c>
      <c r="D184" s="70" t="s">
        <v>885</v>
      </c>
      <c r="E184" s="70" t="s">
        <v>886</v>
      </c>
      <c r="F184" s="71" t="s">
        <v>621</v>
      </c>
      <c r="G184" s="71" t="s">
        <v>887</v>
      </c>
      <c r="H184" s="71" t="s">
        <v>888</v>
      </c>
      <c r="I184" s="72" t="s">
        <v>889</v>
      </c>
      <c r="J184" s="73" t="s">
        <v>60</v>
      </c>
      <c r="K184" s="73"/>
      <c r="L184" s="73" t="s">
        <v>122</v>
      </c>
      <c r="M184" s="74">
        <v>11.75</v>
      </c>
      <c r="N184" s="74">
        <v>12.69</v>
      </c>
      <c r="O184" s="75">
        <v>6</v>
      </c>
      <c r="P184" s="76"/>
      <c r="Q184" s="77">
        <f>N184*P184</f>
        <v>0</v>
      </c>
      <c r="R184" s="77">
        <f>IF($N$10&gt;=10000,M184*P184,Q184)</f>
        <v>0</v>
      </c>
      <c r="S184" s="78" t="str">
        <f>IF(P184="","",IF(P184&lt;O184,"Ошибка! Не соблюден минимальный заказ на сорт!",""))</f>
        <v/>
      </c>
    </row>
    <row r="185" spans="2:19" ht="15" customHeight="1" x14ac:dyDescent="0.35">
      <c r="B185" s="70" t="s">
        <v>890</v>
      </c>
      <c r="C185" s="70" t="s">
        <v>891</v>
      </c>
      <c r="D185" s="70" t="s">
        <v>892</v>
      </c>
      <c r="E185" s="70" t="s">
        <v>886</v>
      </c>
      <c r="F185" s="71" t="s">
        <v>621</v>
      </c>
      <c r="G185" s="71" t="s">
        <v>887</v>
      </c>
      <c r="H185" s="71" t="s">
        <v>888</v>
      </c>
      <c r="I185" s="72" t="s">
        <v>889</v>
      </c>
      <c r="J185" s="73" t="s">
        <v>531</v>
      </c>
      <c r="K185" s="73"/>
      <c r="L185" s="73" t="s">
        <v>624</v>
      </c>
      <c r="M185" s="74">
        <v>24.25</v>
      </c>
      <c r="N185" s="74">
        <v>26.19</v>
      </c>
      <c r="O185" s="75">
        <v>3</v>
      </c>
      <c r="P185" s="76"/>
      <c r="Q185" s="77">
        <f>N185*P185</f>
        <v>0</v>
      </c>
      <c r="R185" s="77">
        <f>IF($N$10&gt;=10000,M185*P185,Q185)</f>
        <v>0</v>
      </c>
      <c r="S185" s="78" t="str">
        <f>IF(P185="","",IF(P185&lt;O185,"Ошибка! Не соблюден минимальный заказ на сорт!",""))</f>
        <v/>
      </c>
    </row>
    <row r="186" spans="2:19" ht="15" customHeight="1" x14ac:dyDescent="0.35">
      <c r="B186" s="70" t="s">
        <v>893</v>
      </c>
      <c r="C186" s="70" t="s">
        <v>894</v>
      </c>
      <c r="D186" s="70" t="s">
        <v>895</v>
      </c>
      <c r="E186" s="70" t="s">
        <v>896</v>
      </c>
      <c r="F186" s="71" t="s">
        <v>621</v>
      </c>
      <c r="G186" s="71" t="s">
        <v>887</v>
      </c>
      <c r="H186" s="71" t="s">
        <v>888</v>
      </c>
      <c r="I186" s="72" t="s">
        <v>897</v>
      </c>
      <c r="J186" s="73" t="s">
        <v>60</v>
      </c>
      <c r="K186" s="73"/>
      <c r="L186" s="73" t="s">
        <v>122</v>
      </c>
      <c r="M186" s="74">
        <v>12.44</v>
      </c>
      <c r="N186" s="74">
        <v>13.44</v>
      </c>
      <c r="O186" s="75">
        <v>6</v>
      </c>
      <c r="P186" s="76"/>
      <c r="Q186" s="77">
        <f>N186*P186</f>
        <v>0</v>
      </c>
      <c r="R186" s="77">
        <f>IF($N$10&gt;=10000,M186*P186,Q186)</f>
        <v>0</v>
      </c>
      <c r="S186" s="78" t="str">
        <f>IF(P186="","",IF(P186&lt;O186,"Ошибка! Не соблюден минимальный заказ на сорт!",""))</f>
        <v/>
      </c>
    </row>
    <row r="187" spans="2:19" ht="15" customHeight="1" x14ac:dyDescent="0.35">
      <c r="B187" s="70" t="s">
        <v>898</v>
      </c>
      <c r="C187" s="70" t="s">
        <v>899</v>
      </c>
      <c r="D187" s="70" t="s">
        <v>900</v>
      </c>
      <c r="E187" s="70" t="s">
        <v>901</v>
      </c>
      <c r="F187" s="71" t="s">
        <v>621</v>
      </c>
      <c r="G187" s="71" t="s">
        <v>887</v>
      </c>
      <c r="H187" s="71" t="s">
        <v>888</v>
      </c>
      <c r="I187" s="72" t="s">
        <v>902</v>
      </c>
      <c r="J187" s="73" t="s">
        <v>60</v>
      </c>
      <c r="K187" s="73"/>
      <c r="L187" s="73" t="s">
        <v>122</v>
      </c>
      <c r="M187" s="74">
        <v>12.44</v>
      </c>
      <c r="N187" s="74">
        <v>13.44</v>
      </c>
      <c r="O187" s="75">
        <v>6</v>
      </c>
      <c r="P187" s="76"/>
      <c r="Q187" s="77">
        <f>N187*P187</f>
        <v>0</v>
      </c>
      <c r="R187" s="77">
        <f>IF($N$10&gt;=10000,M187*P187,Q187)</f>
        <v>0</v>
      </c>
      <c r="S187" s="78" t="str">
        <f>IF(P187="","",IF(P187&lt;O187,"Ошибка! Не соблюден минимальный заказ на сорт!",""))</f>
        <v/>
      </c>
    </row>
    <row r="188" spans="2:19" ht="15" customHeight="1" x14ac:dyDescent="0.35">
      <c r="B188" s="70" t="s">
        <v>903</v>
      </c>
      <c r="C188" s="70" t="s">
        <v>904</v>
      </c>
      <c r="D188" s="70" t="s">
        <v>905</v>
      </c>
      <c r="E188" s="70" t="s">
        <v>901</v>
      </c>
      <c r="F188" s="71" t="s">
        <v>621</v>
      </c>
      <c r="G188" s="71" t="s">
        <v>887</v>
      </c>
      <c r="H188" s="71" t="s">
        <v>888</v>
      </c>
      <c r="I188" s="72" t="s">
        <v>902</v>
      </c>
      <c r="J188" s="73" t="s">
        <v>531</v>
      </c>
      <c r="K188" s="73"/>
      <c r="L188" s="73" t="s">
        <v>624</v>
      </c>
      <c r="M188" s="74">
        <v>24.25</v>
      </c>
      <c r="N188" s="74">
        <v>26.19</v>
      </c>
      <c r="O188" s="75">
        <v>3</v>
      </c>
      <c r="P188" s="76"/>
      <c r="Q188" s="77">
        <f>N188*P188</f>
        <v>0</v>
      </c>
      <c r="R188" s="77">
        <f>IF($N$10&gt;=10000,M188*P188,Q188)</f>
        <v>0</v>
      </c>
      <c r="S188" s="78" t="str">
        <f>IF(P188="","",IF(P188&lt;O188,"Ошибка! Не соблюден минимальный заказ на сорт!",""))</f>
        <v/>
      </c>
    </row>
    <row r="189" spans="2:19" ht="15" customHeight="1" x14ac:dyDescent="0.35">
      <c r="B189" s="70" t="s">
        <v>906</v>
      </c>
      <c r="C189" s="70" t="s">
        <v>907</v>
      </c>
      <c r="D189" s="70" t="s">
        <v>908</v>
      </c>
      <c r="E189" s="70" t="s">
        <v>901</v>
      </c>
      <c r="F189" s="71" t="s">
        <v>621</v>
      </c>
      <c r="G189" s="71" t="s">
        <v>887</v>
      </c>
      <c r="H189" s="71" t="s">
        <v>888</v>
      </c>
      <c r="I189" s="72" t="s">
        <v>902</v>
      </c>
      <c r="J189" s="73" t="s">
        <v>909</v>
      </c>
      <c r="K189" s="73"/>
      <c r="L189" s="73" t="s">
        <v>664</v>
      </c>
      <c r="M189" s="74">
        <v>34.75</v>
      </c>
      <c r="N189" s="74">
        <v>37.53</v>
      </c>
      <c r="O189" s="75">
        <v>2</v>
      </c>
      <c r="P189" s="76"/>
      <c r="Q189" s="77">
        <f>N189*P189</f>
        <v>0</v>
      </c>
      <c r="R189" s="77">
        <f>IF($N$10&gt;=10000,M189*P189,Q189)</f>
        <v>0</v>
      </c>
      <c r="S189" s="78" t="str">
        <f>IF(P189="","",IF(P189&lt;O189,"Ошибка! Не соблюден минимальный заказ на сорт!",""))</f>
        <v/>
      </c>
    </row>
    <row r="190" spans="2:19" ht="15" customHeight="1" x14ac:dyDescent="0.35">
      <c r="B190" s="70" t="s">
        <v>910</v>
      </c>
      <c r="C190" s="70" t="s">
        <v>911</v>
      </c>
      <c r="D190" s="70" t="s">
        <v>912</v>
      </c>
      <c r="E190" s="70" t="s">
        <v>913</v>
      </c>
      <c r="F190" s="71" t="s">
        <v>621</v>
      </c>
      <c r="G190" s="71" t="s">
        <v>914</v>
      </c>
      <c r="H190" s="71" t="s">
        <v>915</v>
      </c>
      <c r="I190" s="72" t="s">
        <v>916</v>
      </c>
      <c r="J190" s="73" t="s">
        <v>355</v>
      </c>
      <c r="K190" s="73" t="s">
        <v>384</v>
      </c>
      <c r="L190" s="73" t="s">
        <v>917</v>
      </c>
      <c r="M190" s="74">
        <v>111.25</v>
      </c>
      <c r="N190" s="74">
        <v>120.15</v>
      </c>
      <c r="O190" s="75">
        <v>2</v>
      </c>
      <c r="P190" s="76"/>
      <c r="Q190" s="77">
        <f>N190*P190</f>
        <v>0</v>
      </c>
      <c r="R190" s="77">
        <f>IF($N$10&gt;=10000,M190*P190,Q190)</f>
        <v>0</v>
      </c>
      <c r="S190" s="78" t="str">
        <f>IF(P190="","",IF(P190&lt;O190,"Ошибка! Не соблюден минимальный заказ на сорт!",""))</f>
        <v/>
      </c>
    </row>
    <row r="191" spans="2:19" ht="15" customHeight="1" x14ac:dyDescent="0.35">
      <c r="B191" s="70" t="s">
        <v>918</v>
      </c>
      <c r="C191" s="70" t="s">
        <v>919</v>
      </c>
      <c r="D191" s="70" t="s">
        <v>920</v>
      </c>
      <c r="E191" s="70" t="s">
        <v>921</v>
      </c>
      <c r="F191" s="71" t="s">
        <v>621</v>
      </c>
      <c r="G191" s="71" t="s">
        <v>922</v>
      </c>
      <c r="H191" s="71" t="s">
        <v>923</v>
      </c>
      <c r="I191" s="72" t="s">
        <v>924</v>
      </c>
      <c r="J191" s="73" t="s">
        <v>60</v>
      </c>
      <c r="K191" s="73"/>
      <c r="L191" s="73" t="s">
        <v>61</v>
      </c>
      <c r="M191" s="74">
        <v>11.19</v>
      </c>
      <c r="N191" s="74">
        <v>12.09</v>
      </c>
      <c r="O191" s="75">
        <v>6</v>
      </c>
      <c r="P191" s="76"/>
      <c r="Q191" s="77">
        <f>N191*P191</f>
        <v>0</v>
      </c>
      <c r="R191" s="77">
        <f>IF($N$10&gt;=10000,M191*P191,Q191)</f>
        <v>0</v>
      </c>
      <c r="S191" s="78" t="str">
        <f>IF(P191="","",IF(P191&lt;O191,"Ошибка! Не соблюден минимальный заказ на сорт!",""))</f>
        <v/>
      </c>
    </row>
    <row r="192" spans="2:19" ht="15" customHeight="1" x14ac:dyDescent="0.35">
      <c r="B192" s="70" t="s">
        <v>925</v>
      </c>
      <c r="C192" s="70" t="s">
        <v>926</v>
      </c>
      <c r="D192" s="70" t="s">
        <v>927</v>
      </c>
      <c r="E192" s="70" t="s">
        <v>928</v>
      </c>
      <c r="F192" s="71" t="s">
        <v>621</v>
      </c>
      <c r="G192" s="71" t="s">
        <v>929</v>
      </c>
      <c r="H192" s="71" t="s">
        <v>930</v>
      </c>
      <c r="I192" s="72" t="s">
        <v>931</v>
      </c>
      <c r="J192" s="73" t="s">
        <v>60</v>
      </c>
      <c r="K192" s="73"/>
      <c r="L192" s="73" t="s">
        <v>122</v>
      </c>
      <c r="M192" s="74">
        <v>11.19</v>
      </c>
      <c r="N192" s="74">
        <v>12.09</v>
      </c>
      <c r="O192" s="75">
        <v>6</v>
      </c>
      <c r="P192" s="76"/>
      <c r="Q192" s="77">
        <f>N192*P192</f>
        <v>0</v>
      </c>
      <c r="R192" s="77">
        <f>IF($N$10&gt;=10000,M192*P192,Q192)</f>
        <v>0</v>
      </c>
      <c r="S192" s="78" t="str">
        <f>IF(P192="","",IF(P192&lt;O192,"Ошибка! Не соблюден минимальный заказ на сорт!",""))</f>
        <v/>
      </c>
    </row>
    <row r="193" spans="2:19" ht="15" customHeight="1" x14ac:dyDescent="0.35">
      <c r="B193" s="70" t="s">
        <v>932</v>
      </c>
      <c r="C193" s="70" t="s">
        <v>933</v>
      </c>
      <c r="D193" s="70" t="s">
        <v>934</v>
      </c>
      <c r="E193" s="70" t="s">
        <v>935</v>
      </c>
      <c r="F193" s="71" t="s">
        <v>621</v>
      </c>
      <c r="G193" s="71" t="s">
        <v>929</v>
      </c>
      <c r="H193" s="71" t="s">
        <v>930</v>
      </c>
      <c r="I193" s="72" t="s">
        <v>936</v>
      </c>
      <c r="J193" s="73" t="s">
        <v>60</v>
      </c>
      <c r="K193" s="73"/>
      <c r="L193" s="73" t="s">
        <v>61</v>
      </c>
      <c r="M193" s="74">
        <v>11.19</v>
      </c>
      <c r="N193" s="74">
        <v>12.09</v>
      </c>
      <c r="O193" s="75">
        <v>6</v>
      </c>
      <c r="P193" s="76"/>
      <c r="Q193" s="77">
        <f>N193*P193</f>
        <v>0</v>
      </c>
      <c r="R193" s="77">
        <f>IF($N$10&gt;=10000,M193*P193,Q193)</f>
        <v>0</v>
      </c>
      <c r="S193" s="78" t="str">
        <f>IF(P193="","",IF(P193&lt;O193,"Ошибка! Не соблюден минимальный заказ на сорт!",""))</f>
        <v/>
      </c>
    </row>
    <row r="194" spans="2:19" ht="15" customHeight="1" x14ac:dyDescent="0.35">
      <c r="B194" s="70" t="s">
        <v>937</v>
      </c>
      <c r="C194" s="70" t="s">
        <v>938</v>
      </c>
      <c r="D194" s="70" t="s">
        <v>939</v>
      </c>
      <c r="E194" s="70" t="s">
        <v>940</v>
      </c>
      <c r="F194" s="71" t="s">
        <v>621</v>
      </c>
      <c r="G194" s="71" t="s">
        <v>941</v>
      </c>
      <c r="H194" s="71" t="s">
        <v>942</v>
      </c>
      <c r="I194" s="72" t="s">
        <v>943</v>
      </c>
      <c r="J194" s="73" t="s">
        <v>60</v>
      </c>
      <c r="K194" s="73"/>
      <c r="L194" s="73" t="s">
        <v>122</v>
      </c>
      <c r="M194" s="74">
        <v>11.19</v>
      </c>
      <c r="N194" s="74">
        <v>12.09</v>
      </c>
      <c r="O194" s="75">
        <v>6</v>
      </c>
      <c r="P194" s="76"/>
      <c r="Q194" s="77">
        <f>N194*P194</f>
        <v>0</v>
      </c>
      <c r="R194" s="77">
        <f>IF($N$10&gt;=10000,M194*P194,Q194)</f>
        <v>0</v>
      </c>
      <c r="S194" s="78" t="str">
        <f>IF(P194="","",IF(P194&lt;O194,"Ошибка! Не соблюден минимальный заказ на сорт!",""))</f>
        <v/>
      </c>
    </row>
    <row r="195" spans="2:19" ht="15" customHeight="1" x14ac:dyDescent="0.35">
      <c r="B195" s="70" t="s">
        <v>944</v>
      </c>
      <c r="C195" s="70" t="s">
        <v>945</v>
      </c>
      <c r="D195" s="70" t="s">
        <v>946</v>
      </c>
      <c r="E195" s="70" t="s">
        <v>940</v>
      </c>
      <c r="F195" s="71" t="s">
        <v>621</v>
      </c>
      <c r="G195" s="71" t="s">
        <v>941</v>
      </c>
      <c r="H195" s="71" t="s">
        <v>942</v>
      </c>
      <c r="I195" s="72" t="s">
        <v>943</v>
      </c>
      <c r="J195" s="73" t="s">
        <v>531</v>
      </c>
      <c r="K195" s="73"/>
      <c r="L195" s="73" t="s">
        <v>624</v>
      </c>
      <c r="M195" s="74">
        <v>19</v>
      </c>
      <c r="N195" s="74">
        <v>20.52</v>
      </c>
      <c r="O195" s="75">
        <v>3</v>
      </c>
      <c r="P195" s="76"/>
      <c r="Q195" s="77">
        <f>N195*P195</f>
        <v>0</v>
      </c>
      <c r="R195" s="77">
        <f>IF($N$10&gt;=10000,M195*P195,Q195)</f>
        <v>0</v>
      </c>
      <c r="S195" s="78" t="str">
        <f>IF(P195="","",IF(P195&lt;O195,"Ошибка! Не соблюден минимальный заказ на сорт!",""))</f>
        <v/>
      </c>
    </row>
    <row r="196" spans="2:19" ht="15" customHeight="1" x14ac:dyDescent="0.35">
      <c r="B196" s="70" t="s">
        <v>947</v>
      </c>
      <c r="C196" s="70" t="s">
        <v>948</v>
      </c>
      <c r="D196" s="70" t="s">
        <v>949</v>
      </c>
      <c r="E196" s="70" t="s">
        <v>950</v>
      </c>
      <c r="F196" s="71" t="s">
        <v>621</v>
      </c>
      <c r="G196" s="71" t="s">
        <v>941</v>
      </c>
      <c r="H196" s="71" t="s">
        <v>942</v>
      </c>
      <c r="I196" s="72" t="s">
        <v>951</v>
      </c>
      <c r="J196" s="73" t="s">
        <v>60</v>
      </c>
      <c r="K196" s="73"/>
      <c r="L196" s="73" t="s">
        <v>122</v>
      </c>
      <c r="M196" s="74">
        <v>11.19</v>
      </c>
      <c r="N196" s="74">
        <v>12.09</v>
      </c>
      <c r="O196" s="75">
        <v>6</v>
      </c>
      <c r="P196" s="76"/>
      <c r="Q196" s="77">
        <f>N196*P196</f>
        <v>0</v>
      </c>
      <c r="R196" s="77">
        <f>IF($N$10&gt;=10000,M196*P196,Q196)</f>
        <v>0</v>
      </c>
      <c r="S196" s="78" t="str">
        <f>IF(P196="","",IF(P196&lt;O196,"Ошибка! Не соблюден минимальный заказ на сорт!",""))</f>
        <v/>
      </c>
    </row>
    <row r="197" spans="2:19" ht="15" customHeight="1" x14ac:dyDescent="0.35">
      <c r="B197" s="70" t="s">
        <v>952</v>
      </c>
      <c r="C197" s="70" t="s">
        <v>953</v>
      </c>
      <c r="D197" s="70" t="s">
        <v>954</v>
      </c>
      <c r="E197" s="70" t="s">
        <v>955</v>
      </c>
      <c r="F197" s="71" t="s">
        <v>621</v>
      </c>
      <c r="G197" s="71" t="s">
        <v>941</v>
      </c>
      <c r="H197" s="71" t="s">
        <v>942</v>
      </c>
      <c r="I197" s="72" t="s">
        <v>956</v>
      </c>
      <c r="J197" s="73" t="s">
        <v>676</v>
      </c>
      <c r="K197" s="73"/>
      <c r="L197" s="73" t="s">
        <v>94</v>
      </c>
      <c r="M197" s="74">
        <v>5.25</v>
      </c>
      <c r="N197" s="74">
        <v>5.67</v>
      </c>
      <c r="O197" s="75">
        <v>7</v>
      </c>
      <c r="P197" s="76"/>
      <c r="Q197" s="77">
        <f>N197*P197</f>
        <v>0</v>
      </c>
      <c r="R197" s="77">
        <f>IF($N$10&gt;=10000,M197*P197,Q197)</f>
        <v>0</v>
      </c>
      <c r="S197" s="78" t="str">
        <f>IF(P197="","",IF(P197&lt;O197,"Ошибка! Не соблюден минимальный заказ на сорт!",""))</f>
        <v/>
      </c>
    </row>
    <row r="198" spans="2:19" ht="15" customHeight="1" x14ac:dyDescent="0.35">
      <c r="B198" s="70" t="s">
        <v>957</v>
      </c>
      <c r="C198" s="70" t="s">
        <v>958</v>
      </c>
      <c r="D198" s="70" t="s">
        <v>959</v>
      </c>
      <c r="E198" s="70" t="s">
        <v>955</v>
      </c>
      <c r="F198" s="71" t="s">
        <v>621</v>
      </c>
      <c r="G198" s="71" t="s">
        <v>941</v>
      </c>
      <c r="H198" s="71" t="s">
        <v>942</v>
      </c>
      <c r="I198" s="72" t="s">
        <v>956</v>
      </c>
      <c r="J198" s="73" t="s">
        <v>327</v>
      </c>
      <c r="K198" s="73"/>
      <c r="L198" s="73" t="s">
        <v>624</v>
      </c>
      <c r="M198" s="74">
        <v>8.07</v>
      </c>
      <c r="N198" s="74">
        <v>8.7200000000000006</v>
      </c>
      <c r="O198" s="75">
        <v>6</v>
      </c>
      <c r="P198" s="76"/>
      <c r="Q198" s="77">
        <f>N198*P198</f>
        <v>0</v>
      </c>
      <c r="R198" s="77">
        <f>IF($N$10&gt;=10000,M198*P198,Q198)</f>
        <v>0</v>
      </c>
      <c r="S198" s="78" t="str">
        <f>IF(P198="","",IF(P198&lt;O198,"Ошибка! Не соблюден минимальный заказ на сорт!",""))</f>
        <v/>
      </c>
    </row>
    <row r="199" spans="2:19" ht="15" customHeight="1" x14ac:dyDescent="0.35">
      <c r="B199" s="70" t="s">
        <v>960</v>
      </c>
      <c r="C199" s="70" t="s">
        <v>961</v>
      </c>
      <c r="D199" s="70" t="s">
        <v>962</v>
      </c>
      <c r="E199" s="70" t="s">
        <v>955</v>
      </c>
      <c r="F199" s="71" t="s">
        <v>621</v>
      </c>
      <c r="G199" s="71" t="s">
        <v>941</v>
      </c>
      <c r="H199" s="71" t="s">
        <v>942</v>
      </c>
      <c r="I199" s="72" t="s">
        <v>956</v>
      </c>
      <c r="J199" s="73" t="s">
        <v>531</v>
      </c>
      <c r="K199" s="73"/>
      <c r="L199" s="73" t="s">
        <v>664</v>
      </c>
      <c r="M199" s="74">
        <v>19</v>
      </c>
      <c r="N199" s="74">
        <v>20.52</v>
      </c>
      <c r="O199" s="75">
        <v>3</v>
      </c>
      <c r="P199" s="76"/>
      <c r="Q199" s="77">
        <f>N199*P199</f>
        <v>0</v>
      </c>
      <c r="R199" s="77">
        <f>IF($N$10&gt;=10000,M199*P199,Q199)</f>
        <v>0</v>
      </c>
      <c r="S199" s="78" t="str">
        <f>IF(P199="","",IF(P199&lt;O199,"Ошибка! Не соблюден минимальный заказ на сорт!",""))</f>
        <v/>
      </c>
    </row>
    <row r="200" spans="2:19" ht="15" customHeight="1" x14ac:dyDescent="0.35">
      <c r="B200" s="70" t="s">
        <v>963</v>
      </c>
      <c r="C200" s="70" t="s">
        <v>964</v>
      </c>
      <c r="D200" s="70" t="s">
        <v>965</v>
      </c>
      <c r="E200" s="70" t="s">
        <v>966</v>
      </c>
      <c r="F200" s="71" t="s">
        <v>621</v>
      </c>
      <c r="G200" s="71" t="s">
        <v>941</v>
      </c>
      <c r="H200" s="71" t="s">
        <v>942</v>
      </c>
      <c r="I200" s="72" t="s">
        <v>967</v>
      </c>
      <c r="J200" s="73" t="s">
        <v>60</v>
      </c>
      <c r="K200" s="73"/>
      <c r="L200" s="73" t="s">
        <v>122</v>
      </c>
      <c r="M200" s="74">
        <v>11.19</v>
      </c>
      <c r="N200" s="74">
        <v>12.09</v>
      </c>
      <c r="O200" s="75">
        <v>6</v>
      </c>
      <c r="P200" s="76"/>
      <c r="Q200" s="77">
        <f>N200*P200</f>
        <v>0</v>
      </c>
      <c r="R200" s="77">
        <f>IF($N$10&gt;=10000,M200*P200,Q200)</f>
        <v>0</v>
      </c>
      <c r="S200" s="78" t="str">
        <f>IF(P200="","",IF(P200&lt;O200,"Ошибка! Не соблюден минимальный заказ на сорт!",""))</f>
        <v/>
      </c>
    </row>
    <row r="201" spans="2:19" ht="15" customHeight="1" x14ac:dyDescent="0.35">
      <c r="B201" s="70" t="s">
        <v>968</v>
      </c>
      <c r="C201" s="70" t="s">
        <v>969</v>
      </c>
      <c r="D201" s="70" t="s">
        <v>970</v>
      </c>
      <c r="E201" s="70" t="s">
        <v>971</v>
      </c>
      <c r="F201" s="71" t="s">
        <v>621</v>
      </c>
      <c r="G201" s="71" t="s">
        <v>941</v>
      </c>
      <c r="H201" s="71" t="s">
        <v>942</v>
      </c>
      <c r="I201" s="72" t="s">
        <v>972</v>
      </c>
      <c r="J201" s="73" t="s">
        <v>60</v>
      </c>
      <c r="K201" s="73"/>
      <c r="L201" s="73" t="s">
        <v>122</v>
      </c>
      <c r="M201" s="74">
        <v>11.19</v>
      </c>
      <c r="N201" s="74">
        <v>12.09</v>
      </c>
      <c r="O201" s="75">
        <v>6</v>
      </c>
      <c r="P201" s="76"/>
      <c r="Q201" s="77">
        <f>N201*P201</f>
        <v>0</v>
      </c>
      <c r="R201" s="77">
        <f>IF($N$10&gt;=10000,M201*P201,Q201)</f>
        <v>0</v>
      </c>
      <c r="S201" s="78" t="str">
        <f>IF(P201="","",IF(P201&lt;O201,"Ошибка! Не соблюден минимальный заказ на сорт!",""))</f>
        <v/>
      </c>
    </row>
    <row r="202" spans="2:19" ht="15" customHeight="1" x14ac:dyDescent="0.35">
      <c r="B202" s="70" t="s">
        <v>973</v>
      </c>
      <c r="C202" s="70" t="s">
        <v>974</v>
      </c>
      <c r="D202" s="70" t="s">
        <v>975</v>
      </c>
      <c r="E202" s="70" t="s">
        <v>976</v>
      </c>
      <c r="F202" s="71" t="s">
        <v>621</v>
      </c>
      <c r="G202" s="71" t="s">
        <v>941</v>
      </c>
      <c r="H202" s="71" t="s">
        <v>942</v>
      </c>
      <c r="I202" s="72" t="s">
        <v>977</v>
      </c>
      <c r="J202" s="73" t="s">
        <v>60</v>
      </c>
      <c r="K202" s="73"/>
      <c r="L202" s="73" t="s">
        <v>61</v>
      </c>
      <c r="M202" s="74">
        <v>11.19</v>
      </c>
      <c r="N202" s="74">
        <v>12.09</v>
      </c>
      <c r="O202" s="75">
        <v>6</v>
      </c>
      <c r="P202" s="76"/>
      <c r="Q202" s="77">
        <f>N202*P202</f>
        <v>0</v>
      </c>
      <c r="R202" s="77">
        <f>IF($N$10&gt;=10000,M202*P202,Q202)</f>
        <v>0</v>
      </c>
      <c r="S202" s="78" t="str">
        <f>IF(P202="","",IF(P202&lt;O202,"Ошибка! Не соблюден минимальный заказ на сорт!",""))</f>
        <v/>
      </c>
    </row>
    <row r="203" spans="2:19" ht="15" customHeight="1" x14ac:dyDescent="0.35">
      <c r="B203" s="70" t="s">
        <v>978</v>
      </c>
      <c r="C203" s="70" t="s">
        <v>979</v>
      </c>
      <c r="D203" s="70" t="s">
        <v>980</v>
      </c>
      <c r="E203" s="70" t="s">
        <v>981</v>
      </c>
      <c r="F203" s="71" t="s">
        <v>621</v>
      </c>
      <c r="G203" s="71" t="s">
        <v>941</v>
      </c>
      <c r="H203" s="71" t="s">
        <v>942</v>
      </c>
      <c r="I203" s="72" t="s">
        <v>982</v>
      </c>
      <c r="J203" s="73" t="s">
        <v>60</v>
      </c>
      <c r="K203" s="73"/>
      <c r="L203" s="73" t="s">
        <v>61</v>
      </c>
      <c r="M203" s="74">
        <v>11.19</v>
      </c>
      <c r="N203" s="74">
        <v>12.09</v>
      </c>
      <c r="O203" s="75">
        <v>6</v>
      </c>
      <c r="P203" s="76"/>
      <c r="Q203" s="77">
        <f>N203*P203</f>
        <v>0</v>
      </c>
      <c r="R203" s="77">
        <f>IF($N$10&gt;=10000,M203*P203,Q203)</f>
        <v>0</v>
      </c>
      <c r="S203" s="78" t="str">
        <f>IF(P203="","",IF(P203&lt;O203,"Ошибка! Не соблюден минимальный заказ на сорт!",""))</f>
        <v/>
      </c>
    </row>
    <row r="204" spans="2:19" ht="15" customHeight="1" x14ac:dyDescent="0.35">
      <c r="B204" s="70" t="s">
        <v>983</v>
      </c>
      <c r="C204" s="70" t="s">
        <v>984</v>
      </c>
      <c r="D204" s="70" t="s">
        <v>985</v>
      </c>
      <c r="E204" s="70" t="s">
        <v>986</v>
      </c>
      <c r="F204" s="71" t="s">
        <v>621</v>
      </c>
      <c r="G204" s="71" t="s">
        <v>941</v>
      </c>
      <c r="H204" s="71" t="s">
        <v>942</v>
      </c>
      <c r="I204" s="72" t="s">
        <v>987</v>
      </c>
      <c r="J204" s="73" t="s">
        <v>60</v>
      </c>
      <c r="K204" s="73"/>
      <c r="L204" s="73" t="s">
        <v>61</v>
      </c>
      <c r="M204" s="74">
        <v>11.19</v>
      </c>
      <c r="N204" s="74">
        <v>12.09</v>
      </c>
      <c r="O204" s="75">
        <v>6</v>
      </c>
      <c r="P204" s="76"/>
      <c r="Q204" s="77">
        <f>N204*P204</f>
        <v>0</v>
      </c>
      <c r="R204" s="77">
        <f>IF($N$10&gt;=10000,M204*P204,Q204)</f>
        <v>0</v>
      </c>
      <c r="S204" s="78" t="str">
        <f>IF(P204="","",IF(P204&lt;O204,"Ошибка! Не соблюден минимальный заказ на сорт!",""))</f>
        <v/>
      </c>
    </row>
    <row r="205" spans="2:19" ht="15" customHeight="1" x14ac:dyDescent="0.35">
      <c r="B205" s="70" t="s">
        <v>988</v>
      </c>
      <c r="C205" s="70" t="s">
        <v>989</v>
      </c>
      <c r="D205" s="70" t="s">
        <v>990</v>
      </c>
      <c r="E205" s="70" t="s">
        <v>991</v>
      </c>
      <c r="F205" s="71" t="s">
        <v>621</v>
      </c>
      <c r="G205" s="71" t="s">
        <v>941</v>
      </c>
      <c r="H205" s="71" t="s">
        <v>942</v>
      </c>
      <c r="I205" s="72" t="s">
        <v>992</v>
      </c>
      <c r="J205" s="73" t="s">
        <v>327</v>
      </c>
      <c r="K205" s="73"/>
      <c r="L205" s="73" t="s">
        <v>122</v>
      </c>
      <c r="M205" s="74">
        <v>8.07</v>
      </c>
      <c r="N205" s="74">
        <v>8.7200000000000006</v>
      </c>
      <c r="O205" s="75">
        <v>6</v>
      </c>
      <c r="P205" s="76"/>
      <c r="Q205" s="77">
        <f>N205*P205</f>
        <v>0</v>
      </c>
      <c r="R205" s="77">
        <f>IF($N$10&gt;=10000,M205*P205,Q205)</f>
        <v>0</v>
      </c>
      <c r="S205" s="78" t="str">
        <f>IF(P205="","",IF(P205&lt;O205,"Ошибка! Не соблюден минимальный заказ на сорт!",""))</f>
        <v/>
      </c>
    </row>
    <row r="206" spans="2:19" ht="15" customHeight="1" x14ac:dyDescent="0.35">
      <c r="B206" s="70" t="s">
        <v>993</v>
      </c>
      <c r="C206" s="70" t="s">
        <v>994</v>
      </c>
      <c r="D206" s="70" t="s">
        <v>995</v>
      </c>
      <c r="E206" s="70" t="s">
        <v>991</v>
      </c>
      <c r="F206" s="71" t="s">
        <v>621</v>
      </c>
      <c r="G206" s="71" t="s">
        <v>941</v>
      </c>
      <c r="H206" s="71" t="s">
        <v>942</v>
      </c>
      <c r="I206" s="72" t="s">
        <v>992</v>
      </c>
      <c r="J206" s="73" t="s">
        <v>531</v>
      </c>
      <c r="K206" s="73"/>
      <c r="L206" s="73" t="s">
        <v>664</v>
      </c>
      <c r="M206" s="74">
        <v>19</v>
      </c>
      <c r="N206" s="74">
        <v>20.52</v>
      </c>
      <c r="O206" s="75">
        <v>3</v>
      </c>
      <c r="P206" s="76"/>
      <c r="Q206" s="77">
        <f>N206*P206</f>
        <v>0</v>
      </c>
      <c r="R206" s="77">
        <f>IF($N$10&gt;=10000,M206*P206,Q206)</f>
        <v>0</v>
      </c>
      <c r="S206" s="78" t="str">
        <f>IF(P206="","",IF(P206&lt;O206,"Ошибка! Не соблюден минимальный заказ на сорт!",""))</f>
        <v/>
      </c>
    </row>
    <row r="207" spans="2:19" ht="15" customHeight="1" x14ac:dyDescent="0.35">
      <c r="B207" s="70" t="s">
        <v>996</v>
      </c>
      <c r="C207" s="70" t="s">
        <v>997</v>
      </c>
      <c r="D207" s="70" t="s">
        <v>998</v>
      </c>
      <c r="E207" s="70" t="s">
        <v>999</v>
      </c>
      <c r="F207" s="71" t="s">
        <v>621</v>
      </c>
      <c r="G207" s="71" t="s">
        <v>941</v>
      </c>
      <c r="H207" s="71" t="s">
        <v>942</v>
      </c>
      <c r="I207" s="72" t="s">
        <v>1000</v>
      </c>
      <c r="J207" s="73" t="s">
        <v>60</v>
      </c>
      <c r="K207" s="73"/>
      <c r="L207" s="73" t="s">
        <v>61</v>
      </c>
      <c r="M207" s="74">
        <v>11.19</v>
      </c>
      <c r="N207" s="74">
        <v>12.09</v>
      </c>
      <c r="O207" s="75">
        <v>6</v>
      </c>
      <c r="P207" s="76"/>
      <c r="Q207" s="77">
        <f>N207*P207</f>
        <v>0</v>
      </c>
      <c r="R207" s="77">
        <f>IF($N$10&gt;=10000,M207*P207,Q207)</f>
        <v>0</v>
      </c>
      <c r="S207" s="78" t="str">
        <f>IF(P207="","",IF(P207&lt;O207,"Ошибка! Не соблюден минимальный заказ на сорт!",""))</f>
        <v/>
      </c>
    </row>
    <row r="208" spans="2:19" ht="15" customHeight="1" x14ac:dyDescent="0.35">
      <c r="B208" s="70" t="s">
        <v>1001</v>
      </c>
      <c r="C208" s="70" t="s">
        <v>1002</v>
      </c>
      <c r="D208" s="70" t="s">
        <v>1003</v>
      </c>
      <c r="E208" s="70" t="s">
        <v>1004</v>
      </c>
      <c r="F208" s="71" t="s">
        <v>621</v>
      </c>
      <c r="G208" s="71" t="s">
        <v>941</v>
      </c>
      <c r="H208" s="71" t="s">
        <v>942</v>
      </c>
      <c r="I208" s="72" t="s">
        <v>1005</v>
      </c>
      <c r="J208" s="73" t="s">
        <v>60</v>
      </c>
      <c r="K208" s="73"/>
      <c r="L208" s="73" t="s">
        <v>122</v>
      </c>
      <c r="M208" s="74">
        <v>11.19</v>
      </c>
      <c r="N208" s="74">
        <v>12.09</v>
      </c>
      <c r="O208" s="75">
        <v>6</v>
      </c>
      <c r="P208" s="76"/>
      <c r="Q208" s="77">
        <f>N208*P208</f>
        <v>0</v>
      </c>
      <c r="R208" s="77">
        <f>IF($N$10&gt;=10000,M208*P208,Q208)</f>
        <v>0</v>
      </c>
      <c r="S208" s="78" t="str">
        <f>IF(P208="","",IF(P208&lt;O208,"Ошибка! Не соблюден минимальный заказ на сорт!",""))</f>
        <v/>
      </c>
    </row>
    <row r="209" spans="2:19" ht="15" customHeight="1" x14ac:dyDescent="0.35">
      <c r="B209" s="70" t="s">
        <v>1006</v>
      </c>
      <c r="C209" s="70" t="s">
        <v>1007</v>
      </c>
      <c r="D209" s="70" t="s">
        <v>1008</v>
      </c>
      <c r="E209" s="70" t="s">
        <v>1009</v>
      </c>
      <c r="F209" s="71" t="s">
        <v>621</v>
      </c>
      <c r="G209" s="71" t="s">
        <v>1010</v>
      </c>
      <c r="H209" s="71" t="s">
        <v>1011</v>
      </c>
      <c r="I209" s="72" t="s">
        <v>1012</v>
      </c>
      <c r="J209" s="73" t="s">
        <v>327</v>
      </c>
      <c r="K209" s="73"/>
      <c r="L209" s="73"/>
      <c r="M209" s="74">
        <v>10.32</v>
      </c>
      <c r="N209" s="74">
        <v>11.15</v>
      </c>
      <c r="O209" s="75">
        <v>6</v>
      </c>
      <c r="P209" s="76"/>
      <c r="Q209" s="77">
        <f>N209*P209</f>
        <v>0</v>
      </c>
      <c r="R209" s="77">
        <f>IF($N$10&gt;=10000,M209*P209,Q209)</f>
        <v>0</v>
      </c>
      <c r="S209" s="78" t="str">
        <f>IF(P209="","",IF(P209&lt;O209,"Ошибка! Не соблюден минимальный заказ на сорт!",""))</f>
        <v/>
      </c>
    </row>
    <row r="210" spans="2:19" ht="15" customHeight="1" x14ac:dyDescent="0.35">
      <c r="B210" s="70" t="s">
        <v>1013</v>
      </c>
      <c r="C210" s="70" t="s">
        <v>1014</v>
      </c>
      <c r="D210" s="70" t="s">
        <v>1015</v>
      </c>
      <c r="E210" s="70" t="s">
        <v>1016</v>
      </c>
      <c r="F210" s="71" t="s">
        <v>621</v>
      </c>
      <c r="G210" s="71" t="s">
        <v>1017</v>
      </c>
      <c r="H210" s="71" t="s">
        <v>1018</v>
      </c>
      <c r="I210" s="72" t="s">
        <v>1019</v>
      </c>
      <c r="J210" s="73" t="s">
        <v>327</v>
      </c>
      <c r="K210" s="73"/>
      <c r="L210" s="73"/>
      <c r="M210" s="74">
        <v>11.5</v>
      </c>
      <c r="N210" s="74">
        <v>12.42</v>
      </c>
      <c r="O210" s="75">
        <v>6</v>
      </c>
      <c r="P210" s="76"/>
      <c r="Q210" s="77">
        <f>N210*P210</f>
        <v>0</v>
      </c>
      <c r="R210" s="77">
        <f>IF($N$10&gt;=10000,M210*P210,Q210)</f>
        <v>0</v>
      </c>
      <c r="S210" s="78" t="str">
        <f>IF(P210="","",IF(P210&lt;O210,"Ошибка! Не соблюден минимальный заказ на сорт!",""))</f>
        <v/>
      </c>
    </row>
    <row r="211" spans="2:19" ht="15" customHeight="1" x14ac:dyDescent="0.35">
      <c r="B211" s="70" t="s">
        <v>1020</v>
      </c>
      <c r="C211" s="70" t="s">
        <v>1021</v>
      </c>
      <c r="D211" s="70" t="s">
        <v>1022</v>
      </c>
      <c r="E211" s="70" t="s">
        <v>1023</v>
      </c>
      <c r="F211" s="71" t="s">
        <v>621</v>
      </c>
      <c r="G211" s="71" t="s">
        <v>1017</v>
      </c>
      <c r="H211" s="71" t="s">
        <v>1018</v>
      </c>
      <c r="I211" s="72" t="s">
        <v>1024</v>
      </c>
      <c r="J211" s="73" t="s">
        <v>327</v>
      </c>
      <c r="K211" s="73"/>
      <c r="L211" s="73"/>
      <c r="M211" s="74">
        <v>11.5</v>
      </c>
      <c r="N211" s="74">
        <v>12.42</v>
      </c>
      <c r="O211" s="75">
        <v>6</v>
      </c>
      <c r="P211" s="76"/>
      <c r="Q211" s="77">
        <f>N211*P211</f>
        <v>0</v>
      </c>
      <c r="R211" s="77">
        <f>IF($N$10&gt;=10000,M211*P211,Q211)</f>
        <v>0</v>
      </c>
      <c r="S211" s="78" t="str">
        <f>IF(P211="","",IF(P211&lt;O211,"Ошибка! Не соблюден минимальный заказ на сорт!",""))</f>
        <v/>
      </c>
    </row>
    <row r="212" spans="2:19" ht="15" customHeight="1" x14ac:dyDescent="0.35">
      <c r="B212" s="70" t="s">
        <v>1025</v>
      </c>
      <c r="C212" s="70" t="s">
        <v>1026</v>
      </c>
      <c r="D212" s="70" t="s">
        <v>1027</v>
      </c>
      <c r="E212" s="70" t="s">
        <v>1028</v>
      </c>
      <c r="F212" s="71" t="s">
        <v>621</v>
      </c>
      <c r="G212" s="71" t="s">
        <v>1029</v>
      </c>
      <c r="H212" s="71" t="s">
        <v>1030</v>
      </c>
      <c r="I212" s="72" t="s">
        <v>1031</v>
      </c>
      <c r="J212" s="73" t="s">
        <v>909</v>
      </c>
      <c r="K212" s="73"/>
      <c r="L212" s="73" t="s">
        <v>850</v>
      </c>
      <c r="M212" s="74">
        <v>41.379999999999995</v>
      </c>
      <c r="N212" s="74">
        <v>44.7</v>
      </c>
      <c r="O212" s="75">
        <v>2</v>
      </c>
      <c r="P212" s="76"/>
      <c r="Q212" s="77">
        <f>N212*P212</f>
        <v>0</v>
      </c>
      <c r="R212" s="77">
        <f>IF($N$10&gt;=10000,M212*P212,Q212)</f>
        <v>0</v>
      </c>
      <c r="S212" s="78" t="str">
        <f>IF(P212="","",IF(P212&lt;O212,"Ошибка! Не соблюден минимальный заказ на сорт!",""))</f>
        <v/>
      </c>
    </row>
    <row r="213" spans="2:19" ht="15" customHeight="1" x14ac:dyDescent="0.35">
      <c r="B213" s="70" t="s">
        <v>1032</v>
      </c>
      <c r="C213" s="70" t="s">
        <v>1033</v>
      </c>
      <c r="D213" s="70" t="s">
        <v>1034</v>
      </c>
      <c r="E213" s="70" t="s">
        <v>1035</v>
      </c>
      <c r="F213" s="71" t="s">
        <v>621</v>
      </c>
      <c r="G213" s="71" t="s">
        <v>1036</v>
      </c>
      <c r="H213" s="71" t="s">
        <v>1037</v>
      </c>
      <c r="I213" s="72" t="s">
        <v>1038</v>
      </c>
      <c r="J213" s="73" t="s">
        <v>355</v>
      </c>
      <c r="K213" s="73" t="s">
        <v>384</v>
      </c>
      <c r="L213" s="73" t="s">
        <v>547</v>
      </c>
      <c r="M213" s="74">
        <v>57.5</v>
      </c>
      <c r="N213" s="74">
        <v>62.1</v>
      </c>
      <c r="O213" s="75">
        <v>2</v>
      </c>
      <c r="P213" s="76"/>
      <c r="Q213" s="77">
        <f>N213*P213</f>
        <v>0</v>
      </c>
      <c r="R213" s="77">
        <f>IF($N$10&gt;=10000,M213*P213,Q213)</f>
        <v>0</v>
      </c>
      <c r="S213" s="78" t="str">
        <f>IF(P213="","",IF(P213&lt;O213,"Ошибка! Не соблюден минимальный заказ на сорт!",""))</f>
        <v/>
      </c>
    </row>
    <row r="214" spans="2:19" ht="15" customHeight="1" x14ac:dyDescent="0.35">
      <c r="B214" s="70" t="s">
        <v>1039</v>
      </c>
      <c r="C214" s="70" t="s">
        <v>1040</v>
      </c>
      <c r="D214" s="70" t="s">
        <v>1041</v>
      </c>
      <c r="E214" s="70" t="s">
        <v>427</v>
      </c>
      <c r="F214" s="71" t="s">
        <v>621</v>
      </c>
      <c r="G214" s="71" t="s">
        <v>428</v>
      </c>
      <c r="H214" s="71" t="s">
        <v>429</v>
      </c>
      <c r="I214" s="72" t="s">
        <v>430</v>
      </c>
      <c r="J214" s="73" t="s">
        <v>355</v>
      </c>
      <c r="K214" s="73"/>
      <c r="L214" s="73" t="s">
        <v>356</v>
      </c>
      <c r="M214" s="74">
        <v>51.879999999999995</v>
      </c>
      <c r="N214" s="74">
        <v>56.04</v>
      </c>
      <c r="O214" s="75">
        <v>2</v>
      </c>
      <c r="P214" s="76"/>
      <c r="Q214" s="77">
        <f>N214*P214</f>
        <v>0</v>
      </c>
      <c r="R214" s="77">
        <f>IF($N$10&gt;=10000,M214*P214,Q214)</f>
        <v>0</v>
      </c>
      <c r="S214" s="78" t="str">
        <f>IF(P214="","",IF(P214&lt;O214,"Ошибка! Не соблюден минимальный заказ на сорт!",""))</f>
        <v/>
      </c>
    </row>
    <row r="215" spans="2:19" ht="15" customHeight="1" x14ac:dyDescent="0.35">
      <c r="B215" s="70" t="s">
        <v>1042</v>
      </c>
      <c r="C215" s="70" t="s">
        <v>1043</v>
      </c>
      <c r="D215" s="70" t="s">
        <v>1044</v>
      </c>
      <c r="E215" s="70" t="s">
        <v>427</v>
      </c>
      <c r="F215" s="71" t="s">
        <v>621</v>
      </c>
      <c r="G215" s="71" t="s">
        <v>428</v>
      </c>
      <c r="H215" s="71" t="s">
        <v>429</v>
      </c>
      <c r="I215" s="72" t="s">
        <v>430</v>
      </c>
      <c r="J215" s="73" t="s">
        <v>355</v>
      </c>
      <c r="K215" s="73" t="s">
        <v>384</v>
      </c>
      <c r="L215" s="73" t="s">
        <v>547</v>
      </c>
      <c r="M215" s="74">
        <v>57.5</v>
      </c>
      <c r="N215" s="74">
        <v>62.1</v>
      </c>
      <c r="O215" s="75">
        <v>2</v>
      </c>
      <c r="P215" s="76"/>
      <c r="Q215" s="77">
        <f>N215*P215</f>
        <v>0</v>
      </c>
      <c r="R215" s="77">
        <f>IF($N$10&gt;=10000,M215*P215,Q215)</f>
        <v>0</v>
      </c>
      <c r="S215" s="78" t="str">
        <f>IF(P215="","",IF(P215&lt;O215,"Ошибка! Не соблюден минимальный заказ на сорт!",""))</f>
        <v/>
      </c>
    </row>
    <row r="216" spans="2:19" ht="15" customHeight="1" x14ac:dyDescent="0.35">
      <c r="B216" s="70" t="s">
        <v>1045</v>
      </c>
      <c r="C216" s="70" t="s">
        <v>1046</v>
      </c>
      <c r="D216" s="70" t="s">
        <v>1047</v>
      </c>
      <c r="E216" s="70" t="s">
        <v>1048</v>
      </c>
      <c r="F216" s="71" t="s">
        <v>621</v>
      </c>
      <c r="G216" s="71" t="s">
        <v>428</v>
      </c>
      <c r="H216" s="71" t="s">
        <v>429</v>
      </c>
      <c r="I216" s="72" t="s">
        <v>1049</v>
      </c>
      <c r="J216" s="73" t="s">
        <v>355</v>
      </c>
      <c r="K216" s="73"/>
      <c r="L216" s="73" t="s">
        <v>628</v>
      </c>
      <c r="M216" s="74">
        <v>51.879999999999995</v>
      </c>
      <c r="N216" s="74">
        <v>56.04</v>
      </c>
      <c r="O216" s="75">
        <v>2</v>
      </c>
      <c r="P216" s="76"/>
      <c r="Q216" s="77">
        <f>N216*P216</f>
        <v>0</v>
      </c>
      <c r="R216" s="77">
        <f>IF($N$10&gt;=10000,M216*P216,Q216)</f>
        <v>0</v>
      </c>
      <c r="S216" s="78" t="str">
        <f>IF(P216="","",IF(P216&lt;O216,"Ошибка! Не соблюден минимальный заказ на сорт!",""))</f>
        <v/>
      </c>
    </row>
    <row r="217" spans="2:19" ht="15" customHeight="1" x14ac:dyDescent="0.35">
      <c r="B217" s="70" t="s">
        <v>1050</v>
      </c>
      <c r="C217" s="70" t="s">
        <v>1051</v>
      </c>
      <c r="D217" s="70" t="s">
        <v>1052</v>
      </c>
      <c r="E217" s="70" t="s">
        <v>434</v>
      </c>
      <c r="F217" s="71" t="s">
        <v>621</v>
      </c>
      <c r="G217" s="71" t="s">
        <v>428</v>
      </c>
      <c r="H217" s="71" t="s">
        <v>429</v>
      </c>
      <c r="I217" s="72" t="s">
        <v>435</v>
      </c>
      <c r="J217" s="73" t="s">
        <v>355</v>
      </c>
      <c r="K217" s="73"/>
      <c r="L217" s="73" t="s">
        <v>356</v>
      </c>
      <c r="M217" s="74">
        <v>51.879999999999995</v>
      </c>
      <c r="N217" s="74">
        <v>56.04</v>
      </c>
      <c r="O217" s="75">
        <v>2</v>
      </c>
      <c r="P217" s="76"/>
      <c r="Q217" s="77">
        <f>N217*P217</f>
        <v>0</v>
      </c>
      <c r="R217" s="77">
        <f>IF($N$10&gt;=10000,M217*P217,Q217)</f>
        <v>0</v>
      </c>
      <c r="S217" s="78" t="str">
        <f>IF(P217="","",IF(P217&lt;O217,"Ошибка! Не соблюден минимальный заказ на сорт!",""))</f>
        <v/>
      </c>
    </row>
    <row r="218" spans="2:19" ht="15" customHeight="1" x14ac:dyDescent="0.35">
      <c r="B218" s="70" t="s">
        <v>1053</v>
      </c>
      <c r="C218" s="70" t="s">
        <v>1054</v>
      </c>
      <c r="D218" s="70" t="s">
        <v>1055</v>
      </c>
      <c r="E218" s="70" t="s">
        <v>434</v>
      </c>
      <c r="F218" s="71" t="s">
        <v>621</v>
      </c>
      <c r="G218" s="71" t="s">
        <v>428</v>
      </c>
      <c r="H218" s="71" t="s">
        <v>429</v>
      </c>
      <c r="I218" s="72" t="s">
        <v>435</v>
      </c>
      <c r="J218" s="73" t="s">
        <v>355</v>
      </c>
      <c r="K218" s="73" t="s">
        <v>384</v>
      </c>
      <c r="L218" s="73" t="s">
        <v>547</v>
      </c>
      <c r="M218" s="74">
        <v>57.5</v>
      </c>
      <c r="N218" s="74">
        <v>62.1</v>
      </c>
      <c r="O218" s="75">
        <v>2</v>
      </c>
      <c r="P218" s="76"/>
      <c r="Q218" s="77">
        <f>N218*P218</f>
        <v>0</v>
      </c>
      <c r="R218" s="77">
        <f>IF($N$10&gt;=10000,M218*P218,Q218)</f>
        <v>0</v>
      </c>
      <c r="S218" s="78" t="str">
        <f>IF(P218="","",IF(P218&lt;O218,"Ошибка! Не соблюден минимальный заказ на сорт!",""))</f>
        <v/>
      </c>
    </row>
    <row r="219" spans="2:19" ht="15" customHeight="1" x14ac:dyDescent="0.35">
      <c r="B219" s="70" t="s">
        <v>1056</v>
      </c>
      <c r="C219" s="70" t="s">
        <v>1057</v>
      </c>
      <c r="D219" s="70" t="s">
        <v>1058</v>
      </c>
      <c r="E219" s="70" t="s">
        <v>1059</v>
      </c>
      <c r="F219" s="71" t="s">
        <v>621</v>
      </c>
      <c r="G219" s="71" t="s">
        <v>428</v>
      </c>
      <c r="H219" s="71" t="s">
        <v>429</v>
      </c>
      <c r="I219" s="72" t="s">
        <v>1060</v>
      </c>
      <c r="J219" s="73" t="s">
        <v>355</v>
      </c>
      <c r="K219" s="73" t="s">
        <v>384</v>
      </c>
      <c r="L219" s="73" t="s">
        <v>547</v>
      </c>
      <c r="M219" s="74">
        <v>57.5</v>
      </c>
      <c r="N219" s="74">
        <v>62.1</v>
      </c>
      <c r="O219" s="75">
        <v>2</v>
      </c>
      <c r="P219" s="76"/>
      <c r="Q219" s="77">
        <f>N219*P219</f>
        <v>0</v>
      </c>
      <c r="R219" s="77">
        <f>IF($N$10&gt;=10000,M219*P219,Q219)</f>
        <v>0</v>
      </c>
      <c r="S219" s="78" t="str">
        <f>IF(P219="","",IF(P219&lt;O219,"Ошибка! Не соблюден минимальный заказ на сорт!",""))</f>
        <v/>
      </c>
    </row>
    <row r="220" spans="2:19" ht="15" customHeight="1" x14ac:dyDescent="0.35">
      <c r="B220" s="70" t="s">
        <v>1061</v>
      </c>
      <c r="C220" s="70" t="s">
        <v>1062</v>
      </c>
      <c r="D220" s="70" t="s">
        <v>1063</v>
      </c>
      <c r="E220" s="70" t="s">
        <v>1064</v>
      </c>
      <c r="F220" s="71" t="s">
        <v>621</v>
      </c>
      <c r="G220" s="71" t="s">
        <v>428</v>
      </c>
      <c r="H220" s="71" t="s">
        <v>429</v>
      </c>
      <c r="I220" s="72" t="s">
        <v>1065</v>
      </c>
      <c r="J220" s="73" t="s">
        <v>355</v>
      </c>
      <c r="K220" s="73"/>
      <c r="L220" s="73" t="s">
        <v>850</v>
      </c>
      <c r="M220" s="74">
        <v>49.879999999999995</v>
      </c>
      <c r="N220" s="74">
        <v>53.88</v>
      </c>
      <c r="O220" s="75">
        <v>2</v>
      </c>
      <c r="P220" s="76"/>
      <c r="Q220" s="77">
        <f>N220*P220</f>
        <v>0</v>
      </c>
      <c r="R220" s="77">
        <f>IF($N$10&gt;=10000,M220*P220,Q220)</f>
        <v>0</v>
      </c>
      <c r="S220" s="78" t="str">
        <f>IF(P220="","",IF(P220&lt;O220,"Ошибка! Не соблюден минимальный заказ на сорт!",""))</f>
        <v/>
      </c>
    </row>
    <row r="221" spans="2:19" ht="15" customHeight="1" x14ac:dyDescent="0.35">
      <c r="B221" s="70" t="s">
        <v>1066</v>
      </c>
      <c r="C221" s="70" t="s">
        <v>1067</v>
      </c>
      <c r="D221" s="70" t="s">
        <v>1068</v>
      </c>
      <c r="E221" s="70" t="s">
        <v>1064</v>
      </c>
      <c r="F221" s="71" t="s">
        <v>621</v>
      </c>
      <c r="G221" s="71" t="s">
        <v>428</v>
      </c>
      <c r="H221" s="71" t="s">
        <v>429</v>
      </c>
      <c r="I221" s="72" t="s">
        <v>1065</v>
      </c>
      <c r="J221" s="73" t="s">
        <v>355</v>
      </c>
      <c r="K221" s="73" t="s">
        <v>384</v>
      </c>
      <c r="L221" s="73" t="s">
        <v>547</v>
      </c>
      <c r="M221" s="74">
        <v>57.5</v>
      </c>
      <c r="N221" s="74">
        <v>62.1</v>
      </c>
      <c r="O221" s="75">
        <v>2</v>
      </c>
      <c r="P221" s="76"/>
      <c r="Q221" s="77">
        <f>N221*P221</f>
        <v>0</v>
      </c>
      <c r="R221" s="77">
        <f>IF($N$10&gt;=10000,M221*P221,Q221)</f>
        <v>0</v>
      </c>
      <c r="S221" s="78" t="str">
        <f>IF(P221="","",IF(P221&lt;O221,"Ошибка! Не соблюден минимальный заказ на сорт!",""))</f>
        <v/>
      </c>
    </row>
    <row r="222" spans="2:19" ht="15" customHeight="1" x14ac:dyDescent="0.35">
      <c r="B222" s="70" t="s">
        <v>1069</v>
      </c>
      <c r="C222" s="70" t="s">
        <v>1070</v>
      </c>
      <c r="D222" s="70" t="s">
        <v>1071</v>
      </c>
      <c r="E222" s="70" t="s">
        <v>1072</v>
      </c>
      <c r="F222" s="71" t="s">
        <v>621</v>
      </c>
      <c r="G222" s="71" t="s">
        <v>1073</v>
      </c>
      <c r="H222" s="71" t="s">
        <v>1074</v>
      </c>
      <c r="I222" s="72" t="s">
        <v>1075</v>
      </c>
      <c r="J222" s="73" t="s">
        <v>909</v>
      </c>
      <c r="K222" s="73"/>
      <c r="L222" s="73" t="s">
        <v>356</v>
      </c>
      <c r="M222" s="74">
        <v>41.379999999999995</v>
      </c>
      <c r="N222" s="74">
        <v>44.7</v>
      </c>
      <c r="O222" s="75">
        <v>2</v>
      </c>
      <c r="P222" s="76"/>
      <c r="Q222" s="77">
        <f>N222*P222</f>
        <v>0</v>
      </c>
      <c r="R222" s="77">
        <f>IF($N$10&gt;=10000,M222*P222,Q222)</f>
        <v>0</v>
      </c>
      <c r="S222" s="78" t="str">
        <f>IF(P222="","",IF(P222&lt;O222,"Ошибка! Не соблюден минимальный заказ на сорт!",""))</f>
        <v/>
      </c>
    </row>
    <row r="223" spans="2:19" ht="15" customHeight="1" x14ac:dyDescent="0.35">
      <c r="B223" s="70" t="s">
        <v>1076</v>
      </c>
      <c r="C223" s="70" t="s">
        <v>1077</v>
      </c>
      <c r="D223" s="70" t="s">
        <v>1078</v>
      </c>
      <c r="E223" s="70" t="s">
        <v>1072</v>
      </c>
      <c r="F223" s="71" t="s">
        <v>621</v>
      </c>
      <c r="G223" s="71" t="s">
        <v>1073</v>
      </c>
      <c r="H223" s="71" t="s">
        <v>1074</v>
      </c>
      <c r="I223" s="72" t="s">
        <v>1075</v>
      </c>
      <c r="J223" s="73" t="s">
        <v>355</v>
      </c>
      <c r="K223" s="73" t="s">
        <v>384</v>
      </c>
      <c r="L223" s="73" t="s">
        <v>547</v>
      </c>
      <c r="M223" s="74">
        <v>57.5</v>
      </c>
      <c r="N223" s="74">
        <v>62.1</v>
      </c>
      <c r="O223" s="75">
        <v>2</v>
      </c>
      <c r="P223" s="76"/>
      <c r="Q223" s="77">
        <f>N223*P223</f>
        <v>0</v>
      </c>
      <c r="R223" s="77">
        <f>IF($N$10&gt;=10000,M223*P223,Q223)</f>
        <v>0</v>
      </c>
      <c r="S223" s="78" t="str">
        <f>IF(P223="","",IF(P223&lt;O223,"Ошибка! Не соблюден минимальный заказ на сорт!",""))</f>
        <v/>
      </c>
    </row>
    <row r="224" spans="2:19" ht="15" customHeight="1" x14ac:dyDescent="0.35">
      <c r="B224" s="70" t="s">
        <v>1079</v>
      </c>
      <c r="C224" s="70" t="s">
        <v>1080</v>
      </c>
      <c r="D224" s="70" t="s">
        <v>1081</v>
      </c>
      <c r="E224" s="70" t="s">
        <v>1082</v>
      </c>
      <c r="F224" s="71" t="s">
        <v>621</v>
      </c>
      <c r="G224" s="71" t="s">
        <v>1083</v>
      </c>
      <c r="H224" s="71" t="s">
        <v>1084</v>
      </c>
      <c r="I224" s="72" t="s">
        <v>1085</v>
      </c>
      <c r="J224" s="73" t="s">
        <v>60</v>
      </c>
      <c r="K224" s="73"/>
      <c r="L224" s="73" t="s">
        <v>624</v>
      </c>
      <c r="M224" s="74">
        <v>16.380000000000003</v>
      </c>
      <c r="N224" s="74">
        <v>17.7</v>
      </c>
      <c r="O224" s="75">
        <v>6</v>
      </c>
      <c r="P224" s="76"/>
      <c r="Q224" s="77">
        <f>N224*P224</f>
        <v>0</v>
      </c>
      <c r="R224" s="77">
        <f>IF($N$10&gt;=10000,M224*P224,Q224)</f>
        <v>0</v>
      </c>
      <c r="S224" s="78" t="str">
        <f>IF(P224="","",IF(P224&lt;O224,"Ошибка! Не соблюден минимальный заказ на сорт!",""))</f>
        <v/>
      </c>
    </row>
    <row r="225" spans="2:19" ht="15" customHeight="1" x14ac:dyDescent="0.35">
      <c r="B225" s="70" t="s">
        <v>1086</v>
      </c>
      <c r="C225" s="70" t="s">
        <v>1087</v>
      </c>
      <c r="D225" s="70" t="s">
        <v>1088</v>
      </c>
      <c r="E225" s="70" t="s">
        <v>1089</v>
      </c>
      <c r="F225" s="71" t="s">
        <v>621</v>
      </c>
      <c r="G225" s="71" t="s">
        <v>1090</v>
      </c>
      <c r="H225" s="71" t="s">
        <v>1091</v>
      </c>
      <c r="I225" s="72" t="s">
        <v>1092</v>
      </c>
      <c r="J225" s="73" t="s">
        <v>676</v>
      </c>
      <c r="K225" s="73"/>
      <c r="L225" s="73" t="s">
        <v>736</v>
      </c>
      <c r="M225" s="74">
        <v>10.19</v>
      </c>
      <c r="N225" s="74">
        <v>11.01</v>
      </c>
      <c r="O225" s="75">
        <v>7</v>
      </c>
      <c r="P225" s="76"/>
      <c r="Q225" s="77">
        <f>N225*P225</f>
        <v>0</v>
      </c>
      <c r="R225" s="77">
        <f>IF($N$10&gt;=10000,M225*P225,Q225)</f>
        <v>0</v>
      </c>
      <c r="S225" s="78" t="str">
        <f>IF(P225="","",IF(P225&lt;O225,"Ошибка! Не соблюден минимальный заказ на сорт!",""))</f>
        <v/>
      </c>
    </row>
    <row r="226" spans="2:19" ht="15" customHeight="1" x14ac:dyDescent="0.35">
      <c r="B226" s="70" t="s">
        <v>1093</v>
      </c>
      <c r="C226" s="70" t="s">
        <v>1094</v>
      </c>
      <c r="D226" s="70" t="s">
        <v>1095</v>
      </c>
      <c r="E226" s="70" t="s">
        <v>1096</v>
      </c>
      <c r="F226" s="71" t="s">
        <v>621</v>
      </c>
      <c r="G226" s="71" t="s">
        <v>1097</v>
      </c>
      <c r="H226" s="71" t="s">
        <v>1098</v>
      </c>
      <c r="I226" s="72" t="s">
        <v>1099</v>
      </c>
      <c r="J226" s="73" t="s">
        <v>327</v>
      </c>
      <c r="K226" s="73"/>
      <c r="L226" s="73" t="s">
        <v>122</v>
      </c>
      <c r="M226" s="74">
        <v>17.440000000000001</v>
      </c>
      <c r="N226" s="74">
        <v>18.84</v>
      </c>
      <c r="O226" s="75">
        <v>6</v>
      </c>
      <c r="P226" s="76"/>
      <c r="Q226" s="77">
        <f>N226*P226</f>
        <v>0</v>
      </c>
      <c r="R226" s="77">
        <f>IF($N$10&gt;=10000,M226*P226,Q226)</f>
        <v>0</v>
      </c>
      <c r="S226" s="78" t="str">
        <f>IF(P226="","",IF(P226&lt;O226,"Ошибка! Не соблюден минимальный заказ на сорт!",""))</f>
        <v/>
      </c>
    </row>
    <row r="227" spans="2:19" ht="15" customHeight="1" x14ac:dyDescent="0.35">
      <c r="B227" s="70" t="s">
        <v>1100</v>
      </c>
      <c r="C227" s="70" t="s">
        <v>1101</v>
      </c>
      <c r="D227" s="70" t="s">
        <v>1102</v>
      </c>
      <c r="E227" s="70" t="s">
        <v>1103</v>
      </c>
      <c r="F227" s="71" t="s">
        <v>621</v>
      </c>
      <c r="G227" s="71" t="s">
        <v>1097</v>
      </c>
      <c r="H227" s="71" t="s">
        <v>1098</v>
      </c>
      <c r="I227" s="72" t="s">
        <v>1104</v>
      </c>
      <c r="J227" s="73" t="s">
        <v>327</v>
      </c>
      <c r="K227" s="73"/>
      <c r="L227" s="73" t="s">
        <v>122</v>
      </c>
      <c r="M227" s="74">
        <v>17.440000000000001</v>
      </c>
      <c r="N227" s="74">
        <v>18.84</v>
      </c>
      <c r="O227" s="75">
        <v>6</v>
      </c>
      <c r="P227" s="76"/>
      <c r="Q227" s="77">
        <f>N227*P227</f>
        <v>0</v>
      </c>
      <c r="R227" s="77">
        <f>IF($N$10&gt;=10000,M227*P227,Q227)</f>
        <v>0</v>
      </c>
      <c r="S227" s="78" t="str">
        <f>IF(P227="","",IF(P227&lt;O227,"Ошибка! Не соблюден минимальный заказ на сорт!",""))</f>
        <v/>
      </c>
    </row>
    <row r="228" spans="2:19" ht="15" customHeight="1" x14ac:dyDescent="0.35">
      <c r="B228" s="70" t="s">
        <v>1105</v>
      </c>
      <c r="C228" s="70" t="s">
        <v>1106</v>
      </c>
      <c r="D228" s="70" t="s">
        <v>1107</v>
      </c>
      <c r="E228" s="70" t="s">
        <v>1108</v>
      </c>
      <c r="F228" s="71" t="s">
        <v>621</v>
      </c>
      <c r="G228" s="71" t="s">
        <v>447</v>
      </c>
      <c r="H228" s="71" t="s">
        <v>448</v>
      </c>
      <c r="I228" s="72" t="s">
        <v>1109</v>
      </c>
      <c r="J228" s="73" t="s">
        <v>327</v>
      </c>
      <c r="K228" s="73"/>
      <c r="L228" s="73" t="s">
        <v>61</v>
      </c>
      <c r="M228" s="74">
        <v>12.25</v>
      </c>
      <c r="N228" s="74">
        <v>13.23</v>
      </c>
      <c r="O228" s="75">
        <v>6</v>
      </c>
      <c r="P228" s="76"/>
      <c r="Q228" s="77">
        <f>N228*P228</f>
        <v>0</v>
      </c>
      <c r="R228" s="77">
        <f>IF($N$10&gt;=10000,M228*P228,Q228)</f>
        <v>0</v>
      </c>
      <c r="S228" s="78" t="str">
        <f>IF(P228="","",IF(P228&lt;O228,"Ошибка! Не соблюден минимальный заказ на сорт!",""))</f>
        <v/>
      </c>
    </row>
    <row r="229" spans="2:19" ht="15" customHeight="1" x14ac:dyDescent="0.35">
      <c r="B229" s="70" t="s">
        <v>1110</v>
      </c>
      <c r="C229" s="70" t="s">
        <v>1111</v>
      </c>
      <c r="D229" s="70" t="s">
        <v>1112</v>
      </c>
      <c r="E229" s="70" t="s">
        <v>1113</v>
      </c>
      <c r="F229" s="71" t="s">
        <v>621</v>
      </c>
      <c r="G229" s="71" t="s">
        <v>447</v>
      </c>
      <c r="H229" s="71" t="s">
        <v>448</v>
      </c>
      <c r="I229" s="72" t="s">
        <v>1114</v>
      </c>
      <c r="J229" s="73" t="s">
        <v>327</v>
      </c>
      <c r="K229" s="73"/>
      <c r="L229" s="73" t="s">
        <v>122</v>
      </c>
      <c r="M229" s="74">
        <v>12.25</v>
      </c>
      <c r="N229" s="74">
        <v>13.23</v>
      </c>
      <c r="O229" s="75">
        <v>6</v>
      </c>
      <c r="P229" s="76"/>
      <c r="Q229" s="77">
        <f>N229*P229</f>
        <v>0</v>
      </c>
      <c r="R229" s="77">
        <f>IF($N$10&gt;=10000,M229*P229,Q229)</f>
        <v>0</v>
      </c>
      <c r="S229" s="78" t="str">
        <f>IF(P229="","",IF(P229&lt;O229,"Ошибка! Не соблюден минимальный заказ на сорт!",""))</f>
        <v/>
      </c>
    </row>
    <row r="230" spans="2:19" ht="15" customHeight="1" x14ac:dyDescent="0.35">
      <c r="B230" s="70" t="s">
        <v>1115</v>
      </c>
      <c r="C230" s="70" t="s">
        <v>1116</v>
      </c>
      <c r="D230" s="70" t="s">
        <v>1117</v>
      </c>
      <c r="E230" s="70" t="s">
        <v>1118</v>
      </c>
      <c r="F230" s="71" t="s">
        <v>621</v>
      </c>
      <c r="G230" s="71" t="s">
        <v>447</v>
      </c>
      <c r="H230" s="71" t="s">
        <v>448</v>
      </c>
      <c r="I230" s="72" t="s">
        <v>1119</v>
      </c>
      <c r="J230" s="73" t="s">
        <v>676</v>
      </c>
      <c r="K230" s="73"/>
      <c r="L230" s="73" t="s">
        <v>94</v>
      </c>
      <c r="M230" s="74">
        <v>8.19</v>
      </c>
      <c r="N230" s="74">
        <v>8.85</v>
      </c>
      <c r="O230" s="75">
        <v>7</v>
      </c>
      <c r="P230" s="76"/>
      <c r="Q230" s="77">
        <f>N230*P230</f>
        <v>0</v>
      </c>
      <c r="R230" s="77">
        <f>IF($N$10&gt;=10000,M230*P230,Q230)</f>
        <v>0</v>
      </c>
      <c r="S230" s="78" t="str">
        <f>IF(P230="","",IF(P230&lt;O230,"Ошибка! Не соблюден минимальный заказ на сорт!",""))</f>
        <v/>
      </c>
    </row>
    <row r="231" spans="2:19" ht="15" customHeight="1" x14ac:dyDescent="0.35">
      <c r="B231" s="70" t="s">
        <v>1120</v>
      </c>
      <c r="C231" s="70" t="s">
        <v>1121</v>
      </c>
      <c r="D231" s="70" t="s">
        <v>1122</v>
      </c>
      <c r="E231" s="70" t="s">
        <v>1118</v>
      </c>
      <c r="F231" s="71" t="s">
        <v>621</v>
      </c>
      <c r="G231" s="71" t="s">
        <v>447</v>
      </c>
      <c r="H231" s="71" t="s">
        <v>448</v>
      </c>
      <c r="I231" s="72" t="s">
        <v>1119</v>
      </c>
      <c r="J231" s="73" t="s">
        <v>327</v>
      </c>
      <c r="K231" s="73"/>
      <c r="L231" s="73" t="s">
        <v>122</v>
      </c>
      <c r="M231" s="74">
        <v>11.5</v>
      </c>
      <c r="N231" s="74">
        <v>12.42</v>
      </c>
      <c r="O231" s="75">
        <v>6</v>
      </c>
      <c r="P231" s="76"/>
      <c r="Q231" s="77">
        <f>N231*P231</f>
        <v>0</v>
      </c>
      <c r="R231" s="77">
        <f>IF($N$10&gt;=10000,M231*P231,Q231)</f>
        <v>0</v>
      </c>
      <c r="S231" s="78" t="str">
        <f>IF(P231="","",IF(P231&lt;O231,"Ошибка! Не соблюден минимальный заказ на сорт!",""))</f>
        <v/>
      </c>
    </row>
    <row r="232" spans="2:19" ht="15" customHeight="1" x14ac:dyDescent="0.35">
      <c r="B232" s="70" t="s">
        <v>1123</v>
      </c>
      <c r="C232" s="70" t="s">
        <v>1124</v>
      </c>
      <c r="D232" s="70" t="s">
        <v>1125</v>
      </c>
      <c r="E232" s="70" t="s">
        <v>1126</v>
      </c>
      <c r="F232" s="71" t="s">
        <v>621</v>
      </c>
      <c r="G232" s="71" t="s">
        <v>447</v>
      </c>
      <c r="H232" s="71" t="s">
        <v>448</v>
      </c>
      <c r="I232" s="72" t="s">
        <v>1127</v>
      </c>
      <c r="J232" s="73" t="s">
        <v>327</v>
      </c>
      <c r="K232" s="73"/>
      <c r="L232" s="73" t="s">
        <v>122</v>
      </c>
      <c r="M232" s="74">
        <v>10.82</v>
      </c>
      <c r="N232" s="74">
        <v>11.69</v>
      </c>
      <c r="O232" s="75">
        <v>6</v>
      </c>
      <c r="P232" s="76"/>
      <c r="Q232" s="77">
        <f>N232*P232</f>
        <v>0</v>
      </c>
      <c r="R232" s="77">
        <f>IF($N$10&gt;=10000,M232*P232,Q232)</f>
        <v>0</v>
      </c>
      <c r="S232" s="78" t="str">
        <f>IF(P232="","",IF(P232&lt;O232,"Ошибка! Не соблюден минимальный заказ на сорт!",""))</f>
        <v/>
      </c>
    </row>
    <row r="233" spans="2:19" ht="15" customHeight="1" x14ac:dyDescent="0.35">
      <c r="B233" s="70" t="s">
        <v>1128</v>
      </c>
      <c r="C233" s="70" t="s">
        <v>1129</v>
      </c>
      <c r="D233" s="70" t="s">
        <v>1130</v>
      </c>
      <c r="E233" s="70" t="s">
        <v>1131</v>
      </c>
      <c r="F233" s="71" t="s">
        <v>621</v>
      </c>
      <c r="G233" s="71" t="s">
        <v>447</v>
      </c>
      <c r="H233" s="71" t="s">
        <v>448</v>
      </c>
      <c r="I233" s="72" t="s">
        <v>1132</v>
      </c>
      <c r="J233" s="73" t="s">
        <v>327</v>
      </c>
      <c r="K233" s="73"/>
      <c r="L233" s="73" t="s">
        <v>122</v>
      </c>
      <c r="M233" s="74">
        <v>12.25</v>
      </c>
      <c r="N233" s="74">
        <v>13.23</v>
      </c>
      <c r="O233" s="75">
        <v>6</v>
      </c>
      <c r="P233" s="76"/>
      <c r="Q233" s="77">
        <f>N233*P233</f>
        <v>0</v>
      </c>
      <c r="R233" s="77">
        <f>IF($N$10&gt;=10000,M233*P233,Q233)</f>
        <v>0</v>
      </c>
      <c r="S233" s="78" t="str">
        <f>IF(P233="","",IF(P233&lt;O233,"Ошибка! Не соблюден минимальный заказ на сорт!",""))</f>
        <v/>
      </c>
    </row>
    <row r="234" spans="2:19" ht="15" customHeight="1" x14ac:dyDescent="0.35">
      <c r="B234" s="70" t="s">
        <v>1133</v>
      </c>
      <c r="C234" s="70" t="s">
        <v>1134</v>
      </c>
      <c r="D234" s="70" t="s">
        <v>1135</v>
      </c>
      <c r="E234" s="70" t="s">
        <v>446</v>
      </c>
      <c r="F234" s="71" t="s">
        <v>621</v>
      </c>
      <c r="G234" s="71" t="s">
        <v>447</v>
      </c>
      <c r="H234" s="71" t="s">
        <v>448</v>
      </c>
      <c r="I234" s="72" t="s">
        <v>449</v>
      </c>
      <c r="J234" s="73" t="s">
        <v>327</v>
      </c>
      <c r="K234" s="73"/>
      <c r="L234" s="73" t="s">
        <v>122</v>
      </c>
      <c r="M234" s="74">
        <v>10.82</v>
      </c>
      <c r="N234" s="74">
        <v>11.69</v>
      </c>
      <c r="O234" s="75">
        <v>6</v>
      </c>
      <c r="P234" s="76"/>
      <c r="Q234" s="77">
        <f>N234*P234</f>
        <v>0</v>
      </c>
      <c r="R234" s="77">
        <f>IF($N$10&gt;=10000,M234*P234,Q234)</f>
        <v>0</v>
      </c>
      <c r="S234" s="78" t="str">
        <f>IF(P234="","",IF(P234&lt;O234,"Ошибка! Не соблюден минимальный заказ на сорт!",""))</f>
        <v/>
      </c>
    </row>
    <row r="235" spans="2:19" ht="15" customHeight="1" x14ac:dyDescent="0.35">
      <c r="B235" s="70" t="s">
        <v>1136</v>
      </c>
      <c r="C235" s="70" t="s">
        <v>1137</v>
      </c>
      <c r="D235" s="70" t="s">
        <v>1138</v>
      </c>
      <c r="E235" s="70" t="s">
        <v>1139</v>
      </c>
      <c r="F235" s="71" t="s">
        <v>621</v>
      </c>
      <c r="G235" s="71" t="s">
        <v>447</v>
      </c>
      <c r="H235" s="71" t="s">
        <v>448</v>
      </c>
      <c r="I235" s="72" t="s">
        <v>1140</v>
      </c>
      <c r="J235" s="73" t="s">
        <v>327</v>
      </c>
      <c r="K235" s="73"/>
      <c r="L235" s="73" t="s">
        <v>122</v>
      </c>
      <c r="M235" s="74">
        <v>12.25</v>
      </c>
      <c r="N235" s="74">
        <v>13.23</v>
      </c>
      <c r="O235" s="75">
        <v>6</v>
      </c>
      <c r="P235" s="76"/>
      <c r="Q235" s="77">
        <f>N235*P235</f>
        <v>0</v>
      </c>
      <c r="R235" s="77">
        <f>IF($N$10&gt;=10000,M235*P235,Q235)</f>
        <v>0</v>
      </c>
      <c r="S235" s="78" t="str">
        <f>IF(P235="","",IF(P235&lt;O235,"Ошибка! Не соблюден минимальный заказ на сорт!",""))</f>
        <v/>
      </c>
    </row>
    <row r="236" spans="2:19" ht="15" customHeight="1" x14ac:dyDescent="0.35">
      <c r="B236" s="70" t="s">
        <v>1141</v>
      </c>
      <c r="C236" s="70" t="s">
        <v>1142</v>
      </c>
      <c r="D236" s="70" t="s">
        <v>1143</v>
      </c>
      <c r="E236" s="70" t="s">
        <v>1144</v>
      </c>
      <c r="F236" s="71" t="s">
        <v>621</v>
      </c>
      <c r="G236" s="71" t="s">
        <v>447</v>
      </c>
      <c r="H236" s="71" t="s">
        <v>448</v>
      </c>
      <c r="I236" s="72" t="s">
        <v>1145</v>
      </c>
      <c r="J236" s="73" t="s">
        <v>676</v>
      </c>
      <c r="K236" s="73"/>
      <c r="L236" s="73" t="s">
        <v>94</v>
      </c>
      <c r="M236" s="74">
        <v>8.19</v>
      </c>
      <c r="N236" s="74">
        <v>8.85</v>
      </c>
      <c r="O236" s="75">
        <v>7</v>
      </c>
      <c r="P236" s="76"/>
      <c r="Q236" s="77">
        <f>N236*P236</f>
        <v>0</v>
      </c>
      <c r="R236" s="77">
        <f>IF($N$10&gt;=10000,M236*P236,Q236)</f>
        <v>0</v>
      </c>
      <c r="S236" s="78" t="str">
        <f>IF(P236="","",IF(P236&lt;O236,"Ошибка! Не соблюден минимальный заказ на сорт!",""))</f>
        <v/>
      </c>
    </row>
    <row r="237" spans="2:19" ht="15" customHeight="1" x14ac:dyDescent="0.35">
      <c r="B237" s="70" t="s">
        <v>1146</v>
      </c>
      <c r="C237" s="70" t="s">
        <v>1147</v>
      </c>
      <c r="D237" s="70" t="s">
        <v>1148</v>
      </c>
      <c r="E237" s="70" t="s">
        <v>1144</v>
      </c>
      <c r="F237" s="71" t="s">
        <v>621</v>
      </c>
      <c r="G237" s="71" t="s">
        <v>447</v>
      </c>
      <c r="H237" s="71" t="s">
        <v>448</v>
      </c>
      <c r="I237" s="72" t="s">
        <v>1145</v>
      </c>
      <c r="J237" s="73" t="s">
        <v>327</v>
      </c>
      <c r="K237" s="73"/>
      <c r="L237" s="73" t="s">
        <v>122</v>
      </c>
      <c r="M237" s="74">
        <v>11.5</v>
      </c>
      <c r="N237" s="74">
        <v>12.42</v>
      </c>
      <c r="O237" s="75">
        <v>6</v>
      </c>
      <c r="P237" s="76"/>
      <c r="Q237" s="77">
        <f>N237*P237</f>
        <v>0</v>
      </c>
      <c r="R237" s="77">
        <f>IF($N$10&gt;=10000,M237*P237,Q237)</f>
        <v>0</v>
      </c>
      <c r="S237" s="78" t="str">
        <f>IF(P237="","",IF(P237&lt;O237,"Ошибка! Не соблюден минимальный заказ на сорт!",""))</f>
        <v/>
      </c>
    </row>
    <row r="238" spans="2:19" ht="15" customHeight="1" x14ac:dyDescent="0.35">
      <c r="B238" s="70" t="s">
        <v>1149</v>
      </c>
      <c r="C238" s="70" t="s">
        <v>1150</v>
      </c>
      <c r="D238" s="70" t="s">
        <v>1151</v>
      </c>
      <c r="E238" s="70" t="s">
        <v>453</v>
      </c>
      <c r="F238" s="71" t="s">
        <v>621</v>
      </c>
      <c r="G238" s="71" t="s">
        <v>447</v>
      </c>
      <c r="H238" s="71" t="s">
        <v>448</v>
      </c>
      <c r="I238" s="72" t="s">
        <v>454</v>
      </c>
      <c r="J238" s="73" t="s">
        <v>327</v>
      </c>
      <c r="K238" s="73"/>
      <c r="L238" s="73" t="s">
        <v>122</v>
      </c>
      <c r="M238" s="74">
        <v>10.82</v>
      </c>
      <c r="N238" s="74">
        <v>11.69</v>
      </c>
      <c r="O238" s="75">
        <v>6</v>
      </c>
      <c r="P238" s="76"/>
      <c r="Q238" s="77">
        <f>N238*P238</f>
        <v>0</v>
      </c>
      <c r="R238" s="77">
        <f>IF($N$10&gt;=10000,M238*P238,Q238)</f>
        <v>0</v>
      </c>
      <c r="S238" s="78" t="str">
        <f>IF(P238="","",IF(P238&lt;O238,"Ошибка! Не соблюден минимальный заказ на сорт!",""))</f>
        <v/>
      </c>
    </row>
    <row r="239" spans="2:19" ht="15" customHeight="1" x14ac:dyDescent="0.35">
      <c r="B239" s="70" t="s">
        <v>1152</v>
      </c>
      <c r="C239" s="70" t="s">
        <v>1153</v>
      </c>
      <c r="D239" s="70" t="s">
        <v>1154</v>
      </c>
      <c r="E239" s="70" t="s">
        <v>1155</v>
      </c>
      <c r="F239" s="71" t="s">
        <v>621</v>
      </c>
      <c r="G239" s="71" t="s">
        <v>447</v>
      </c>
      <c r="H239" s="71" t="s">
        <v>448</v>
      </c>
      <c r="I239" s="72" t="s">
        <v>1156</v>
      </c>
      <c r="J239" s="73" t="s">
        <v>676</v>
      </c>
      <c r="K239" s="73"/>
      <c r="L239" s="73" t="s">
        <v>94</v>
      </c>
      <c r="M239" s="74">
        <v>8.19</v>
      </c>
      <c r="N239" s="74">
        <v>8.85</v>
      </c>
      <c r="O239" s="75">
        <v>7</v>
      </c>
      <c r="P239" s="76"/>
      <c r="Q239" s="77">
        <f>N239*P239</f>
        <v>0</v>
      </c>
      <c r="R239" s="77">
        <f>IF($N$10&gt;=10000,M239*P239,Q239)</f>
        <v>0</v>
      </c>
      <c r="S239" s="78" t="str">
        <f>IF(P239="","",IF(P239&lt;O239,"Ошибка! Не соблюден минимальный заказ на сорт!",""))</f>
        <v/>
      </c>
    </row>
    <row r="240" spans="2:19" ht="15" customHeight="1" x14ac:dyDescent="0.35">
      <c r="B240" s="70" t="s">
        <v>1157</v>
      </c>
      <c r="C240" s="70" t="s">
        <v>1158</v>
      </c>
      <c r="D240" s="70" t="s">
        <v>1159</v>
      </c>
      <c r="E240" s="70" t="s">
        <v>1155</v>
      </c>
      <c r="F240" s="71" t="s">
        <v>621</v>
      </c>
      <c r="G240" s="71" t="s">
        <v>447</v>
      </c>
      <c r="H240" s="71" t="s">
        <v>448</v>
      </c>
      <c r="I240" s="72" t="s">
        <v>1156</v>
      </c>
      <c r="J240" s="73" t="s">
        <v>327</v>
      </c>
      <c r="K240" s="73"/>
      <c r="L240" s="73" t="s">
        <v>122</v>
      </c>
      <c r="M240" s="74">
        <v>11.5</v>
      </c>
      <c r="N240" s="74">
        <v>12.42</v>
      </c>
      <c r="O240" s="75">
        <v>6</v>
      </c>
      <c r="P240" s="76"/>
      <c r="Q240" s="77">
        <f>N240*P240</f>
        <v>0</v>
      </c>
      <c r="R240" s="77">
        <f>IF($N$10&gt;=10000,M240*P240,Q240)</f>
        <v>0</v>
      </c>
      <c r="S240" s="78" t="str">
        <f>IF(P240="","",IF(P240&lt;O240,"Ошибка! Не соблюден минимальный заказ на сорт!",""))</f>
        <v/>
      </c>
    </row>
    <row r="241" spans="2:19" ht="15" customHeight="1" x14ac:dyDescent="0.35">
      <c r="B241" s="70" t="s">
        <v>1160</v>
      </c>
      <c r="C241" s="70" t="s">
        <v>1161</v>
      </c>
      <c r="D241" s="70" t="s">
        <v>1162</v>
      </c>
      <c r="E241" s="70" t="s">
        <v>458</v>
      </c>
      <c r="F241" s="71" t="s">
        <v>621</v>
      </c>
      <c r="G241" s="71" t="s">
        <v>447</v>
      </c>
      <c r="H241" s="71" t="s">
        <v>448</v>
      </c>
      <c r="I241" s="72" t="s">
        <v>459</v>
      </c>
      <c r="J241" s="73" t="s">
        <v>327</v>
      </c>
      <c r="K241" s="73"/>
      <c r="L241" s="73" t="s">
        <v>122</v>
      </c>
      <c r="M241" s="74">
        <v>10.82</v>
      </c>
      <c r="N241" s="74">
        <v>11.69</v>
      </c>
      <c r="O241" s="75">
        <v>6</v>
      </c>
      <c r="P241" s="76"/>
      <c r="Q241" s="77">
        <f>N241*P241</f>
        <v>0</v>
      </c>
      <c r="R241" s="77">
        <f>IF($N$10&gt;=10000,M241*P241,Q241)</f>
        <v>0</v>
      </c>
      <c r="S241" s="78" t="str">
        <f>IF(P241="","",IF(P241&lt;O241,"Ошибка! Не соблюден минимальный заказ на сорт!",""))</f>
        <v/>
      </c>
    </row>
    <row r="242" spans="2:19" ht="15" customHeight="1" x14ac:dyDescent="0.35">
      <c r="B242" s="70" t="s">
        <v>1163</v>
      </c>
      <c r="C242" s="70" t="s">
        <v>1164</v>
      </c>
      <c r="D242" s="70" t="s">
        <v>1165</v>
      </c>
      <c r="E242" s="70" t="s">
        <v>1166</v>
      </c>
      <c r="F242" s="71" t="s">
        <v>621</v>
      </c>
      <c r="G242" s="71" t="s">
        <v>447</v>
      </c>
      <c r="H242" s="71" t="s">
        <v>448</v>
      </c>
      <c r="I242" s="72" t="s">
        <v>1167</v>
      </c>
      <c r="J242" s="73" t="s">
        <v>676</v>
      </c>
      <c r="K242" s="73"/>
      <c r="L242" s="73" t="s">
        <v>94</v>
      </c>
      <c r="M242" s="74">
        <v>8.19</v>
      </c>
      <c r="N242" s="74">
        <v>8.85</v>
      </c>
      <c r="O242" s="75">
        <v>7</v>
      </c>
      <c r="P242" s="76"/>
      <c r="Q242" s="77">
        <f>N242*P242</f>
        <v>0</v>
      </c>
      <c r="R242" s="77">
        <f>IF($N$10&gt;=10000,M242*P242,Q242)</f>
        <v>0</v>
      </c>
      <c r="S242" s="78" t="str">
        <f>IF(P242="","",IF(P242&lt;O242,"Ошибка! Не соблюден минимальный заказ на сорт!",""))</f>
        <v/>
      </c>
    </row>
    <row r="243" spans="2:19" ht="15" customHeight="1" x14ac:dyDescent="0.35">
      <c r="B243" s="70" t="s">
        <v>1168</v>
      </c>
      <c r="C243" s="70" t="s">
        <v>1169</v>
      </c>
      <c r="D243" s="70" t="s">
        <v>1170</v>
      </c>
      <c r="E243" s="70" t="s">
        <v>1166</v>
      </c>
      <c r="F243" s="71" t="s">
        <v>621</v>
      </c>
      <c r="G243" s="71" t="s">
        <v>447</v>
      </c>
      <c r="H243" s="71" t="s">
        <v>448</v>
      </c>
      <c r="I243" s="72" t="s">
        <v>1167</v>
      </c>
      <c r="J243" s="73" t="s">
        <v>327</v>
      </c>
      <c r="K243" s="73"/>
      <c r="L243" s="73" t="s">
        <v>122</v>
      </c>
      <c r="M243" s="74">
        <v>11.5</v>
      </c>
      <c r="N243" s="74">
        <v>12.42</v>
      </c>
      <c r="O243" s="75">
        <v>6</v>
      </c>
      <c r="P243" s="76"/>
      <c r="Q243" s="77">
        <f>N243*P243</f>
        <v>0</v>
      </c>
      <c r="R243" s="77">
        <f>IF($N$10&gt;=10000,M243*P243,Q243)</f>
        <v>0</v>
      </c>
      <c r="S243" s="78" t="str">
        <f>IF(P243="","",IF(P243&lt;O243,"Ошибка! Не соблюден минимальный заказ на сорт!",""))</f>
        <v/>
      </c>
    </row>
    <row r="244" spans="2:19" ht="15" customHeight="1" x14ac:dyDescent="0.35">
      <c r="B244" s="70" t="s">
        <v>1171</v>
      </c>
      <c r="C244" s="70" t="s">
        <v>1172</v>
      </c>
      <c r="D244" s="70" t="s">
        <v>1173</v>
      </c>
      <c r="E244" s="70" t="s">
        <v>1174</v>
      </c>
      <c r="F244" s="71" t="s">
        <v>621</v>
      </c>
      <c r="G244" s="71" t="s">
        <v>447</v>
      </c>
      <c r="H244" s="71" t="s">
        <v>448</v>
      </c>
      <c r="I244" s="72" t="s">
        <v>1175</v>
      </c>
      <c r="J244" s="73" t="s">
        <v>327</v>
      </c>
      <c r="K244" s="73"/>
      <c r="L244" s="73" t="s">
        <v>122</v>
      </c>
      <c r="M244" s="74">
        <v>12.25</v>
      </c>
      <c r="N244" s="74">
        <v>13.23</v>
      </c>
      <c r="O244" s="75">
        <v>6</v>
      </c>
      <c r="P244" s="76"/>
      <c r="Q244" s="77">
        <f>N244*P244</f>
        <v>0</v>
      </c>
      <c r="R244" s="77">
        <f>IF($N$10&gt;=10000,M244*P244,Q244)</f>
        <v>0</v>
      </c>
      <c r="S244" s="78" t="str">
        <f>IF(P244="","",IF(P244&lt;O244,"Ошибка! Не соблюден минимальный заказ на сорт!",""))</f>
        <v/>
      </c>
    </row>
    <row r="245" spans="2:19" ht="15" customHeight="1" x14ac:dyDescent="0.35">
      <c r="B245" s="70" t="s">
        <v>1176</v>
      </c>
      <c r="C245" s="70" t="s">
        <v>1177</v>
      </c>
      <c r="D245" s="70" t="s">
        <v>1178</v>
      </c>
      <c r="E245" s="70" t="s">
        <v>1179</v>
      </c>
      <c r="F245" s="71" t="s">
        <v>621</v>
      </c>
      <c r="G245" s="71" t="s">
        <v>447</v>
      </c>
      <c r="H245" s="71" t="s">
        <v>448</v>
      </c>
      <c r="I245" s="72" t="s">
        <v>1180</v>
      </c>
      <c r="J245" s="73" t="s">
        <v>676</v>
      </c>
      <c r="K245" s="73"/>
      <c r="L245" s="73" t="s">
        <v>94</v>
      </c>
      <c r="M245" s="74">
        <v>8.19</v>
      </c>
      <c r="N245" s="74">
        <v>8.85</v>
      </c>
      <c r="O245" s="75">
        <v>7</v>
      </c>
      <c r="P245" s="76"/>
      <c r="Q245" s="77">
        <f>N245*P245</f>
        <v>0</v>
      </c>
      <c r="R245" s="77">
        <f>IF($N$10&gt;=10000,M245*P245,Q245)</f>
        <v>0</v>
      </c>
      <c r="S245" s="78" t="str">
        <f>IF(P245="","",IF(P245&lt;O245,"Ошибка! Не соблюден минимальный заказ на сорт!",""))</f>
        <v/>
      </c>
    </row>
    <row r="246" spans="2:19" ht="15" customHeight="1" x14ac:dyDescent="0.35">
      <c r="B246" s="70" t="s">
        <v>1181</v>
      </c>
      <c r="C246" s="70" t="s">
        <v>1182</v>
      </c>
      <c r="D246" s="70" t="s">
        <v>1183</v>
      </c>
      <c r="E246" s="70" t="s">
        <v>1179</v>
      </c>
      <c r="F246" s="71" t="s">
        <v>621</v>
      </c>
      <c r="G246" s="71" t="s">
        <v>447</v>
      </c>
      <c r="H246" s="71" t="s">
        <v>448</v>
      </c>
      <c r="I246" s="72" t="s">
        <v>1180</v>
      </c>
      <c r="J246" s="73" t="s">
        <v>327</v>
      </c>
      <c r="K246" s="73"/>
      <c r="L246" s="73" t="s">
        <v>122</v>
      </c>
      <c r="M246" s="74">
        <v>11.5</v>
      </c>
      <c r="N246" s="74">
        <v>12.42</v>
      </c>
      <c r="O246" s="75">
        <v>6</v>
      </c>
      <c r="P246" s="76"/>
      <c r="Q246" s="77">
        <f>N246*P246</f>
        <v>0</v>
      </c>
      <c r="R246" s="77">
        <f>IF($N$10&gt;=10000,M246*P246,Q246)</f>
        <v>0</v>
      </c>
      <c r="S246" s="78" t="str">
        <f>IF(P246="","",IF(P246&lt;O246,"Ошибка! Не соблюден минимальный заказ на сорт!",""))</f>
        <v/>
      </c>
    </row>
    <row r="247" spans="2:19" ht="15" customHeight="1" x14ac:dyDescent="0.35">
      <c r="B247" s="70" t="s">
        <v>1184</v>
      </c>
      <c r="C247" s="70" t="s">
        <v>1185</v>
      </c>
      <c r="D247" s="70" t="s">
        <v>1186</v>
      </c>
      <c r="E247" s="70" t="s">
        <v>463</v>
      </c>
      <c r="F247" s="71" t="s">
        <v>621</v>
      </c>
      <c r="G247" s="71" t="s">
        <v>447</v>
      </c>
      <c r="H247" s="71" t="s">
        <v>448</v>
      </c>
      <c r="I247" s="72" t="s">
        <v>464</v>
      </c>
      <c r="J247" s="73" t="s">
        <v>327</v>
      </c>
      <c r="K247" s="73"/>
      <c r="L247" s="73" t="s">
        <v>122</v>
      </c>
      <c r="M247" s="74">
        <v>10.82</v>
      </c>
      <c r="N247" s="74">
        <v>11.69</v>
      </c>
      <c r="O247" s="75">
        <v>6</v>
      </c>
      <c r="P247" s="76"/>
      <c r="Q247" s="77">
        <f>N247*P247</f>
        <v>0</v>
      </c>
      <c r="R247" s="77">
        <f>IF($N$10&gt;=10000,M247*P247,Q247)</f>
        <v>0</v>
      </c>
      <c r="S247" s="78" t="str">
        <f>IF(P247="","",IF(P247&lt;O247,"Ошибка! Не соблюден минимальный заказ на сорт!",""))</f>
        <v/>
      </c>
    </row>
    <row r="248" spans="2:19" ht="15" customHeight="1" x14ac:dyDescent="0.35">
      <c r="B248" s="70" t="s">
        <v>1187</v>
      </c>
      <c r="C248" s="70" t="s">
        <v>1188</v>
      </c>
      <c r="D248" s="70" t="s">
        <v>1189</v>
      </c>
      <c r="E248" s="70" t="s">
        <v>1190</v>
      </c>
      <c r="F248" s="71" t="s">
        <v>621</v>
      </c>
      <c r="G248" s="71" t="s">
        <v>1191</v>
      </c>
      <c r="H248" s="71" t="s">
        <v>1192</v>
      </c>
      <c r="I248" s="72" t="s">
        <v>1193</v>
      </c>
      <c r="J248" s="73" t="s">
        <v>327</v>
      </c>
      <c r="K248" s="73"/>
      <c r="L248" s="73" t="s">
        <v>653</v>
      </c>
      <c r="M248" s="74">
        <v>10.129999999999999</v>
      </c>
      <c r="N248" s="74">
        <v>10.95</v>
      </c>
      <c r="O248" s="75">
        <v>6</v>
      </c>
      <c r="P248" s="76"/>
      <c r="Q248" s="77">
        <f>N248*P248</f>
        <v>0</v>
      </c>
      <c r="R248" s="77">
        <f>IF($N$10&gt;=10000,M248*P248,Q248)</f>
        <v>0</v>
      </c>
      <c r="S248" s="78" t="str">
        <f>IF(P248="","",IF(P248&lt;O248,"Ошибка! Не соблюден минимальный заказ на сорт!",""))</f>
        <v/>
      </c>
    </row>
    <row r="249" spans="2:19" ht="15" customHeight="1" x14ac:dyDescent="0.35">
      <c r="B249" s="70" t="s">
        <v>1194</v>
      </c>
      <c r="C249" s="70" t="s">
        <v>1195</v>
      </c>
      <c r="D249" s="70" t="s">
        <v>1196</v>
      </c>
      <c r="E249" s="70" t="s">
        <v>1197</v>
      </c>
      <c r="F249" s="71" t="s">
        <v>621</v>
      </c>
      <c r="G249" s="71" t="s">
        <v>1198</v>
      </c>
      <c r="H249" s="71" t="s">
        <v>1199</v>
      </c>
      <c r="I249" s="72" t="s">
        <v>1200</v>
      </c>
      <c r="J249" s="73" t="s">
        <v>60</v>
      </c>
      <c r="K249" s="73"/>
      <c r="L249" s="73" t="s">
        <v>122</v>
      </c>
      <c r="M249" s="74">
        <v>12.129999999999999</v>
      </c>
      <c r="N249" s="74">
        <v>13.11</v>
      </c>
      <c r="O249" s="75">
        <v>6</v>
      </c>
      <c r="P249" s="76"/>
      <c r="Q249" s="77">
        <f>N249*P249</f>
        <v>0</v>
      </c>
      <c r="R249" s="77">
        <f>IF($N$10&gt;=10000,M249*P249,Q249)</f>
        <v>0</v>
      </c>
      <c r="S249" s="78" t="str">
        <f>IF(P249="","",IF(P249&lt;O249,"Ошибка! Не соблюден минимальный заказ на сорт!",""))</f>
        <v/>
      </c>
    </row>
    <row r="250" spans="2:19" ht="15" customHeight="1" x14ac:dyDescent="0.35">
      <c r="B250" s="70" t="s">
        <v>1201</v>
      </c>
      <c r="C250" s="70" t="s">
        <v>1202</v>
      </c>
      <c r="D250" s="70" t="s">
        <v>1203</v>
      </c>
      <c r="E250" s="70" t="s">
        <v>1204</v>
      </c>
      <c r="F250" s="71" t="s">
        <v>621</v>
      </c>
      <c r="G250" s="71" t="s">
        <v>1198</v>
      </c>
      <c r="H250" s="71" t="s">
        <v>1199</v>
      </c>
      <c r="I250" s="72" t="s">
        <v>1205</v>
      </c>
      <c r="J250" s="73" t="s">
        <v>531</v>
      </c>
      <c r="K250" s="73"/>
      <c r="L250" s="73" t="s">
        <v>664</v>
      </c>
      <c r="M250" s="74">
        <v>21.630000000000003</v>
      </c>
      <c r="N250" s="74">
        <v>23.37</v>
      </c>
      <c r="O250" s="75">
        <v>3</v>
      </c>
      <c r="P250" s="76"/>
      <c r="Q250" s="77">
        <f>N250*P250</f>
        <v>0</v>
      </c>
      <c r="R250" s="77">
        <f>IF($N$10&gt;=10000,M250*P250,Q250)</f>
        <v>0</v>
      </c>
      <c r="S250" s="78" t="str">
        <f>IF(P250="","",IF(P250&lt;O250,"Ошибка! Не соблюден минимальный заказ на сорт!",""))</f>
        <v/>
      </c>
    </row>
    <row r="251" spans="2:19" ht="15" customHeight="1" x14ac:dyDescent="0.35">
      <c r="B251" s="70" t="s">
        <v>1206</v>
      </c>
      <c r="C251" s="70" t="s">
        <v>1207</v>
      </c>
      <c r="D251" s="70" t="s">
        <v>1208</v>
      </c>
      <c r="E251" s="70" t="s">
        <v>1209</v>
      </c>
      <c r="F251" s="71" t="s">
        <v>621</v>
      </c>
      <c r="G251" s="71" t="s">
        <v>1198</v>
      </c>
      <c r="H251" s="71" t="s">
        <v>1199</v>
      </c>
      <c r="I251" s="72" t="s">
        <v>1210</v>
      </c>
      <c r="J251" s="73" t="s">
        <v>60</v>
      </c>
      <c r="K251" s="73"/>
      <c r="L251" s="73" t="s">
        <v>122</v>
      </c>
      <c r="M251" s="74">
        <v>12.129999999999999</v>
      </c>
      <c r="N251" s="74">
        <v>13.11</v>
      </c>
      <c r="O251" s="75">
        <v>6</v>
      </c>
      <c r="P251" s="76"/>
      <c r="Q251" s="77">
        <f>N251*P251</f>
        <v>0</v>
      </c>
      <c r="R251" s="77">
        <f>IF($N$10&gt;=10000,M251*P251,Q251)</f>
        <v>0</v>
      </c>
      <c r="S251" s="78" t="str">
        <f>IF(P251="","",IF(P251&lt;O251,"Ошибка! Не соблюден минимальный заказ на сорт!",""))</f>
        <v/>
      </c>
    </row>
    <row r="252" spans="2:19" ht="15" customHeight="1" x14ac:dyDescent="0.35">
      <c r="B252" s="70" t="s">
        <v>1211</v>
      </c>
      <c r="C252" s="70" t="s">
        <v>1212</v>
      </c>
      <c r="D252" s="70" t="s">
        <v>1213</v>
      </c>
      <c r="E252" s="70" t="s">
        <v>1209</v>
      </c>
      <c r="F252" s="71" t="s">
        <v>621</v>
      </c>
      <c r="G252" s="71" t="s">
        <v>1198</v>
      </c>
      <c r="H252" s="71" t="s">
        <v>1199</v>
      </c>
      <c r="I252" s="72" t="s">
        <v>1210</v>
      </c>
      <c r="J252" s="73" t="s">
        <v>531</v>
      </c>
      <c r="K252" s="73"/>
      <c r="L252" s="73" t="s">
        <v>664</v>
      </c>
      <c r="M252" s="74">
        <v>21.630000000000003</v>
      </c>
      <c r="N252" s="74">
        <v>23.37</v>
      </c>
      <c r="O252" s="75">
        <v>3</v>
      </c>
      <c r="P252" s="76"/>
      <c r="Q252" s="77">
        <f>N252*P252</f>
        <v>0</v>
      </c>
      <c r="R252" s="77">
        <f>IF($N$10&gt;=10000,M252*P252,Q252)</f>
        <v>0</v>
      </c>
      <c r="S252" s="78" t="str">
        <f>IF(P252="","",IF(P252&lt;O252,"Ошибка! Не соблюден минимальный заказ на сорт!",""))</f>
        <v/>
      </c>
    </row>
    <row r="253" spans="2:19" ht="15" customHeight="1" x14ac:dyDescent="0.35">
      <c r="B253" s="70" t="s">
        <v>1214</v>
      </c>
      <c r="C253" s="70" t="s">
        <v>1215</v>
      </c>
      <c r="D253" s="70" t="s">
        <v>1216</v>
      </c>
      <c r="E253" s="70" t="s">
        <v>1217</v>
      </c>
      <c r="F253" s="71" t="s">
        <v>621</v>
      </c>
      <c r="G253" s="71" t="s">
        <v>1198</v>
      </c>
      <c r="H253" s="71" t="s">
        <v>1199</v>
      </c>
      <c r="I253" s="72" t="s">
        <v>1218</v>
      </c>
      <c r="J253" s="73" t="s">
        <v>60</v>
      </c>
      <c r="K253" s="73"/>
      <c r="L253" s="73" t="s">
        <v>122</v>
      </c>
      <c r="M253" s="74">
        <v>12.129999999999999</v>
      </c>
      <c r="N253" s="74">
        <v>13.11</v>
      </c>
      <c r="O253" s="75">
        <v>6</v>
      </c>
      <c r="P253" s="76"/>
      <c r="Q253" s="77">
        <f>N253*P253</f>
        <v>0</v>
      </c>
      <c r="R253" s="77">
        <f>IF($N$10&gt;=10000,M253*P253,Q253)</f>
        <v>0</v>
      </c>
      <c r="S253" s="78" t="str">
        <f>IF(P253="","",IF(P253&lt;O253,"Ошибка! Не соблюден минимальный заказ на сорт!",""))</f>
        <v/>
      </c>
    </row>
    <row r="254" spans="2:19" ht="15" customHeight="1" x14ac:dyDescent="0.35">
      <c r="B254" s="70" t="s">
        <v>1219</v>
      </c>
      <c r="C254" s="70" t="s">
        <v>1220</v>
      </c>
      <c r="D254" s="70" t="s">
        <v>1221</v>
      </c>
      <c r="E254" s="70" t="s">
        <v>1222</v>
      </c>
      <c r="F254" s="71" t="s">
        <v>621</v>
      </c>
      <c r="G254" s="71" t="s">
        <v>1198</v>
      </c>
      <c r="H254" s="71" t="s">
        <v>1199</v>
      </c>
      <c r="I254" s="72" t="s">
        <v>1223</v>
      </c>
      <c r="J254" s="73" t="s">
        <v>60</v>
      </c>
      <c r="K254" s="73"/>
      <c r="L254" s="73" t="s">
        <v>122</v>
      </c>
      <c r="M254" s="74">
        <v>12.129999999999999</v>
      </c>
      <c r="N254" s="74">
        <v>13.11</v>
      </c>
      <c r="O254" s="75">
        <v>6</v>
      </c>
      <c r="P254" s="76"/>
      <c r="Q254" s="77">
        <f>N254*P254</f>
        <v>0</v>
      </c>
      <c r="R254" s="77">
        <f>IF($N$10&gt;=10000,M254*P254,Q254)</f>
        <v>0</v>
      </c>
      <c r="S254" s="78" t="str">
        <f>IF(P254="","",IF(P254&lt;O254,"Ошибка! Не соблюден минимальный заказ на сорт!",""))</f>
        <v/>
      </c>
    </row>
    <row r="255" spans="2:19" ht="15" customHeight="1" x14ac:dyDescent="0.35">
      <c r="B255" s="70" t="s">
        <v>1224</v>
      </c>
      <c r="C255" s="70" t="s">
        <v>1225</v>
      </c>
      <c r="D255" s="70" t="s">
        <v>1226</v>
      </c>
      <c r="E255" s="70" t="s">
        <v>1227</v>
      </c>
      <c r="F255" s="71" t="s">
        <v>621</v>
      </c>
      <c r="G255" s="71" t="s">
        <v>1198</v>
      </c>
      <c r="H255" s="71" t="s">
        <v>1199</v>
      </c>
      <c r="I255" s="72" t="s">
        <v>1228</v>
      </c>
      <c r="J255" s="73" t="s">
        <v>60</v>
      </c>
      <c r="K255" s="73"/>
      <c r="L255" s="73" t="s">
        <v>122</v>
      </c>
      <c r="M255" s="74">
        <v>12.129999999999999</v>
      </c>
      <c r="N255" s="74">
        <v>13.11</v>
      </c>
      <c r="O255" s="75">
        <v>6</v>
      </c>
      <c r="P255" s="76"/>
      <c r="Q255" s="77">
        <f>N255*P255</f>
        <v>0</v>
      </c>
      <c r="R255" s="77">
        <f>IF($N$10&gt;=10000,M255*P255,Q255)</f>
        <v>0</v>
      </c>
      <c r="S255" s="78" t="str">
        <f>IF(P255="","",IF(P255&lt;O255,"Ошибка! Не соблюден минимальный заказ на сорт!",""))</f>
        <v/>
      </c>
    </row>
    <row r="256" spans="2:19" ht="15" customHeight="1" x14ac:dyDescent="0.35">
      <c r="B256" s="70" t="s">
        <v>1229</v>
      </c>
      <c r="C256" s="70" t="s">
        <v>1230</v>
      </c>
      <c r="D256" s="70" t="s">
        <v>1231</v>
      </c>
      <c r="E256" s="70" t="s">
        <v>1232</v>
      </c>
      <c r="F256" s="71" t="s">
        <v>621</v>
      </c>
      <c r="G256" s="71" t="s">
        <v>1233</v>
      </c>
      <c r="H256" s="71" t="s">
        <v>1234</v>
      </c>
      <c r="I256" s="72" t="s">
        <v>1235</v>
      </c>
      <c r="J256" s="73" t="s">
        <v>60</v>
      </c>
      <c r="K256" s="73"/>
      <c r="L256" s="73" t="s">
        <v>122</v>
      </c>
      <c r="M256" s="74">
        <v>11.75</v>
      </c>
      <c r="N256" s="74">
        <v>12.69</v>
      </c>
      <c r="O256" s="75">
        <v>6</v>
      </c>
      <c r="P256" s="76"/>
      <c r="Q256" s="77">
        <f>N256*P256</f>
        <v>0</v>
      </c>
      <c r="R256" s="77">
        <f>IF($N$10&gt;=10000,M256*P256,Q256)</f>
        <v>0</v>
      </c>
      <c r="S256" s="78" t="str">
        <f>IF(P256="","",IF(P256&lt;O256,"Ошибка! Не соблюден минимальный заказ на сорт!",""))</f>
        <v/>
      </c>
    </row>
    <row r="257" spans="2:19" ht="15" customHeight="1" x14ac:dyDescent="0.35">
      <c r="B257" s="70" t="s">
        <v>1236</v>
      </c>
      <c r="C257" s="70" t="s">
        <v>1237</v>
      </c>
      <c r="D257" s="70" t="s">
        <v>1238</v>
      </c>
      <c r="E257" s="70" t="s">
        <v>1239</v>
      </c>
      <c r="F257" s="71" t="s">
        <v>621</v>
      </c>
      <c r="G257" s="71" t="s">
        <v>1233</v>
      </c>
      <c r="H257" s="71" t="s">
        <v>1234</v>
      </c>
      <c r="I257" s="72" t="s">
        <v>1240</v>
      </c>
      <c r="J257" s="73" t="s">
        <v>327</v>
      </c>
      <c r="K257" s="73"/>
      <c r="L257" s="73"/>
      <c r="M257" s="74">
        <v>13.69</v>
      </c>
      <c r="N257" s="74">
        <v>14.79</v>
      </c>
      <c r="O257" s="75">
        <v>6</v>
      </c>
      <c r="P257" s="76"/>
      <c r="Q257" s="77">
        <f>N257*P257</f>
        <v>0</v>
      </c>
      <c r="R257" s="77">
        <f>IF($N$10&gt;=10000,M257*P257,Q257)</f>
        <v>0</v>
      </c>
      <c r="S257" s="78" t="str">
        <f>IF(P257="","",IF(P257&lt;O257,"Ошибка! Не соблюден минимальный заказ на сорт!",""))</f>
        <v/>
      </c>
    </row>
    <row r="258" spans="2:19" ht="15" customHeight="1" x14ac:dyDescent="0.35">
      <c r="B258" s="70" t="s">
        <v>1241</v>
      </c>
      <c r="C258" s="70" t="s">
        <v>1242</v>
      </c>
      <c r="D258" s="70" t="s">
        <v>1243</v>
      </c>
      <c r="E258" s="70" t="s">
        <v>1244</v>
      </c>
      <c r="F258" s="71" t="s">
        <v>621</v>
      </c>
      <c r="G258" s="71" t="s">
        <v>1245</v>
      </c>
      <c r="H258" s="71" t="s">
        <v>1246</v>
      </c>
      <c r="I258" s="72" t="s">
        <v>1247</v>
      </c>
      <c r="J258" s="73" t="s">
        <v>355</v>
      </c>
      <c r="K258" s="73"/>
      <c r="L258" s="73" t="s">
        <v>850</v>
      </c>
      <c r="M258" s="74">
        <v>36.629999999999995</v>
      </c>
      <c r="N258" s="74">
        <v>39.57</v>
      </c>
      <c r="O258" s="75">
        <v>2</v>
      </c>
      <c r="P258" s="76"/>
      <c r="Q258" s="77">
        <f>N258*P258</f>
        <v>0</v>
      </c>
      <c r="R258" s="77">
        <f>IF($N$10&gt;=10000,M258*P258,Q258)</f>
        <v>0</v>
      </c>
      <c r="S258" s="78" t="str">
        <f>IF(P258="","",IF(P258&lt;O258,"Ошибка! Не соблюден минимальный заказ на сорт!",""))</f>
        <v/>
      </c>
    </row>
    <row r="259" spans="2:19" ht="15" customHeight="1" x14ac:dyDescent="0.35">
      <c r="B259" s="70" t="s">
        <v>1248</v>
      </c>
      <c r="C259" s="70" t="s">
        <v>1249</v>
      </c>
      <c r="D259" s="70" t="s">
        <v>1250</v>
      </c>
      <c r="E259" s="70" t="s">
        <v>1244</v>
      </c>
      <c r="F259" s="71" t="s">
        <v>621</v>
      </c>
      <c r="G259" s="71" t="s">
        <v>1245</v>
      </c>
      <c r="H259" s="71" t="s">
        <v>1246</v>
      </c>
      <c r="I259" s="72" t="s">
        <v>1247</v>
      </c>
      <c r="J259" s="73" t="s">
        <v>355</v>
      </c>
      <c r="K259" s="73" t="s">
        <v>384</v>
      </c>
      <c r="L259" s="73" t="s">
        <v>547</v>
      </c>
      <c r="M259" s="74">
        <v>76.25</v>
      </c>
      <c r="N259" s="74">
        <v>82.35</v>
      </c>
      <c r="O259" s="75">
        <v>2</v>
      </c>
      <c r="P259" s="76"/>
      <c r="Q259" s="77">
        <f>N259*P259</f>
        <v>0</v>
      </c>
      <c r="R259" s="77">
        <f>IF($N$10&gt;=10000,M259*P259,Q259)</f>
        <v>0</v>
      </c>
      <c r="S259" s="78" t="str">
        <f>IF(P259="","",IF(P259&lt;O259,"Ошибка! Не соблюден минимальный заказ на сорт!",""))</f>
        <v/>
      </c>
    </row>
    <row r="260" spans="2:19" ht="15" customHeight="1" x14ac:dyDescent="0.35">
      <c r="B260" s="70" t="s">
        <v>1251</v>
      </c>
      <c r="C260" s="70" t="s">
        <v>1252</v>
      </c>
      <c r="D260" s="70" t="s">
        <v>1253</v>
      </c>
      <c r="E260" s="70" t="s">
        <v>1254</v>
      </c>
      <c r="F260" s="71" t="s">
        <v>621</v>
      </c>
      <c r="G260" s="71" t="s">
        <v>1245</v>
      </c>
      <c r="H260" s="71" t="s">
        <v>1246</v>
      </c>
      <c r="I260" s="72" t="s">
        <v>1255</v>
      </c>
      <c r="J260" s="73" t="s">
        <v>60</v>
      </c>
      <c r="K260" s="73"/>
      <c r="L260" s="73" t="s">
        <v>122</v>
      </c>
      <c r="M260" s="74">
        <v>11.75</v>
      </c>
      <c r="N260" s="74">
        <v>12.69</v>
      </c>
      <c r="O260" s="75">
        <v>6</v>
      </c>
      <c r="P260" s="76"/>
      <c r="Q260" s="77">
        <f>N260*P260</f>
        <v>0</v>
      </c>
      <c r="R260" s="77">
        <f>IF($N$10&gt;=10000,M260*P260,Q260)</f>
        <v>0</v>
      </c>
      <c r="S260" s="78" t="str">
        <f>IF(P260="","",IF(P260&lt;O260,"Ошибка! Не соблюден минимальный заказ на сорт!",""))</f>
        <v/>
      </c>
    </row>
    <row r="261" spans="2:19" ht="15" customHeight="1" x14ac:dyDescent="0.35">
      <c r="B261" s="70" t="s">
        <v>1256</v>
      </c>
      <c r="C261" s="70" t="s">
        <v>1257</v>
      </c>
      <c r="D261" s="70" t="s">
        <v>1258</v>
      </c>
      <c r="E261" s="70" t="s">
        <v>1259</v>
      </c>
      <c r="F261" s="71" t="s">
        <v>621</v>
      </c>
      <c r="G261" s="71" t="s">
        <v>1245</v>
      </c>
      <c r="H261" s="71" t="s">
        <v>1246</v>
      </c>
      <c r="I261" s="72" t="s">
        <v>1260</v>
      </c>
      <c r="J261" s="73" t="s">
        <v>355</v>
      </c>
      <c r="K261" s="73"/>
      <c r="L261" s="73" t="s">
        <v>850</v>
      </c>
      <c r="M261" s="74">
        <v>36.629999999999995</v>
      </c>
      <c r="N261" s="74">
        <v>39.57</v>
      </c>
      <c r="O261" s="75">
        <v>2</v>
      </c>
      <c r="P261" s="76"/>
      <c r="Q261" s="77">
        <f>N261*P261</f>
        <v>0</v>
      </c>
      <c r="R261" s="77">
        <f>IF($N$10&gt;=10000,M261*P261,Q261)</f>
        <v>0</v>
      </c>
      <c r="S261" s="78" t="str">
        <f>IF(P261="","",IF(P261&lt;O261,"Ошибка! Не соблюден минимальный заказ на сорт!",""))</f>
        <v/>
      </c>
    </row>
    <row r="262" spans="2:19" ht="15" customHeight="1" x14ac:dyDescent="0.35">
      <c r="B262" s="70" t="s">
        <v>1261</v>
      </c>
      <c r="C262" s="70" t="s">
        <v>1262</v>
      </c>
      <c r="D262" s="70" t="s">
        <v>1263</v>
      </c>
      <c r="E262" s="70" t="s">
        <v>1264</v>
      </c>
      <c r="F262" s="71" t="s">
        <v>621</v>
      </c>
      <c r="G262" s="71" t="s">
        <v>1245</v>
      </c>
      <c r="H262" s="71" t="s">
        <v>1246</v>
      </c>
      <c r="I262" s="72" t="s">
        <v>1265</v>
      </c>
      <c r="J262" s="73" t="s">
        <v>60</v>
      </c>
      <c r="K262" s="73"/>
      <c r="L262" s="73" t="s">
        <v>122</v>
      </c>
      <c r="M262" s="74">
        <v>11.75</v>
      </c>
      <c r="N262" s="74">
        <v>12.69</v>
      </c>
      <c r="O262" s="75">
        <v>6</v>
      </c>
      <c r="P262" s="76"/>
      <c r="Q262" s="77">
        <f>N262*P262</f>
        <v>0</v>
      </c>
      <c r="R262" s="77">
        <f>IF($N$10&gt;=10000,M262*P262,Q262)</f>
        <v>0</v>
      </c>
      <c r="S262" s="78" t="str">
        <f>IF(P262="","",IF(P262&lt;O262,"Ошибка! Не соблюден минимальный заказ на сорт!",""))</f>
        <v/>
      </c>
    </row>
    <row r="263" spans="2:19" ht="15" customHeight="1" x14ac:dyDescent="0.35">
      <c r="B263" s="70" t="s">
        <v>1266</v>
      </c>
      <c r="C263" s="70" t="s">
        <v>1267</v>
      </c>
      <c r="D263" s="70" t="s">
        <v>1268</v>
      </c>
      <c r="E263" s="70" t="s">
        <v>1269</v>
      </c>
      <c r="F263" s="71" t="s">
        <v>621</v>
      </c>
      <c r="G263" s="71" t="s">
        <v>1245</v>
      </c>
      <c r="H263" s="71" t="s">
        <v>1246</v>
      </c>
      <c r="I263" s="72" t="s">
        <v>1270</v>
      </c>
      <c r="J263" s="73" t="s">
        <v>531</v>
      </c>
      <c r="K263" s="73"/>
      <c r="L263" s="73" t="s">
        <v>664</v>
      </c>
      <c r="M263" s="74">
        <v>19.690000000000001</v>
      </c>
      <c r="N263" s="74">
        <v>21.27</v>
      </c>
      <c r="O263" s="75">
        <v>3</v>
      </c>
      <c r="P263" s="76"/>
      <c r="Q263" s="77">
        <f>N263*P263</f>
        <v>0</v>
      </c>
      <c r="R263" s="77">
        <f>IF($N$10&gt;=10000,M263*P263,Q263)</f>
        <v>0</v>
      </c>
      <c r="S263" s="78" t="str">
        <f>IF(P263="","",IF(P263&lt;O263,"Ошибка! Не соблюден минимальный заказ на сорт!",""))</f>
        <v/>
      </c>
    </row>
    <row r="264" spans="2:19" ht="15" customHeight="1" x14ac:dyDescent="0.35">
      <c r="B264" s="70" t="s">
        <v>1271</v>
      </c>
      <c r="C264" s="70" t="s">
        <v>1272</v>
      </c>
      <c r="D264" s="70" t="s">
        <v>1273</v>
      </c>
      <c r="E264" s="70" t="s">
        <v>1269</v>
      </c>
      <c r="F264" s="71" t="s">
        <v>621</v>
      </c>
      <c r="G264" s="71" t="s">
        <v>1245</v>
      </c>
      <c r="H264" s="71" t="s">
        <v>1246</v>
      </c>
      <c r="I264" s="72" t="s">
        <v>1270</v>
      </c>
      <c r="J264" s="73" t="s">
        <v>355</v>
      </c>
      <c r="K264" s="73"/>
      <c r="L264" s="73" t="s">
        <v>850</v>
      </c>
      <c r="M264" s="74">
        <v>36.629999999999995</v>
      </c>
      <c r="N264" s="74">
        <v>39.57</v>
      </c>
      <c r="O264" s="75">
        <v>2</v>
      </c>
      <c r="P264" s="76"/>
      <c r="Q264" s="77">
        <f>N264*P264</f>
        <v>0</v>
      </c>
      <c r="R264" s="77">
        <f>IF($N$10&gt;=10000,M264*P264,Q264)</f>
        <v>0</v>
      </c>
      <c r="S264" s="78" t="str">
        <f>IF(P264="","",IF(P264&lt;O264,"Ошибка! Не соблюден минимальный заказ на сорт!",""))</f>
        <v/>
      </c>
    </row>
    <row r="265" spans="2:19" ht="15" customHeight="1" x14ac:dyDescent="0.35">
      <c r="B265" s="70" t="s">
        <v>1274</v>
      </c>
      <c r="C265" s="70" t="s">
        <v>1275</v>
      </c>
      <c r="D265" s="70" t="s">
        <v>1276</v>
      </c>
      <c r="E265" s="70" t="s">
        <v>1277</v>
      </c>
      <c r="F265" s="71" t="s">
        <v>621</v>
      </c>
      <c r="G265" s="71" t="s">
        <v>1245</v>
      </c>
      <c r="H265" s="71" t="s">
        <v>1246</v>
      </c>
      <c r="I265" s="72" t="s">
        <v>1278</v>
      </c>
      <c r="J265" s="73" t="s">
        <v>355</v>
      </c>
      <c r="K265" s="73"/>
      <c r="L265" s="73" t="s">
        <v>850</v>
      </c>
      <c r="M265" s="74">
        <v>36.629999999999995</v>
      </c>
      <c r="N265" s="74">
        <v>39.57</v>
      </c>
      <c r="O265" s="75">
        <v>2</v>
      </c>
      <c r="P265" s="76"/>
      <c r="Q265" s="77">
        <f>N265*P265</f>
        <v>0</v>
      </c>
      <c r="R265" s="77">
        <f>IF($N$10&gt;=10000,M265*P265,Q265)</f>
        <v>0</v>
      </c>
      <c r="S265" s="78" t="str">
        <f>IF(P265="","",IF(P265&lt;O265,"Ошибка! Не соблюден минимальный заказ на сорт!",""))</f>
        <v/>
      </c>
    </row>
    <row r="266" spans="2:19" ht="15" customHeight="1" x14ac:dyDescent="0.35">
      <c r="B266" s="70" t="s">
        <v>1279</v>
      </c>
      <c r="C266" s="70" t="s">
        <v>1280</v>
      </c>
      <c r="D266" s="70" t="s">
        <v>1281</v>
      </c>
      <c r="E266" s="70" t="s">
        <v>1282</v>
      </c>
      <c r="F266" s="71" t="s">
        <v>621</v>
      </c>
      <c r="G266" s="71" t="s">
        <v>1245</v>
      </c>
      <c r="H266" s="71" t="s">
        <v>1246</v>
      </c>
      <c r="I266" s="72" t="s">
        <v>1283</v>
      </c>
      <c r="J266" s="73" t="s">
        <v>327</v>
      </c>
      <c r="K266" s="73"/>
      <c r="L266" s="73"/>
      <c r="M266" s="74">
        <v>13.69</v>
      </c>
      <c r="N266" s="74">
        <v>14.79</v>
      </c>
      <c r="O266" s="75">
        <v>6</v>
      </c>
      <c r="P266" s="76"/>
      <c r="Q266" s="77">
        <f>N266*P266</f>
        <v>0</v>
      </c>
      <c r="R266" s="77">
        <f>IF($N$10&gt;=10000,M266*P266,Q266)</f>
        <v>0</v>
      </c>
      <c r="S266" s="78" t="str">
        <f>IF(P266="","",IF(P266&lt;O266,"Ошибка! Не соблюден минимальный заказ на сорт!",""))</f>
        <v/>
      </c>
    </row>
    <row r="267" spans="2:19" ht="15" customHeight="1" x14ac:dyDescent="0.35">
      <c r="B267" s="70" t="s">
        <v>1284</v>
      </c>
      <c r="C267" s="70" t="s">
        <v>1285</v>
      </c>
      <c r="D267" s="70" t="s">
        <v>1286</v>
      </c>
      <c r="E267" s="70" t="s">
        <v>1282</v>
      </c>
      <c r="F267" s="71" t="s">
        <v>621</v>
      </c>
      <c r="G267" s="71" t="s">
        <v>1245</v>
      </c>
      <c r="H267" s="71" t="s">
        <v>1246</v>
      </c>
      <c r="I267" s="72" t="s">
        <v>1283</v>
      </c>
      <c r="J267" s="73" t="s">
        <v>355</v>
      </c>
      <c r="K267" s="73"/>
      <c r="L267" s="73" t="s">
        <v>664</v>
      </c>
      <c r="M267" s="74">
        <v>37.94</v>
      </c>
      <c r="N267" s="74">
        <v>40.98</v>
      </c>
      <c r="O267" s="75">
        <v>2</v>
      </c>
      <c r="P267" s="76"/>
      <c r="Q267" s="77">
        <f>N267*P267</f>
        <v>0</v>
      </c>
      <c r="R267" s="77">
        <f>IF($N$10&gt;=10000,M267*P267,Q267)</f>
        <v>0</v>
      </c>
      <c r="S267" s="78" t="str">
        <f>IF(P267="","",IF(P267&lt;O267,"Ошибка! Не соблюден минимальный заказ на сорт!",""))</f>
        <v/>
      </c>
    </row>
    <row r="268" spans="2:19" ht="15" customHeight="1" x14ac:dyDescent="0.35">
      <c r="B268" s="70" t="s">
        <v>1287</v>
      </c>
      <c r="C268" s="70" t="s">
        <v>1288</v>
      </c>
      <c r="D268" s="70" t="s">
        <v>1289</v>
      </c>
      <c r="E268" s="70" t="s">
        <v>1290</v>
      </c>
      <c r="F268" s="71" t="s">
        <v>621</v>
      </c>
      <c r="G268" s="71" t="s">
        <v>1245</v>
      </c>
      <c r="H268" s="71" t="s">
        <v>1246</v>
      </c>
      <c r="I268" s="72" t="s">
        <v>1291</v>
      </c>
      <c r="J268" s="73" t="s">
        <v>355</v>
      </c>
      <c r="K268" s="73" t="s">
        <v>384</v>
      </c>
      <c r="L268" s="73" t="s">
        <v>547</v>
      </c>
      <c r="M268" s="74">
        <v>76.25</v>
      </c>
      <c r="N268" s="74">
        <v>82.35</v>
      </c>
      <c r="O268" s="75">
        <v>2</v>
      </c>
      <c r="P268" s="76"/>
      <c r="Q268" s="77">
        <f>N268*P268</f>
        <v>0</v>
      </c>
      <c r="R268" s="77">
        <f>IF($N$10&gt;=10000,M268*P268,Q268)</f>
        <v>0</v>
      </c>
      <c r="S268" s="78" t="str">
        <f>IF(P268="","",IF(P268&lt;O268,"Ошибка! Не соблюден минимальный заказ на сорт!",""))</f>
        <v/>
      </c>
    </row>
    <row r="269" spans="2:19" ht="15" customHeight="1" x14ac:dyDescent="0.35">
      <c r="B269" s="70" t="s">
        <v>1292</v>
      </c>
      <c r="C269" s="70" t="s">
        <v>1293</v>
      </c>
      <c r="D269" s="70" t="s">
        <v>1294</v>
      </c>
      <c r="E269" s="70" t="s">
        <v>1295</v>
      </c>
      <c r="F269" s="71" t="s">
        <v>621</v>
      </c>
      <c r="G269" s="71" t="s">
        <v>1295</v>
      </c>
      <c r="H269" s="71" t="s">
        <v>1296</v>
      </c>
      <c r="I269" s="72"/>
      <c r="J269" s="73" t="s">
        <v>327</v>
      </c>
      <c r="K269" s="73"/>
      <c r="L269" s="73" t="s">
        <v>624</v>
      </c>
      <c r="M269" s="74">
        <v>10.25</v>
      </c>
      <c r="N269" s="74">
        <v>11.07</v>
      </c>
      <c r="O269" s="75">
        <v>6</v>
      </c>
      <c r="P269" s="76"/>
      <c r="Q269" s="77">
        <f>N269*P269</f>
        <v>0</v>
      </c>
      <c r="R269" s="77">
        <f>IF($N$10&gt;=10000,M269*P269,Q269)</f>
        <v>0</v>
      </c>
      <c r="S269" s="78" t="str">
        <f>IF(P269="","",IF(P269&lt;O269,"Ошибка! Не соблюден минимальный заказ на сорт!",""))</f>
        <v/>
      </c>
    </row>
    <row r="270" spans="2:19" ht="15" customHeight="1" x14ac:dyDescent="0.35">
      <c r="B270" s="70" t="s">
        <v>1297</v>
      </c>
      <c r="C270" s="70" t="s">
        <v>1298</v>
      </c>
      <c r="D270" s="70" t="s">
        <v>1299</v>
      </c>
      <c r="E270" s="70" t="s">
        <v>1295</v>
      </c>
      <c r="F270" s="71" t="s">
        <v>621</v>
      </c>
      <c r="G270" s="71" t="s">
        <v>1295</v>
      </c>
      <c r="H270" s="71" t="s">
        <v>1296</v>
      </c>
      <c r="I270" s="72"/>
      <c r="J270" s="73" t="s">
        <v>531</v>
      </c>
      <c r="K270" s="73"/>
      <c r="L270" s="73" t="s">
        <v>664</v>
      </c>
      <c r="M270" s="74">
        <v>20.380000000000003</v>
      </c>
      <c r="N270" s="74">
        <v>22.02</v>
      </c>
      <c r="O270" s="75">
        <v>3</v>
      </c>
      <c r="P270" s="76"/>
      <c r="Q270" s="77">
        <f>N270*P270</f>
        <v>0</v>
      </c>
      <c r="R270" s="77">
        <f>IF($N$10&gt;=10000,M270*P270,Q270)</f>
        <v>0</v>
      </c>
      <c r="S270" s="78" t="str">
        <f>IF(P270="","",IF(P270&lt;O270,"Ошибка! Не соблюден минимальный заказ на сорт!",""))</f>
        <v/>
      </c>
    </row>
    <row r="271" spans="2:19" ht="15" customHeight="1" x14ac:dyDescent="0.35">
      <c r="B271" s="70" t="s">
        <v>1300</v>
      </c>
      <c r="C271" s="70" t="s">
        <v>1301</v>
      </c>
      <c r="D271" s="70" t="s">
        <v>1302</v>
      </c>
      <c r="E271" s="70" t="s">
        <v>1303</v>
      </c>
      <c r="F271" s="71" t="s">
        <v>621</v>
      </c>
      <c r="G271" s="71" t="s">
        <v>1304</v>
      </c>
      <c r="H271" s="71" t="s">
        <v>1305</v>
      </c>
      <c r="I271" s="72" t="s">
        <v>1306</v>
      </c>
      <c r="J271" s="73" t="s">
        <v>327</v>
      </c>
      <c r="K271" s="73"/>
      <c r="L271" s="73" t="s">
        <v>122</v>
      </c>
      <c r="M271" s="74">
        <v>8.07</v>
      </c>
      <c r="N271" s="74">
        <v>8.7200000000000006</v>
      </c>
      <c r="O271" s="75">
        <v>6</v>
      </c>
      <c r="P271" s="76"/>
      <c r="Q271" s="77">
        <f>N271*P271</f>
        <v>0</v>
      </c>
      <c r="R271" s="77">
        <f>IF($N$10&gt;=10000,M271*P271,Q271)</f>
        <v>0</v>
      </c>
      <c r="S271" s="78" t="str">
        <f>IF(P271="","",IF(P271&lt;O271,"Ошибка! Не соблюден минимальный заказ на сорт!",""))</f>
        <v/>
      </c>
    </row>
    <row r="272" spans="2:19" ht="15" customHeight="1" x14ac:dyDescent="0.35">
      <c r="B272" s="70" t="s">
        <v>1307</v>
      </c>
      <c r="C272" s="70" t="s">
        <v>1308</v>
      </c>
      <c r="D272" s="70" t="s">
        <v>1309</v>
      </c>
      <c r="E272" s="70" t="s">
        <v>1310</v>
      </c>
      <c r="F272" s="71" t="s">
        <v>621</v>
      </c>
      <c r="G272" s="71" t="s">
        <v>1311</v>
      </c>
      <c r="H272" s="71" t="s">
        <v>1312</v>
      </c>
      <c r="I272" s="72" t="s">
        <v>1313</v>
      </c>
      <c r="J272" s="73" t="s">
        <v>676</v>
      </c>
      <c r="K272" s="73"/>
      <c r="L272" s="73" t="s">
        <v>94</v>
      </c>
      <c r="M272" s="74">
        <v>5.25</v>
      </c>
      <c r="N272" s="74">
        <v>5.67</v>
      </c>
      <c r="O272" s="75">
        <v>7</v>
      </c>
      <c r="P272" s="76"/>
      <c r="Q272" s="77">
        <f>N272*P272</f>
        <v>0</v>
      </c>
      <c r="R272" s="77">
        <f>IF($N$10&gt;=10000,M272*P272,Q272)</f>
        <v>0</v>
      </c>
      <c r="S272" s="78" t="str">
        <f>IF(P272="","",IF(P272&lt;O272,"Ошибка! Не соблюден минимальный заказ на сорт!",""))</f>
        <v/>
      </c>
    </row>
    <row r="273" spans="2:19" ht="15" customHeight="1" x14ac:dyDescent="0.35">
      <c r="B273" s="70" t="s">
        <v>1314</v>
      </c>
      <c r="C273" s="70" t="s">
        <v>1315</v>
      </c>
      <c r="D273" s="70" t="s">
        <v>1316</v>
      </c>
      <c r="E273" s="70" t="s">
        <v>1310</v>
      </c>
      <c r="F273" s="71" t="s">
        <v>621</v>
      </c>
      <c r="G273" s="71" t="s">
        <v>1311</v>
      </c>
      <c r="H273" s="71" t="s">
        <v>1312</v>
      </c>
      <c r="I273" s="72" t="s">
        <v>1313</v>
      </c>
      <c r="J273" s="73" t="s">
        <v>327</v>
      </c>
      <c r="K273" s="73"/>
      <c r="L273" s="73" t="s">
        <v>122</v>
      </c>
      <c r="M273" s="74">
        <v>8.07</v>
      </c>
      <c r="N273" s="74">
        <v>8.7200000000000006</v>
      </c>
      <c r="O273" s="75">
        <v>6</v>
      </c>
      <c r="P273" s="76"/>
      <c r="Q273" s="77">
        <f>N273*P273</f>
        <v>0</v>
      </c>
      <c r="R273" s="77">
        <f>IF($N$10&gt;=10000,M273*P273,Q273)</f>
        <v>0</v>
      </c>
      <c r="S273" s="78" t="str">
        <f>IF(P273="","",IF(P273&lt;O273,"Ошибка! Не соблюден минимальный заказ на сорт!",""))</f>
        <v/>
      </c>
    </row>
    <row r="274" spans="2:19" ht="15" customHeight="1" x14ac:dyDescent="0.35">
      <c r="B274" s="70" t="s">
        <v>1317</v>
      </c>
      <c r="C274" s="70" t="s">
        <v>1318</v>
      </c>
      <c r="D274" s="70" t="s">
        <v>1319</v>
      </c>
      <c r="E274" s="70" t="s">
        <v>1310</v>
      </c>
      <c r="F274" s="71" t="s">
        <v>621</v>
      </c>
      <c r="G274" s="71" t="s">
        <v>1311</v>
      </c>
      <c r="H274" s="71" t="s">
        <v>1312</v>
      </c>
      <c r="I274" s="72" t="s">
        <v>1313</v>
      </c>
      <c r="J274" s="73" t="s">
        <v>531</v>
      </c>
      <c r="K274" s="73"/>
      <c r="L274" s="73" t="s">
        <v>664</v>
      </c>
      <c r="M274" s="74">
        <v>18.130000000000003</v>
      </c>
      <c r="N274" s="74">
        <v>19.59</v>
      </c>
      <c r="O274" s="75">
        <v>3</v>
      </c>
      <c r="P274" s="76"/>
      <c r="Q274" s="77">
        <f>N274*P274</f>
        <v>0</v>
      </c>
      <c r="R274" s="77">
        <f>IF($N$10&gt;=10000,M274*P274,Q274)</f>
        <v>0</v>
      </c>
      <c r="S274" s="78" t="str">
        <f>IF(P274="","",IF(P274&lt;O274,"Ошибка! Не соблюден минимальный заказ на сорт!",""))</f>
        <v/>
      </c>
    </row>
    <row r="275" spans="2:19" ht="15" customHeight="1" x14ac:dyDescent="0.35">
      <c r="B275" s="70" t="s">
        <v>1320</v>
      </c>
      <c r="C275" s="70" t="s">
        <v>1321</v>
      </c>
      <c r="D275" s="70" t="s">
        <v>1322</v>
      </c>
      <c r="E275" s="70" t="s">
        <v>1323</v>
      </c>
      <c r="F275" s="71" t="s">
        <v>621</v>
      </c>
      <c r="G275" s="71" t="s">
        <v>1311</v>
      </c>
      <c r="H275" s="71" t="s">
        <v>1312</v>
      </c>
      <c r="I275" s="72" t="s">
        <v>1324</v>
      </c>
      <c r="J275" s="73" t="s">
        <v>327</v>
      </c>
      <c r="K275" s="73"/>
      <c r="L275" s="73" t="s">
        <v>624</v>
      </c>
      <c r="M275" s="74">
        <v>8.07</v>
      </c>
      <c r="N275" s="74">
        <v>8.7200000000000006</v>
      </c>
      <c r="O275" s="75">
        <v>6</v>
      </c>
      <c r="P275" s="76"/>
      <c r="Q275" s="77">
        <f>N275*P275</f>
        <v>0</v>
      </c>
      <c r="R275" s="77">
        <f>IF($N$10&gt;=10000,M275*P275,Q275)</f>
        <v>0</v>
      </c>
      <c r="S275" s="78" t="str">
        <f>IF(P275="","",IF(P275&lt;O275,"Ошибка! Не соблюден минимальный заказ на сорт!",""))</f>
        <v/>
      </c>
    </row>
    <row r="276" spans="2:19" ht="15" customHeight="1" x14ac:dyDescent="0.35">
      <c r="B276" s="70" t="s">
        <v>1325</v>
      </c>
      <c r="C276" s="70" t="s">
        <v>1326</v>
      </c>
      <c r="D276" s="70" t="s">
        <v>1327</v>
      </c>
      <c r="E276" s="70" t="s">
        <v>1323</v>
      </c>
      <c r="F276" s="71" t="s">
        <v>621</v>
      </c>
      <c r="G276" s="71" t="s">
        <v>1311</v>
      </c>
      <c r="H276" s="71" t="s">
        <v>1312</v>
      </c>
      <c r="I276" s="72" t="s">
        <v>1324</v>
      </c>
      <c r="J276" s="73" t="s">
        <v>531</v>
      </c>
      <c r="K276" s="73"/>
      <c r="L276" s="73" t="s">
        <v>664</v>
      </c>
      <c r="M276" s="74">
        <v>18.130000000000003</v>
      </c>
      <c r="N276" s="74">
        <v>19.59</v>
      </c>
      <c r="O276" s="75">
        <v>3</v>
      </c>
      <c r="P276" s="76"/>
      <c r="Q276" s="77">
        <f>N276*P276</f>
        <v>0</v>
      </c>
      <c r="R276" s="77">
        <f>IF($N$10&gt;=10000,M276*P276,Q276)</f>
        <v>0</v>
      </c>
      <c r="S276" s="78" t="str">
        <f>IF(P276="","",IF(P276&lt;O276,"Ошибка! Не соблюден минимальный заказ на сорт!",""))</f>
        <v/>
      </c>
    </row>
    <row r="277" spans="2:19" ht="15" customHeight="1" x14ac:dyDescent="0.35">
      <c r="B277" s="70" t="s">
        <v>1328</v>
      </c>
      <c r="C277" s="70" t="s">
        <v>1329</v>
      </c>
      <c r="D277" s="70" t="s">
        <v>1330</v>
      </c>
      <c r="E277" s="70" t="s">
        <v>1331</v>
      </c>
      <c r="F277" s="71" t="s">
        <v>621</v>
      </c>
      <c r="G277" s="71" t="s">
        <v>1311</v>
      </c>
      <c r="H277" s="71" t="s">
        <v>1312</v>
      </c>
      <c r="I277" s="72" t="s">
        <v>1332</v>
      </c>
      <c r="J277" s="73" t="s">
        <v>327</v>
      </c>
      <c r="K277" s="73"/>
      <c r="L277" s="73" t="s">
        <v>61</v>
      </c>
      <c r="M277" s="74">
        <v>9.75</v>
      </c>
      <c r="N277" s="74">
        <v>10.53</v>
      </c>
      <c r="O277" s="75">
        <v>6</v>
      </c>
      <c r="P277" s="76"/>
      <c r="Q277" s="77">
        <f>N277*P277</f>
        <v>0</v>
      </c>
      <c r="R277" s="77">
        <f>IF($N$10&gt;=10000,M277*P277,Q277)</f>
        <v>0</v>
      </c>
      <c r="S277" s="78" t="str">
        <f>IF(P277="","",IF(P277&lt;O277,"Ошибка! Не соблюден минимальный заказ на сорт!",""))</f>
        <v/>
      </c>
    </row>
    <row r="278" spans="2:19" ht="15" customHeight="1" x14ac:dyDescent="0.35">
      <c r="B278" s="70" t="s">
        <v>1333</v>
      </c>
      <c r="C278" s="70" t="s">
        <v>1334</v>
      </c>
      <c r="D278" s="70" t="s">
        <v>1335</v>
      </c>
      <c r="E278" s="70" t="s">
        <v>1336</v>
      </c>
      <c r="F278" s="71" t="s">
        <v>621</v>
      </c>
      <c r="G278" s="71" t="s">
        <v>1311</v>
      </c>
      <c r="H278" s="71" t="s">
        <v>1312</v>
      </c>
      <c r="I278" s="72" t="s">
        <v>1337</v>
      </c>
      <c r="J278" s="73" t="s">
        <v>327</v>
      </c>
      <c r="K278" s="73"/>
      <c r="L278" s="73" t="s">
        <v>61</v>
      </c>
      <c r="M278" s="74">
        <v>9.75</v>
      </c>
      <c r="N278" s="74">
        <v>10.53</v>
      </c>
      <c r="O278" s="75">
        <v>6</v>
      </c>
      <c r="P278" s="76"/>
      <c r="Q278" s="77">
        <f>N278*P278</f>
        <v>0</v>
      </c>
      <c r="R278" s="77">
        <f>IF($N$10&gt;=10000,M278*P278,Q278)</f>
        <v>0</v>
      </c>
      <c r="S278" s="78" t="str">
        <f>IF(P278="","",IF(P278&lt;O278,"Ошибка! Не соблюден минимальный заказ на сорт!",""))</f>
        <v/>
      </c>
    </row>
    <row r="279" spans="2:19" ht="15" customHeight="1" x14ac:dyDescent="0.35">
      <c r="B279" s="70" t="s">
        <v>1338</v>
      </c>
      <c r="C279" s="70" t="s">
        <v>1339</v>
      </c>
      <c r="D279" s="70" t="s">
        <v>1340</v>
      </c>
      <c r="E279" s="70" t="s">
        <v>1341</v>
      </c>
      <c r="F279" s="71" t="s">
        <v>621</v>
      </c>
      <c r="G279" s="71" t="s">
        <v>1341</v>
      </c>
      <c r="H279" s="71" t="s">
        <v>1342</v>
      </c>
      <c r="I279" s="72"/>
      <c r="J279" s="73" t="s">
        <v>327</v>
      </c>
      <c r="K279" s="73"/>
      <c r="L279" s="73" t="s">
        <v>61</v>
      </c>
      <c r="M279" s="74">
        <v>8.07</v>
      </c>
      <c r="N279" s="74">
        <v>8.7200000000000006</v>
      </c>
      <c r="O279" s="75">
        <v>6</v>
      </c>
      <c r="P279" s="76"/>
      <c r="Q279" s="77">
        <f>N279*P279</f>
        <v>0</v>
      </c>
      <c r="R279" s="77">
        <f>IF($N$10&gt;=10000,M279*P279,Q279)</f>
        <v>0</v>
      </c>
      <c r="S279" s="78" t="str">
        <f>IF(P279="","",IF(P279&lt;O279,"Ошибка! Не соблюден минимальный заказ на сорт!",""))</f>
        <v/>
      </c>
    </row>
    <row r="280" spans="2:19" ht="15" customHeight="1" x14ac:dyDescent="0.35">
      <c r="B280" s="70" t="s">
        <v>1343</v>
      </c>
      <c r="C280" s="70" t="s">
        <v>1344</v>
      </c>
      <c r="D280" s="70" t="s">
        <v>1345</v>
      </c>
      <c r="E280" s="70" t="s">
        <v>1346</v>
      </c>
      <c r="F280" s="71" t="s">
        <v>621</v>
      </c>
      <c r="G280" s="71" t="s">
        <v>1347</v>
      </c>
      <c r="H280" s="71" t="s">
        <v>1348</v>
      </c>
      <c r="I280" s="72" t="s">
        <v>1349</v>
      </c>
      <c r="J280" s="73" t="s">
        <v>676</v>
      </c>
      <c r="K280" s="73"/>
      <c r="L280" s="73" t="s">
        <v>94</v>
      </c>
      <c r="M280" s="74">
        <v>5.25</v>
      </c>
      <c r="N280" s="74">
        <v>5.67</v>
      </c>
      <c r="O280" s="75">
        <v>7</v>
      </c>
      <c r="P280" s="76"/>
      <c r="Q280" s="77">
        <f>N280*P280</f>
        <v>0</v>
      </c>
      <c r="R280" s="77">
        <f>IF($N$10&gt;=10000,M280*P280,Q280)</f>
        <v>0</v>
      </c>
      <c r="S280" s="78" t="str">
        <f>IF(P280="","",IF(P280&lt;O280,"Ошибка! Не соблюден минимальный заказ на сорт!",""))</f>
        <v/>
      </c>
    </row>
    <row r="281" spans="2:19" ht="15" customHeight="1" x14ac:dyDescent="0.35">
      <c r="B281" s="70" t="s">
        <v>1350</v>
      </c>
      <c r="C281" s="70" t="s">
        <v>1351</v>
      </c>
      <c r="D281" s="70" t="s">
        <v>1352</v>
      </c>
      <c r="E281" s="70" t="s">
        <v>1346</v>
      </c>
      <c r="F281" s="71" t="s">
        <v>621</v>
      </c>
      <c r="G281" s="71" t="s">
        <v>1347</v>
      </c>
      <c r="H281" s="71" t="s">
        <v>1348</v>
      </c>
      <c r="I281" s="72" t="s">
        <v>1349</v>
      </c>
      <c r="J281" s="73" t="s">
        <v>327</v>
      </c>
      <c r="K281" s="73"/>
      <c r="L281" s="73" t="s">
        <v>624</v>
      </c>
      <c r="M281" s="74">
        <v>8.07</v>
      </c>
      <c r="N281" s="74">
        <v>8.7200000000000006</v>
      </c>
      <c r="O281" s="75">
        <v>6</v>
      </c>
      <c r="P281" s="76"/>
      <c r="Q281" s="77">
        <f>N281*P281</f>
        <v>0</v>
      </c>
      <c r="R281" s="77">
        <f>IF($N$10&gt;=10000,M281*P281,Q281)</f>
        <v>0</v>
      </c>
      <c r="S281" s="78" t="str">
        <f>IF(P281="","",IF(P281&lt;O281,"Ошибка! Не соблюден минимальный заказ на сорт!",""))</f>
        <v/>
      </c>
    </row>
    <row r="282" spans="2:19" ht="15" customHeight="1" x14ac:dyDescent="0.35">
      <c r="B282" s="70" t="s">
        <v>1353</v>
      </c>
      <c r="C282" s="70" t="s">
        <v>1354</v>
      </c>
      <c r="D282" s="70" t="s">
        <v>1355</v>
      </c>
      <c r="E282" s="70" t="s">
        <v>1346</v>
      </c>
      <c r="F282" s="71" t="s">
        <v>621</v>
      </c>
      <c r="G282" s="71" t="s">
        <v>1347</v>
      </c>
      <c r="H282" s="71" t="s">
        <v>1348</v>
      </c>
      <c r="I282" s="72" t="s">
        <v>1349</v>
      </c>
      <c r="J282" s="73" t="s">
        <v>531</v>
      </c>
      <c r="K282" s="73"/>
      <c r="L282" s="73" t="s">
        <v>664</v>
      </c>
      <c r="M282" s="74">
        <v>18.130000000000003</v>
      </c>
      <c r="N282" s="74">
        <v>19.59</v>
      </c>
      <c r="O282" s="75">
        <v>3</v>
      </c>
      <c r="P282" s="76"/>
      <c r="Q282" s="77">
        <f>N282*P282</f>
        <v>0</v>
      </c>
      <c r="R282" s="77">
        <f>IF($N$10&gt;=10000,M282*P282,Q282)</f>
        <v>0</v>
      </c>
      <c r="S282" s="78" t="str">
        <f>IF(P282="","",IF(P282&lt;O282,"Ошибка! Не соблюден минимальный заказ на сорт!",""))</f>
        <v/>
      </c>
    </row>
    <row r="283" spans="2:19" ht="15" customHeight="1" x14ac:dyDescent="0.35">
      <c r="B283" s="70" t="s">
        <v>1356</v>
      </c>
      <c r="C283" s="70" t="s">
        <v>1357</v>
      </c>
      <c r="D283" s="70" t="s">
        <v>1358</v>
      </c>
      <c r="E283" s="70" t="s">
        <v>1359</v>
      </c>
      <c r="F283" s="71" t="s">
        <v>621</v>
      </c>
      <c r="G283" s="71" t="s">
        <v>1360</v>
      </c>
      <c r="H283" s="71" t="s">
        <v>1361</v>
      </c>
      <c r="I283" s="72" t="s">
        <v>1362</v>
      </c>
      <c r="J283" s="73" t="s">
        <v>327</v>
      </c>
      <c r="K283" s="73"/>
      <c r="L283" s="73" t="s">
        <v>122</v>
      </c>
      <c r="M283" s="74">
        <v>8.25</v>
      </c>
      <c r="N283" s="74">
        <v>8.91</v>
      </c>
      <c r="O283" s="75">
        <v>6</v>
      </c>
      <c r="P283" s="76"/>
      <c r="Q283" s="77">
        <f>N283*P283</f>
        <v>0</v>
      </c>
      <c r="R283" s="77">
        <f>IF($N$10&gt;=10000,M283*P283,Q283)</f>
        <v>0</v>
      </c>
      <c r="S283" s="78" t="str">
        <f>IF(P283="","",IF(P283&lt;O283,"Ошибка! Не соблюден минимальный заказ на сорт!",""))</f>
        <v/>
      </c>
    </row>
    <row r="284" spans="2:19" ht="15" customHeight="1" x14ac:dyDescent="0.35">
      <c r="B284" s="70" t="s">
        <v>1363</v>
      </c>
      <c r="C284" s="70" t="s">
        <v>1364</v>
      </c>
      <c r="D284" s="70" t="s">
        <v>1365</v>
      </c>
      <c r="E284" s="70" t="s">
        <v>1359</v>
      </c>
      <c r="F284" s="71" t="s">
        <v>621</v>
      </c>
      <c r="G284" s="71" t="s">
        <v>1360</v>
      </c>
      <c r="H284" s="71" t="s">
        <v>1361</v>
      </c>
      <c r="I284" s="72" t="s">
        <v>1362</v>
      </c>
      <c r="J284" s="73" t="s">
        <v>531</v>
      </c>
      <c r="K284" s="73"/>
      <c r="L284" s="73" t="s">
        <v>664</v>
      </c>
      <c r="M284" s="74">
        <v>18.130000000000003</v>
      </c>
      <c r="N284" s="74">
        <v>19.59</v>
      </c>
      <c r="O284" s="75">
        <v>3</v>
      </c>
      <c r="P284" s="76"/>
      <c r="Q284" s="77">
        <f>N284*P284</f>
        <v>0</v>
      </c>
      <c r="R284" s="77">
        <f>IF($N$10&gt;=10000,M284*P284,Q284)</f>
        <v>0</v>
      </c>
      <c r="S284" s="78" t="str">
        <f>IF(P284="","",IF(P284&lt;O284,"Ошибка! Не соблюден минимальный заказ на сорт!",""))</f>
        <v/>
      </c>
    </row>
    <row r="285" spans="2:19" ht="15" customHeight="1" x14ac:dyDescent="0.35">
      <c r="B285" s="70" t="s">
        <v>1366</v>
      </c>
      <c r="C285" s="70" t="s">
        <v>1367</v>
      </c>
      <c r="D285" s="70" t="s">
        <v>1368</v>
      </c>
      <c r="E285" s="70" t="s">
        <v>1369</v>
      </c>
      <c r="F285" s="71" t="s">
        <v>621</v>
      </c>
      <c r="G285" s="71" t="s">
        <v>1360</v>
      </c>
      <c r="H285" s="71" t="s">
        <v>1361</v>
      </c>
      <c r="I285" s="72" t="s">
        <v>1370</v>
      </c>
      <c r="J285" s="73" t="s">
        <v>327</v>
      </c>
      <c r="K285" s="73"/>
      <c r="L285" s="73" t="s">
        <v>122</v>
      </c>
      <c r="M285" s="74">
        <v>8.629999999999999</v>
      </c>
      <c r="N285" s="74">
        <v>9.33</v>
      </c>
      <c r="O285" s="75">
        <v>6</v>
      </c>
      <c r="P285" s="76"/>
      <c r="Q285" s="77">
        <f>N285*P285</f>
        <v>0</v>
      </c>
      <c r="R285" s="77">
        <f>IF($N$10&gt;=10000,M285*P285,Q285)</f>
        <v>0</v>
      </c>
      <c r="S285" s="78" t="str">
        <f>IF(P285="","",IF(P285&lt;O285,"Ошибка! Не соблюден минимальный заказ на сорт!",""))</f>
        <v/>
      </c>
    </row>
    <row r="286" spans="2:19" ht="15" customHeight="1" x14ac:dyDescent="0.35">
      <c r="B286" s="70" t="s">
        <v>1371</v>
      </c>
      <c r="C286" s="70" t="s">
        <v>1372</v>
      </c>
      <c r="D286" s="70" t="s">
        <v>1373</v>
      </c>
      <c r="E286" s="70" t="s">
        <v>1374</v>
      </c>
      <c r="F286" s="71" t="s">
        <v>621</v>
      </c>
      <c r="G286" s="71" t="s">
        <v>1360</v>
      </c>
      <c r="H286" s="71" t="s">
        <v>1361</v>
      </c>
      <c r="I286" s="72" t="s">
        <v>1375</v>
      </c>
      <c r="J286" s="73" t="s">
        <v>676</v>
      </c>
      <c r="K286" s="73"/>
      <c r="L286" s="73" t="s">
        <v>94</v>
      </c>
      <c r="M286" s="74">
        <v>5.25</v>
      </c>
      <c r="N286" s="74">
        <v>5.67</v>
      </c>
      <c r="O286" s="75">
        <v>7</v>
      </c>
      <c r="P286" s="76"/>
      <c r="Q286" s="77">
        <f>N286*P286</f>
        <v>0</v>
      </c>
      <c r="R286" s="77">
        <f>IF($N$10&gt;=10000,M286*P286,Q286)</f>
        <v>0</v>
      </c>
      <c r="S286" s="78" t="str">
        <f>IF(P286="","",IF(P286&lt;O286,"Ошибка! Не соблюден минимальный заказ на сорт!",""))</f>
        <v/>
      </c>
    </row>
    <row r="287" spans="2:19" ht="15" customHeight="1" x14ac:dyDescent="0.35">
      <c r="B287" s="70" t="s">
        <v>1376</v>
      </c>
      <c r="C287" s="70" t="s">
        <v>1377</v>
      </c>
      <c r="D287" s="70" t="s">
        <v>1378</v>
      </c>
      <c r="E287" s="70" t="s">
        <v>1374</v>
      </c>
      <c r="F287" s="71" t="s">
        <v>621</v>
      </c>
      <c r="G287" s="71" t="s">
        <v>1360</v>
      </c>
      <c r="H287" s="71" t="s">
        <v>1361</v>
      </c>
      <c r="I287" s="72" t="s">
        <v>1375</v>
      </c>
      <c r="J287" s="73" t="s">
        <v>531</v>
      </c>
      <c r="K287" s="73"/>
      <c r="L287" s="73" t="s">
        <v>664</v>
      </c>
      <c r="M287" s="74">
        <v>18.130000000000003</v>
      </c>
      <c r="N287" s="74">
        <v>19.59</v>
      </c>
      <c r="O287" s="75">
        <v>3</v>
      </c>
      <c r="P287" s="76"/>
      <c r="Q287" s="77">
        <f>N287*P287</f>
        <v>0</v>
      </c>
      <c r="R287" s="77">
        <f>IF($N$10&gt;=10000,M287*P287,Q287)</f>
        <v>0</v>
      </c>
      <c r="S287" s="78" t="str">
        <f>IF(P287="","",IF(P287&lt;O287,"Ошибка! Не соблюден минимальный заказ на сорт!",""))</f>
        <v/>
      </c>
    </row>
    <row r="288" spans="2:19" ht="15" customHeight="1" x14ac:dyDescent="0.35">
      <c r="B288" s="70" t="s">
        <v>1379</v>
      </c>
      <c r="C288" s="70" t="s">
        <v>1380</v>
      </c>
      <c r="D288" s="70" t="s">
        <v>1381</v>
      </c>
      <c r="E288" s="70" t="s">
        <v>1382</v>
      </c>
      <c r="F288" s="71" t="s">
        <v>621</v>
      </c>
      <c r="G288" s="71" t="s">
        <v>1360</v>
      </c>
      <c r="H288" s="71" t="s">
        <v>1361</v>
      </c>
      <c r="I288" s="72" t="s">
        <v>1383</v>
      </c>
      <c r="J288" s="73" t="s">
        <v>327</v>
      </c>
      <c r="K288" s="73"/>
      <c r="L288" s="73" t="s">
        <v>122</v>
      </c>
      <c r="M288" s="74">
        <v>8.07</v>
      </c>
      <c r="N288" s="74">
        <v>8.7200000000000006</v>
      </c>
      <c r="O288" s="75">
        <v>6</v>
      </c>
      <c r="P288" s="76"/>
      <c r="Q288" s="77">
        <f>N288*P288</f>
        <v>0</v>
      </c>
      <c r="R288" s="77">
        <f>IF($N$10&gt;=10000,M288*P288,Q288)</f>
        <v>0</v>
      </c>
      <c r="S288" s="78" t="str">
        <f>IF(P288="","",IF(P288&lt;O288,"Ошибка! Не соблюден минимальный заказ на сорт!",""))</f>
        <v/>
      </c>
    </row>
    <row r="289" spans="2:19" ht="15" customHeight="1" x14ac:dyDescent="0.35">
      <c r="B289" s="70" t="s">
        <v>1384</v>
      </c>
      <c r="C289" s="70" t="s">
        <v>1385</v>
      </c>
      <c r="D289" s="70" t="s">
        <v>1386</v>
      </c>
      <c r="E289" s="70" t="s">
        <v>1382</v>
      </c>
      <c r="F289" s="71" t="s">
        <v>621</v>
      </c>
      <c r="G289" s="71" t="s">
        <v>1360</v>
      </c>
      <c r="H289" s="71" t="s">
        <v>1361</v>
      </c>
      <c r="I289" s="72" t="s">
        <v>1383</v>
      </c>
      <c r="J289" s="73" t="s">
        <v>531</v>
      </c>
      <c r="K289" s="73"/>
      <c r="L289" s="73" t="s">
        <v>664</v>
      </c>
      <c r="M289" s="74">
        <v>18.130000000000003</v>
      </c>
      <c r="N289" s="74">
        <v>19.59</v>
      </c>
      <c r="O289" s="75">
        <v>3</v>
      </c>
      <c r="P289" s="76"/>
      <c r="Q289" s="77">
        <f>N289*P289</f>
        <v>0</v>
      </c>
      <c r="R289" s="77">
        <f>IF($N$10&gt;=10000,M289*P289,Q289)</f>
        <v>0</v>
      </c>
      <c r="S289" s="78" t="str">
        <f>IF(P289="","",IF(P289&lt;O289,"Ошибка! Не соблюден минимальный заказ на сорт!",""))</f>
        <v/>
      </c>
    </row>
    <row r="290" spans="2:19" ht="15" customHeight="1" x14ac:dyDescent="0.35">
      <c r="B290" s="70" t="s">
        <v>1387</v>
      </c>
      <c r="C290" s="70" t="s">
        <v>1388</v>
      </c>
      <c r="D290" s="70" t="s">
        <v>1389</v>
      </c>
      <c r="E290" s="70" t="s">
        <v>1390</v>
      </c>
      <c r="F290" s="71" t="s">
        <v>621</v>
      </c>
      <c r="G290" s="71" t="s">
        <v>1360</v>
      </c>
      <c r="H290" s="71" t="s">
        <v>1361</v>
      </c>
      <c r="I290" s="72" t="s">
        <v>1391</v>
      </c>
      <c r="J290" s="73" t="s">
        <v>327</v>
      </c>
      <c r="K290" s="73"/>
      <c r="L290" s="73" t="s">
        <v>122</v>
      </c>
      <c r="M290" s="74">
        <v>8.07</v>
      </c>
      <c r="N290" s="74">
        <v>8.7200000000000006</v>
      </c>
      <c r="O290" s="75">
        <v>6</v>
      </c>
      <c r="P290" s="76"/>
      <c r="Q290" s="77">
        <f>N290*P290</f>
        <v>0</v>
      </c>
      <c r="R290" s="77">
        <f>IF($N$10&gt;=10000,M290*P290,Q290)</f>
        <v>0</v>
      </c>
      <c r="S290" s="78" t="str">
        <f>IF(P290="","",IF(P290&lt;O290,"Ошибка! Не соблюден минимальный заказ на сорт!",""))</f>
        <v/>
      </c>
    </row>
    <row r="291" spans="2:19" ht="15" customHeight="1" x14ac:dyDescent="0.35">
      <c r="B291" s="70" t="s">
        <v>1392</v>
      </c>
      <c r="C291" s="70" t="s">
        <v>1393</v>
      </c>
      <c r="D291" s="70" t="s">
        <v>1394</v>
      </c>
      <c r="E291" s="70" t="s">
        <v>1395</v>
      </c>
      <c r="F291" s="71" t="s">
        <v>621</v>
      </c>
      <c r="G291" s="71" t="s">
        <v>1396</v>
      </c>
      <c r="H291" s="71" t="s">
        <v>1397</v>
      </c>
      <c r="I291" s="72" t="s">
        <v>1398</v>
      </c>
      <c r="J291" s="73" t="s">
        <v>355</v>
      </c>
      <c r="K291" s="73"/>
      <c r="L291" s="73" t="s">
        <v>356</v>
      </c>
      <c r="M291" s="74">
        <v>81.25</v>
      </c>
      <c r="N291" s="74">
        <v>87.75</v>
      </c>
      <c r="O291" s="75">
        <v>2</v>
      </c>
      <c r="P291" s="76"/>
      <c r="Q291" s="77">
        <f>N291*P291</f>
        <v>0</v>
      </c>
      <c r="R291" s="77">
        <f>IF($N$10&gt;=10000,M291*P291,Q291)</f>
        <v>0</v>
      </c>
      <c r="S291" s="78" t="str">
        <f>IF(P291="","",IF(P291&lt;O291,"Ошибка! Не соблюден минимальный заказ на сорт!",""))</f>
        <v/>
      </c>
    </row>
    <row r="292" spans="2:19" ht="15" customHeight="1" x14ac:dyDescent="0.35">
      <c r="B292" s="70" t="s">
        <v>1399</v>
      </c>
      <c r="C292" s="70" t="s">
        <v>1400</v>
      </c>
      <c r="D292" s="70" t="s">
        <v>1401</v>
      </c>
      <c r="E292" s="70" t="s">
        <v>1402</v>
      </c>
      <c r="F292" s="71" t="s">
        <v>621</v>
      </c>
      <c r="G292" s="71" t="s">
        <v>1396</v>
      </c>
      <c r="H292" s="71" t="s">
        <v>1397</v>
      </c>
      <c r="I292" s="72" t="s">
        <v>1403</v>
      </c>
      <c r="J292" s="73" t="s">
        <v>355</v>
      </c>
      <c r="K292" s="73"/>
      <c r="L292" s="73" t="s">
        <v>356</v>
      </c>
      <c r="M292" s="74">
        <v>81.25</v>
      </c>
      <c r="N292" s="74">
        <v>87.75</v>
      </c>
      <c r="O292" s="75">
        <v>2</v>
      </c>
      <c r="P292" s="76"/>
      <c r="Q292" s="77">
        <f>N292*P292</f>
        <v>0</v>
      </c>
      <c r="R292" s="77">
        <f>IF($N$10&gt;=10000,M292*P292,Q292)</f>
        <v>0</v>
      </c>
      <c r="S292" s="78" t="str">
        <f>IF(P292="","",IF(P292&lt;O292,"Ошибка! Не соблюден минимальный заказ на сорт!",""))</f>
        <v/>
      </c>
    </row>
    <row r="293" spans="2:19" ht="15" customHeight="1" x14ac:dyDescent="0.35">
      <c r="B293" s="70" t="s">
        <v>1404</v>
      </c>
      <c r="C293" s="70" t="s">
        <v>1405</v>
      </c>
      <c r="D293" s="70" t="s">
        <v>1406</v>
      </c>
      <c r="E293" s="70" t="s">
        <v>1407</v>
      </c>
      <c r="F293" s="71" t="s">
        <v>621</v>
      </c>
      <c r="G293" s="71" t="s">
        <v>1396</v>
      </c>
      <c r="H293" s="71" t="s">
        <v>1397</v>
      </c>
      <c r="I293" s="72" t="s">
        <v>1408</v>
      </c>
      <c r="J293" s="73" t="s">
        <v>355</v>
      </c>
      <c r="K293" s="73"/>
      <c r="L293" s="73" t="s">
        <v>356</v>
      </c>
      <c r="M293" s="74">
        <v>81.25</v>
      </c>
      <c r="N293" s="74">
        <v>87.75</v>
      </c>
      <c r="O293" s="75">
        <v>2</v>
      </c>
      <c r="P293" s="76"/>
      <c r="Q293" s="77">
        <f>N293*P293</f>
        <v>0</v>
      </c>
      <c r="R293" s="77">
        <f>IF($N$10&gt;=10000,M293*P293,Q293)</f>
        <v>0</v>
      </c>
      <c r="S293" s="78" t="str">
        <f>IF(P293="","",IF(P293&lt;O293,"Ошибка! Не соблюден минимальный заказ на сорт!",""))</f>
        <v/>
      </c>
    </row>
    <row r="294" spans="2:19" ht="15" customHeight="1" x14ac:dyDescent="0.35">
      <c r="B294" s="70" t="s">
        <v>1409</v>
      </c>
      <c r="C294" s="70" t="s">
        <v>1410</v>
      </c>
      <c r="D294" s="70" t="s">
        <v>1411</v>
      </c>
      <c r="E294" s="70" t="s">
        <v>1412</v>
      </c>
      <c r="F294" s="71" t="s">
        <v>621</v>
      </c>
      <c r="G294" s="71" t="s">
        <v>1396</v>
      </c>
      <c r="H294" s="71" t="s">
        <v>1397</v>
      </c>
      <c r="I294" s="72" t="s">
        <v>1413</v>
      </c>
      <c r="J294" s="73" t="s">
        <v>355</v>
      </c>
      <c r="K294" s="73"/>
      <c r="L294" s="73" t="s">
        <v>356</v>
      </c>
      <c r="M294" s="74">
        <v>81.25</v>
      </c>
      <c r="N294" s="74">
        <v>87.75</v>
      </c>
      <c r="O294" s="75">
        <v>2</v>
      </c>
      <c r="P294" s="76"/>
      <c r="Q294" s="77">
        <f>N294*P294</f>
        <v>0</v>
      </c>
      <c r="R294" s="77">
        <f>IF($N$10&gt;=10000,M294*P294,Q294)</f>
        <v>0</v>
      </c>
      <c r="S294" s="78" t="str">
        <f>IF(P294="","",IF(P294&lt;O294,"Ошибка! Не соблюден минимальный заказ на сорт!",""))</f>
        <v/>
      </c>
    </row>
    <row r="295" spans="2:19" ht="15" customHeight="1" x14ac:dyDescent="0.35">
      <c r="B295" s="70" t="s">
        <v>1414</v>
      </c>
      <c r="C295" s="70" t="s">
        <v>1415</v>
      </c>
      <c r="D295" s="70" t="s">
        <v>1416</v>
      </c>
      <c r="E295" s="70" t="s">
        <v>1417</v>
      </c>
      <c r="F295" s="71" t="s">
        <v>621</v>
      </c>
      <c r="G295" s="71" t="s">
        <v>1418</v>
      </c>
      <c r="H295" s="71" t="s">
        <v>1419</v>
      </c>
      <c r="I295" s="72" t="s">
        <v>1420</v>
      </c>
      <c r="J295" s="73" t="s">
        <v>531</v>
      </c>
      <c r="K295" s="73"/>
      <c r="L295" s="73" t="s">
        <v>664</v>
      </c>
      <c r="M295" s="74">
        <v>18.130000000000003</v>
      </c>
      <c r="N295" s="74">
        <v>19.59</v>
      </c>
      <c r="O295" s="75">
        <v>3</v>
      </c>
      <c r="P295" s="76"/>
      <c r="Q295" s="77">
        <f>N295*P295</f>
        <v>0</v>
      </c>
      <c r="R295" s="77">
        <f>IF($N$10&gt;=10000,M295*P295,Q295)</f>
        <v>0</v>
      </c>
      <c r="S295" s="78" t="str">
        <f>IF(P295="","",IF(P295&lt;O295,"Ошибка! Не соблюден минимальный заказ на сорт!",""))</f>
        <v/>
      </c>
    </row>
    <row r="296" spans="2:19" ht="15" customHeight="1" x14ac:dyDescent="0.35">
      <c r="B296" s="70" t="s">
        <v>1421</v>
      </c>
      <c r="C296" s="70" t="s">
        <v>1422</v>
      </c>
      <c r="D296" s="70" t="s">
        <v>1423</v>
      </c>
      <c r="E296" s="70" t="s">
        <v>1424</v>
      </c>
      <c r="F296" s="71" t="s">
        <v>621</v>
      </c>
      <c r="G296" s="71" t="s">
        <v>1425</v>
      </c>
      <c r="H296" s="71" t="s">
        <v>1426</v>
      </c>
      <c r="I296" s="72" t="s">
        <v>1427</v>
      </c>
      <c r="J296" s="73" t="s">
        <v>60</v>
      </c>
      <c r="K296" s="73"/>
      <c r="L296" s="73" t="s">
        <v>61</v>
      </c>
      <c r="M296" s="74">
        <v>11.5</v>
      </c>
      <c r="N296" s="74">
        <v>12.42</v>
      </c>
      <c r="O296" s="75">
        <v>6</v>
      </c>
      <c r="P296" s="76"/>
      <c r="Q296" s="77">
        <f>N296*P296</f>
        <v>0</v>
      </c>
      <c r="R296" s="77">
        <f>IF($N$10&gt;=10000,M296*P296,Q296)</f>
        <v>0</v>
      </c>
      <c r="S296" s="78" t="str">
        <f>IF(P296="","",IF(P296&lt;O296,"Ошибка! Не соблюден минимальный заказ на сорт!",""))</f>
        <v/>
      </c>
    </row>
    <row r="297" spans="2:19" ht="15" customHeight="1" x14ac:dyDescent="0.35">
      <c r="B297" s="70" t="s">
        <v>1428</v>
      </c>
      <c r="C297" s="70" t="s">
        <v>1429</v>
      </c>
      <c r="D297" s="70" t="s">
        <v>1430</v>
      </c>
      <c r="E297" s="70" t="s">
        <v>1431</v>
      </c>
      <c r="F297" s="71" t="s">
        <v>621</v>
      </c>
      <c r="G297" s="71" t="s">
        <v>1432</v>
      </c>
      <c r="H297" s="71" t="s">
        <v>1433</v>
      </c>
      <c r="I297" s="72" t="s">
        <v>1434</v>
      </c>
      <c r="J297" s="73" t="s">
        <v>60</v>
      </c>
      <c r="K297" s="73"/>
      <c r="L297" s="73" t="s">
        <v>94</v>
      </c>
      <c r="M297" s="74">
        <v>12.44</v>
      </c>
      <c r="N297" s="74">
        <v>13.44</v>
      </c>
      <c r="O297" s="75">
        <v>6</v>
      </c>
      <c r="P297" s="76"/>
      <c r="Q297" s="77">
        <f>N297*P297</f>
        <v>0</v>
      </c>
      <c r="R297" s="77">
        <f>IF($N$10&gt;=10000,M297*P297,Q297)</f>
        <v>0</v>
      </c>
      <c r="S297" s="78" t="str">
        <f>IF(P297="","",IF(P297&lt;O297,"Ошибка! Не соблюден минимальный заказ на сорт!",""))</f>
        <v/>
      </c>
    </row>
    <row r="298" spans="2:19" ht="15" customHeight="1" x14ac:dyDescent="0.35">
      <c r="B298" s="70" t="s">
        <v>1435</v>
      </c>
      <c r="C298" s="70" t="s">
        <v>1436</v>
      </c>
      <c r="D298" s="70" t="s">
        <v>1437</v>
      </c>
      <c r="E298" s="70" t="s">
        <v>1432</v>
      </c>
      <c r="F298" s="71" t="s">
        <v>621</v>
      </c>
      <c r="G298" s="71" t="s">
        <v>1432</v>
      </c>
      <c r="H298" s="71" t="s">
        <v>1433</v>
      </c>
      <c r="I298" s="72"/>
      <c r="J298" s="73" t="s">
        <v>60</v>
      </c>
      <c r="K298" s="73"/>
      <c r="L298" s="73" t="s">
        <v>94</v>
      </c>
      <c r="M298" s="74">
        <v>11.5</v>
      </c>
      <c r="N298" s="74">
        <v>12.42</v>
      </c>
      <c r="O298" s="75">
        <v>6</v>
      </c>
      <c r="P298" s="76"/>
      <c r="Q298" s="77">
        <f>N298*P298</f>
        <v>0</v>
      </c>
      <c r="R298" s="77">
        <f>IF($N$10&gt;=10000,M298*P298,Q298)</f>
        <v>0</v>
      </c>
      <c r="S298" s="78" t="str">
        <f>IF(P298="","",IF(P298&lt;O298,"Ошибка! Не соблюден минимальный заказ на сорт!",""))</f>
        <v/>
      </c>
    </row>
    <row r="299" spans="2:19" ht="15" customHeight="1" x14ac:dyDescent="0.35">
      <c r="B299" s="70" t="s">
        <v>1438</v>
      </c>
      <c r="C299" s="70" t="s">
        <v>1439</v>
      </c>
      <c r="D299" s="70" t="s">
        <v>1440</v>
      </c>
      <c r="E299" s="70" t="s">
        <v>1441</v>
      </c>
      <c r="F299" s="71" t="s">
        <v>621</v>
      </c>
      <c r="G299" s="71" t="s">
        <v>1442</v>
      </c>
      <c r="H299" s="71" t="s">
        <v>1443</v>
      </c>
      <c r="I299" s="72" t="s">
        <v>1444</v>
      </c>
      <c r="J299" s="73" t="s">
        <v>327</v>
      </c>
      <c r="K299" s="73"/>
      <c r="L299" s="73" t="s">
        <v>328</v>
      </c>
      <c r="M299" s="74">
        <v>12.82</v>
      </c>
      <c r="N299" s="74">
        <v>13.85</v>
      </c>
      <c r="O299" s="75">
        <v>6</v>
      </c>
      <c r="P299" s="76"/>
      <c r="Q299" s="77">
        <f>N299*P299</f>
        <v>0</v>
      </c>
      <c r="R299" s="77">
        <f>IF($N$10&gt;=10000,M299*P299,Q299)</f>
        <v>0</v>
      </c>
      <c r="S299" s="78" t="str">
        <f>IF(P299="","",IF(P299&lt;O299,"Ошибка! Не соблюден минимальный заказ на сорт!",""))</f>
        <v/>
      </c>
    </row>
    <row r="300" spans="2:19" ht="15" customHeight="1" x14ac:dyDescent="0.35">
      <c r="B300" s="70" t="s">
        <v>1445</v>
      </c>
      <c r="C300" s="70" t="s">
        <v>1446</v>
      </c>
      <c r="D300" s="70" t="s">
        <v>1447</v>
      </c>
      <c r="E300" s="70" t="s">
        <v>1448</v>
      </c>
      <c r="F300" s="71" t="s">
        <v>621</v>
      </c>
      <c r="G300" s="71" t="s">
        <v>1442</v>
      </c>
      <c r="H300" s="71" t="s">
        <v>1443</v>
      </c>
      <c r="I300" s="72" t="s">
        <v>1449</v>
      </c>
      <c r="J300" s="73" t="s">
        <v>327</v>
      </c>
      <c r="K300" s="73"/>
      <c r="L300" s="73" t="s">
        <v>328</v>
      </c>
      <c r="M300" s="74">
        <v>12.82</v>
      </c>
      <c r="N300" s="74">
        <v>13.85</v>
      </c>
      <c r="O300" s="75">
        <v>6</v>
      </c>
      <c r="P300" s="76"/>
      <c r="Q300" s="77">
        <f>N300*P300</f>
        <v>0</v>
      </c>
      <c r="R300" s="77">
        <f>IF($N$10&gt;=10000,M300*P300,Q300)</f>
        <v>0</v>
      </c>
      <c r="S300" s="78" t="str">
        <f>IF(P300="","",IF(P300&lt;O300,"Ошибка! Не соблюден минимальный заказ на сорт!",""))</f>
        <v/>
      </c>
    </row>
    <row r="301" spans="2:19" ht="15" customHeight="1" x14ac:dyDescent="0.35">
      <c r="B301" s="70" t="s">
        <v>1450</v>
      </c>
      <c r="C301" s="70" t="s">
        <v>1451</v>
      </c>
      <c r="D301" s="70" t="s">
        <v>1452</v>
      </c>
      <c r="E301" s="70" t="s">
        <v>1453</v>
      </c>
      <c r="F301" s="71" t="s">
        <v>621</v>
      </c>
      <c r="G301" s="71" t="s">
        <v>1454</v>
      </c>
      <c r="H301" s="71" t="s">
        <v>1455</v>
      </c>
      <c r="I301" s="72" t="s">
        <v>1456</v>
      </c>
      <c r="J301" s="73" t="s">
        <v>1457</v>
      </c>
      <c r="K301" s="73"/>
      <c r="L301" s="73" t="s">
        <v>736</v>
      </c>
      <c r="M301" s="74">
        <v>7.8199999999999994</v>
      </c>
      <c r="N301" s="74">
        <v>8.4499999999999993</v>
      </c>
      <c r="O301" s="75">
        <v>7</v>
      </c>
      <c r="P301" s="76"/>
      <c r="Q301" s="77">
        <f>N301*P301</f>
        <v>0</v>
      </c>
      <c r="R301" s="77">
        <f>IF($N$10&gt;=10000,M301*P301,Q301)</f>
        <v>0</v>
      </c>
      <c r="S301" s="78" t="str">
        <f>IF(P301="","",IF(P301&lt;O301,"Ошибка! Не соблюден минимальный заказ на сорт!",""))</f>
        <v/>
      </c>
    </row>
    <row r="302" spans="2:19" ht="15" customHeight="1" x14ac:dyDescent="0.35">
      <c r="B302" s="70" t="s">
        <v>1458</v>
      </c>
      <c r="C302" s="70" t="s">
        <v>1459</v>
      </c>
      <c r="D302" s="70" t="s">
        <v>1460</v>
      </c>
      <c r="E302" s="70" t="s">
        <v>1453</v>
      </c>
      <c r="F302" s="71" t="s">
        <v>621</v>
      </c>
      <c r="G302" s="71" t="s">
        <v>1454</v>
      </c>
      <c r="H302" s="71" t="s">
        <v>1455</v>
      </c>
      <c r="I302" s="72" t="s">
        <v>1456</v>
      </c>
      <c r="J302" s="73" t="s">
        <v>1461</v>
      </c>
      <c r="K302" s="73"/>
      <c r="L302" s="73" t="s">
        <v>328</v>
      </c>
      <c r="M302" s="74">
        <v>11.75</v>
      </c>
      <c r="N302" s="74">
        <v>12.69</v>
      </c>
      <c r="O302" s="75">
        <v>6</v>
      </c>
      <c r="P302" s="76"/>
      <c r="Q302" s="77">
        <f>N302*P302</f>
        <v>0</v>
      </c>
      <c r="R302" s="77">
        <f>IF($N$10&gt;=10000,M302*P302,Q302)</f>
        <v>0</v>
      </c>
      <c r="S302" s="78" t="str">
        <f>IF(P302="","",IF(P302&lt;O302,"Ошибка! Не соблюден минимальный заказ на сорт!",""))</f>
        <v/>
      </c>
    </row>
    <row r="303" spans="2:19" ht="15" customHeight="1" x14ac:dyDescent="0.35">
      <c r="B303" s="70" t="s">
        <v>1462</v>
      </c>
      <c r="C303" s="70" t="s">
        <v>1463</v>
      </c>
      <c r="D303" s="70" t="s">
        <v>1464</v>
      </c>
      <c r="E303" s="70" t="s">
        <v>1465</v>
      </c>
      <c r="F303" s="71" t="s">
        <v>621</v>
      </c>
      <c r="G303" s="71" t="s">
        <v>1454</v>
      </c>
      <c r="H303" s="71" t="s">
        <v>1455</v>
      </c>
      <c r="I303" s="72" t="s">
        <v>1466</v>
      </c>
      <c r="J303" s="73" t="s">
        <v>1457</v>
      </c>
      <c r="K303" s="73"/>
      <c r="L303" s="73" t="s">
        <v>736</v>
      </c>
      <c r="M303" s="74">
        <v>7.8199999999999994</v>
      </c>
      <c r="N303" s="74">
        <v>8.4499999999999993</v>
      </c>
      <c r="O303" s="75">
        <v>7</v>
      </c>
      <c r="P303" s="76"/>
      <c r="Q303" s="77">
        <f>N303*P303</f>
        <v>0</v>
      </c>
      <c r="R303" s="77">
        <f>IF($N$10&gt;=10000,M303*P303,Q303)</f>
        <v>0</v>
      </c>
      <c r="S303" s="78" t="str">
        <f>IF(P303="","",IF(P303&lt;O303,"Ошибка! Не соблюден минимальный заказ на сорт!",""))</f>
        <v/>
      </c>
    </row>
    <row r="304" spans="2:19" ht="15" customHeight="1" x14ac:dyDescent="0.35">
      <c r="B304" s="70" t="s">
        <v>1467</v>
      </c>
      <c r="C304" s="70" t="s">
        <v>1468</v>
      </c>
      <c r="D304" s="70" t="s">
        <v>1469</v>
      </c>
      <c r="E304" s="70" t="s">
        <v>1465</v>
      </c>
      <c r="F304" s="71" t="s">
        <v>621</v>
      </c>
      <c r="G304" s="71" t="s">
        <v>1454</v>
      </c>
      <c r="H304" s="71" t="s">
        <v>1455</v>
      </c>
      <c r="I304" s="72" t="s">
        <v>1466</v>
      </c>
      <c r="J304" s="73" t="s">
        <v>1461</v>
      </c>
      <c r="K304" s="73"/>
      <c r="L304" s="73" t="s">
        <v>328</v>
      </c>
      <c r="M304" s="74">
        <v>11.75</v>
      </c>
      <c r="N304" s="74">
        <v>12.69</v>
      </c>
      <c r="O304" s="75">
        <v>6</v>
      </c>
      <c r="P304" s="76"/>
      <c r="Q304" s="77">
        <f>N304*P304</f>
        <v>0</v>
      </c>
      <c r="R304" s="77">
        <f>IF($N$10&gt;=10000,M304*P304,Q304)</f>
        <v>0</v>
      </c>
      <c r="S304" s="78" t="str">
        <f>IF(P304="","",IF(P304&lt;O304,"Ошибка! Не соблюден минимальный заказ на сорт!",""))</f>
        <v/>
      </c>
    </row>
    <row r="305" spans="2:19" ht="15" customHeight="1" x14ac:dyDescent="0.35">
      <c r="B305" s="70" t="s">
        <v>1470</v>
      </c>
      <c r="C305" s="70" t="s">
        <v>1471</v>
      </c>
      <c r="D305" s="70" t="s">
        <v>1472</v>
      </c>
      <c r="E305" s="70" t="s">
        <v>1473</v>
      </c>
      <c r="F305" s="71" t="s">
        <v>621</v>
      </c>
      <c r="G305" s="71" t="s">
        <v>1474</v>
      </c>
      <c r="H305" s="71" t="s">
        <v>1475</v>
      </c>
      <c r="I305" s="72" t="s">
        <v>1476</v>
      </c>
      <c r="J305" s="73" t="s">
        <v>60</v>
      </c>
      <c r="K305" s="73"/>
      <c r="L305" s="73" t="s">
        <v>653</v>
      </c>
      <c r="M305" s="74">
        <v>12.07</v>
      </c>
      <c r="N305" s="74">
        <v>13.04</v>
      </c>
      <c r="O305" s="75">
        <v>6</v>
      </c>
      <c r="P305" s="76"/>
      <c r="Q305" s="77">
        <f>N305*P305</f>
        <v>0</v>
      </c>
      <c r="R305" s="77">
        <f>IF($N$10&gt;=10000,M305*P305,Q305)</f>
        <v>0</v>
      </c>
      <c r="S305" s="78" t="str">
        <f>IF(P305="","",IF(P305&lt;O305,"Ошибка! Не соблюден минимальный заказ на сорт!",""))</f>
        <v/>
      </c>
    </row>
    <row r="306" spans="2:19" ht="15" customHeight="1" x14ac:dyDescent="0.35">
      <c r="B306" s="70" t="s">
        <v>1477</v>
      </c>
      <c r="C306" s="70" t="s">
        <v>1478</v>
      </c>
      <c r="D306" s="70" t="s">
        <v>1479</v>
      </c>
      <c r="E306" s="70" t="s">
        <v>1473</v>
      </c>
      <c r="F306" s="71" t="s">
        <v>621</v>
      </c>
      <c r="G306" s="71" t="s">
        <v>1474</v>
      </c>
      <c r="H306" s="71" t="s">
        <v>1475</v>
      </c>
      <c r="I306" s="72" t="s">
        <v>1476</v>
      </c>
      <c r="J306" s="73" t="s">
        <v>909</v>
      </c>
      <c r="K306" s="73"/>
      <c r="L306" s="73" t="s">
        <v>850</v>
      </c>
      <c r="M306" s="74">
        <v>37.379999999999995</v>
      </c>
      <c r="N306" s="74">
        <v>40.380000000000003</v>
      </c>
      <c r="O306" s="75">
        <v>2</v>
      </c>
      <c r="P306" s="76"/>
      <c r="Q306" s="77">
        <f>N306*P306</f>
        <v>0</v>
      </c>
      <c r="R306" s="77">
        <f>IF($N$10&gt;=10000,M306*P306,Q306)</f>
        <v>0</v>
      </c>
      <c r="S306" s="78" t="str">
        <f>IF(P306="","",IF(P306&lt;O306,"Ошибка! Не соблюден минимальный заказ на сорт!",""))</f>
        <v/>
      </c>
    </row>
    <row r="307" spans="2:19" ht="15" customHeight="1" x14ac:dyDescent="0.35">
      <c r="B307" s="70" t="s">
        <v>1480</v>
      </c>
      <c r="C307" s="70" t="s">
        <v>1481</v>
      </c>
      <c r="D307" s="70" t="s">
        <v>1482</v>
      </c>
      <c r="E307" s="70" t="s">
        <v>1483</v>
      </c>
      <c r="F307" s="71" t="s">
        <v>621</v>
      </c>
      <c r="G307" s="71" t="s">
        <v>1484</v>
      </c>
      <c r="H307" s="71" t="s">
        <v>1485</v>
      </c>
      <c r="I307" s="72" t="s">
        <v>1486</v>
      </c>
      <c r="J307" s="73" t="s">
        <v>327</v>
      </c>
      <c r="K307" s="73"/>
      <c r="L307" s="73" t="s">
        <v>653</v>
      </c>
      <c r="M307" s="74">
        <v>8.94</v>
      </c>
      <c r="N307" s="74">
        <v>9.66</v>
      </c>
      <c r="O307" s="75">
        <v>6</v>
      </c>
      <c r="P307" s="76"/>
      <c r="Q307" s="77">
        <f>N307*P307</f>
        <v>0</v>
      </c>
      <c r="R307" s="77">
        <f>IF($N$10&gt;=10000,M307*P307,Q307)</f>
        <v>0</v>
      </c>
      <c r="S307" s="78" t="str">
        <f>IF(P307="","",IF(P307&lt;O307,"Ошибка! Не соблюден минимальный заказ на сорт!",""))</f>
        <v/>
      </c>
    </row>
    <row r="308" spans="2:19" ht="15" customHeight="1" x14ac:dyDescent="0.35">
      <c r="B308" s="70" t="s">
        <v>1487</v>
      </c>
      <c r="C308" s="70" t="s">
        <v>1488</v>
      </c>
      <c r="D308" s="70" t="s">
        <v>1489</v>
      </c>
      <c r="E308" s="70" t="s">
        <v>1490</v>
      </c>
      <c r="F308" s="71" t="s">
        <v>621</v>
      </c>
      <c r="G308" s="71" t="s">
        <v>1491</v>
      </c>
      <c r="H308" s="71" t="s">
        <v>1492</v>
      </c>
      <c r="I308" s="72" t="s">
        <v>1493</v>
      </c>
      <c r="J308" s="73" t="s">
        <v>327</v>
      </c>
      <c r="K308" s="73"/>
      <c r="L308" s="73" t="s">
        <v>61</v>
      </c>
      <c r="M308" s="74">
        <v>8.5</v>
      </c>
      <c r="N308" s="74">
        <v>9.18</v>
      </c>
      <c r="O308" s="75">
        <v>6</v>
      </c>
      <c r="P308" s="76"/>
      <c r="Q308" s="77">
        <f>N308*P308</f>
        <v>0</v>
      </c>
      <c r="R308" s="77">
        <f>IF($N$10&gt;=10000,M308*P308,Q308)</f>
        <v>0</v>
      </c>
      <c r="S308" s="78" t="str">
        <f>IF(P308="","",IF(P308&lt;O308,"Ошибка! Не соблюден минимальный заказ на сорт!",""))</f>
        <v/>
      </c>
    </row>
    <row r="309" spans="2:19" ht="15" customHeight="1" x14ac:dyDescent="0.35">
      <c r="B309" s="70" t="s">
        <v>1494</v>
      </c>
      <c r="C309" s="70" t="s">
        <v>1495</v>
      </c>
      <c r="D309" s="70" t="s">
        <v>1496</v>
      </c>
      <c r="E309" s="70" t="s">
        <v>1497</v>
      </c>
      <c r="F309" s="71" t="s">
        <v>621</v>
      </c>
      <c r="G309" s="71" t="s">
        <v>1498</v>
      </c>
      <c r="H309" s="71" t="s">
        <v>1499</v>
      </c>
      <c r="I309" s="72" t="s">
        <v>1500</v>
      </c>
      <c r="J309" s="73" t="s">
        <v>676</v>
      </c>
      <c r="K309" s="73"/>
      <c r="L309" s="73" t="s">
        <v>94</v>
      </c>
      <c r="M309" s="74">
        <v>7.8199999999999994</v>
      </c>
      <c r="N309" s="74">
        <v>8.4499999999999993</v>
      </c>
      <c r="O309" s="75">
        <v>7</v>
      </c>
      <c r="P309" s="76"/>
      <c r="Q309" s="77">
        <f>N309*P309</f>
        <v>0</v>
      </c>
      <c r="R309" s="77">
        <f>IF($N$10&gt;=10000,M309*P309,Q309)</f>
        <v>0</v>
      </c>
      <c r="S309" s="78" t="str">
        <f>IF(P309="","",IF(P309&lt;O309,"Ошибка! Не соблюден минимальный заказ на сорт!",""))</f>
        <v/>
      </c>
    </row>
    <row r="310" spans="2:19" ht="15" customHeight="1" x14ac:dyDescent="0.35">
      <c r="B310" s="70" t="s">
        <v>1501</v>
      </c>
      <c r="C310" s="70" t="s">
        <v>1502</v>
      </c>
      <c r="D310" s="70" t="s">
        <v>1503</v>
      </c>
      <c r="E310" s="70" t="s">
        <v>1497</v>
      </c>
      <c r="F310" s="71" t="s">
        <v>621</v>
      </c>
      <c r="G310" s="71" t="s">
        <v>1498</v>
      </c>
      <c r="H310" s="71" t="s">
        <v>1499</v>
      </c>
      <c r="I310" s="72" t="s">
        <v>1500</v>
      </c>
      <c r="J310" s="73" t="s">
        <v>60</v>
      </c>
      <c r="K310" s="73"/>
      <c r="L310" s="73" t="s">
        <v>653</v>
      </c>
      <c r="M310" s="74">
        <v>13.07</v>
      </c>
      <c r="N310" s="74">
        <v>14.12</v>
      </c>
      <c r="O310" s="75">
        <v>6</v>
      </c>
      <c r="P310" s="76"/>
      <c r="Q310" s="77">
        <f>N310*P310</f>
        <v>0</v>
      </c>
      <c r="R310" s="77">
        <f>IF($N$10&gt;=10000,M310*P310,Q310)</f>
        <v>0</v>
      </c>
      <c r="S310" s="78" t="str">
        <f>IF(P310="","",IF(P310&lt;O310,"Ошибка! Не соблюден минимальный заказ на сорт!",""))</f>
        <v/>
      </c>
    </row>
    <row r="311" spans="2:19" ht="15" customHeight="1" x14ac:dyDescent="0.35">
      <c r="B311" s="70" t="s">
        <v>1504</v>
      </c>
      <c r="C311" s="70" t="s">
        <v>1505</v>
      </c>
      <c r="D311" s="70" t="s">
        <v>1506</v>
      </c>
      <c r="E311" s="70" t="s">
        <v>1507</v>
      </c>
      <c r="F311" s="71" t="s">
        <v>621</v>
      </c>
      <c r="G311" s="71" t="s">
        <v>1508</v>
      </c>
      <c r="H311" s="71" t="s">
        <v>1509</v>
      </c>
      <c r="I311" s="72" t="s">
        <v>1510</v>
      </c>
      <c r="J311" s="73" t="s">
        <v>355</v>
      </c>
      <c r="K311" s="73" t="s">
        <v>384</v>
      </c>
      <c r="L311" s="73" t="s">
        <v>547</v>
      </c>
      <c r="M311" s="74">
        <v>55</v>
      </c>
      <c r="N311" s="74">
        <v>59.4</v>
      </c>
      <c r="O311" s="75">
        <v>2</v>
      </c>
      <c r="P311" s="76"/>
      <c r="Q311" s="77">
        <f>N311*P311</f>
        <v>0</v>
      </c>
      <c r="R311" s="77">
        <f>IF($N$10&gt;=10000,M311*P311,Q311)</f>
        <v>0</v>
      </c>
      <c r="S311" s="78" t="str">
        <f>IF(P311="","",IF(P311&lt;O311,"Ошибка! Не соблюден минимальный заказ на сорт!",""))</f>
        <v/>
      </c>
    </row>
    <row r="312" spans="2:19" ht="15" customHeight="1" x14ac:dyDescent="0.35">
      <c r="B312" s="70" t="s">
        <v>1511</v>
      </c>
      <c r="C312" s="70" t="s">
        <v>1512</v>
      </c>
      <c r="D312" s="70" t="s">
        <v>1513</v>
      </c>
      <c r="E312" s="70" t="s">
        <v>1514</v>
      </c>
      <c r="F312" s="71" t="s">
        <v>621</v>
      </c>
      <c r="G312" s="71" t="s">
        <v>1515</v>
      </c>
      <c r="H312" s="71" t="s">
        <v>1516</v>
      </c>
      <c r="I312" s="72" t="s">
        <v>1517</v>
      </c>
      <c r="J312" s="73" t="s">
        <v>676</v>
      </c>
      <c r="K312" s="73"/>
      <c r="L312" s="73" t="s">
        <v>94</v>
      </c>
      <c r="M312" s="74">
        <v>6</v>
      </c>
      <c r="N312" s="74">
        <v>6.48</v>
      </c>
      <c r="O312" s="75">
        <v>7</v>
      </c>
      <c r="P312" s="76"/>
      <c r="Q312" s="77">
        <f>N312*P312</f>
        <v>0</v>
      </c>
      <c r="R312" s="77">
        <f>IF($N$10&gt;=10000,M312*P312,Q312)</f>
        <v>0</v>
      </c>
      <c r="S312" s="78" t="str">
        <f>IF(P312="","",IF(P312&lt;O312,"Ошибка! Не соблюден минимальный заказ на сорт!",""))</f>
        <v/>
      </c>
    </row>
    <row r="313" spans="2:19" ht="15" customHeight="1" x14ac:dyDescent="0.35">
      <c r="B313" s="70" t="s">
        <v>1518</v>
      </c>
      <c r="C313" s="70" t="s">
        <v>1519</v>
      </c>
      <c r="D313" s="70" t="s">
        <v>1520</v>
      </c>
      <c r="E313" s="70" t="s">
        <v>468</v>
      </c>
      <c r="F313" s="71" t="s">
        <v>621</v>
      </c>
      <c r="G313" s="71" t="s">
        <v>469</v>
      </c>
      <c r="H313" s="71" t="s">
        <v>470</v>
      </c>
      <c r="I313" s="72" t="s">
        <v>471</v>
      </c>
      <c r="J313" s="73" t="s">
        <v>60</v>
      </c>
      <c r="K313" s="73"/>
      <c r="L313" s="73" t="s">
        <v>653</v>
      </c>
      <c r="M313" s="74">
        <v>9.879999999999999</v>
      </c>
      <c r="N313" s="74">
        <v>10.68</v>
      </c>
      <c r="O313" s="75">
        <v>6</v>
      </c>
      <c r="P313" s="76"/>
      <c r="Q313" s="77">
        <f>N313*P313</f>
        <v>0</v>
      </c>
      <c r="R313" s="77">
        <f>IF($N$10&gt;=10000,M313*P313,Q313)</f>
        <v>0</v>
      </c>
      <c r="S313" s="78" t="str">
        <f>IF(P313="","",IF(P313&lt;O313,"Ошибка! Не соблюден минимальный заказ на сорт!",""))</f>
        <v/>
      </c>
    </row>
    <row r="314" spans="2:19" ht="15" customHeight="1" x14ac:dyDescent="0.35">
      <c r="B314" s="70" t="s">
        <v>1521</v>
      </c>
      <c r="C314" s="70" t="s">
        <v>1522</v>
      </c>
      <c r="D314" s="70" t="s">
        <v>1523</v>
      </c>
      <c r="E314" s="70" t="s">
        <v>468</v>
      </c>
      <c r="F314" s="71" t="s">
        <v>621</v>
      </c>
      <c r="G314" s="71" t="s">
        <v>469</v>
      </c>
      <c r="H314" s="71" t="s">
        <v>470</v>
      </c>
      <c r="I314" s="72" t="s">
        <v>471</v>
      </c>
      <c r="J314" s="73" t="s">
        <v>909</v>
      </c>
      <c r="K314" s="73"/>
      <c r="L314" s="73" t="s">
        <v>664</v>
      </c>
      <c r="M314" s="74">
        <v>30.880000000000003</v>
      </c>
      <c r="N314" s="74">
        <v>33.36</v>
      </c>
      <c r="O314" s="75">
        <v>2</v>
      </c>
      <c r="P314" s="76"/>
      <c r="Q314" s="77">
        <f>N314*P314</f>
        <v>0</v>
      </c>
      <c r="R314" s="77">
        <f>IF($N$10&gt;=10000,M314*P314,Q314)</f>
        <v>0</v>
      </c>
      <c r="S314" s="78" t="str">
        <f>IF(P314="","",IF(P314&lt;O314,"Ошибка! Не соблюден минимальный заказ на сорт!",""))</f>
        <v/>
      </c>
    </row>
    <row r="315" spans="2:19" ht="15" customHeight="1" x14ac:dyDescent="0.35">
      <c r="B315" s="70" t="s">
        <v>1524</v>
      </c>
      <c r="C315" s="70" t="s">
        <v>1525</v>
      </c>
      <c r="D315" s="70" t="s">
        <v>1526</v>
      </c>
      <c r="E315" s="70" t="s">
        <v>468</v>
      </c>
      <c r="F315" s="71" t="s">
        <v>621</v>
      </c>
      <c r="G315" s="71" t="s">
        <v>469</v>
      </c>
      <c r="H315" s="71" t="s">
        <v>470</v>
      </c>
      <c r="I315" s="72" t="s">
        <v>471</v>
      </c>
      <c r="J315" s="73" t="s">
        <v>355</v>
      </c>
      <c r="K315" s="73" t="s">
        <v>384</v>
      </c>
      <c r="L315" s="73" t="s">
        <v>547</v>
      </c>
      <c r="M315" s="74">
        <v>55</v>
      </c>
      <c r="N315" s="74">
        <v>59.4</v>
      </c>
      <c r="O315" s="75">
        <v>2</v>
      </c>
      <c r="P315" s="76"/>
      <c r="Q315" s="77">
        <f>N315*P315</f>
        <v>0</v>
      </c>
      <c r="R315" s="77">
        <f>IF($N$10&gt;=10000,M315*P315,Q315)</f>
        <v>0</v>
      </c>
      <c r="S315" s="78" t="str">
        <f>IF(P315="","",IF(P315&lt;O315,"Ошибка! Не соблюден минимальный заказ на сорт!",""))</f>
        <v/>
      </c>
    </row>
    <row r="316" spans="2:19" ht="15" customHeight="1" x14ac:dyDescent="0.35">
      <c r="B316" s="70" t="s">
        <v>1527</v>
      </c>
      <c r="C316" s="70" t="s">
        <v>1528</v>
      </c>
      <c r="D316" s="70" t="s">
        <v>1529</v>
      </c>
      <c r="E316" s="70" t="s">
        <v>1530</v>
      </c>
      <c r="F316" s="71" t="s">
        <v>621</v>
      </c>
      <c r="G316" s="71" t="s">
        <v>1531</v>
      </c>
      <c r="H316" s="71" t="s">
        <v>1532</v>
      </c>
      <c r="I316" s="72" t="s">
        <v>1533</v>
      </c>
      <c r="J316" s="73" t="s">
        <v>60</v>
      </c>
      <c r="K316" s="73"/>
      <c r="L316" s="73" t="s">
        <v>122</v>
      </c>
      <c r="M316" s="74">
        <v>17.75</v>
      </c>
      <c r="N316" s="74">
        <v>19.170000000000002</v>
      </c>
      <c r="O316" s="75">
        <v>6</v>
      </c>
      <c r="P316" s="76"/>
      <c r="Q316" s="77">
        <f>N316*P316</f>
        <v>0</v>
      </c>
      <c r="R316" s="77">
        <f>IF($N$10&gt;=10000,M316*P316,Q316)</f>
        <v>0</v>
      </c>
      <c r="S316" s="78" t="str">
        <f>IF(P316="","",IF(P316&lt;O316,"Ошибка! Не соблюден минимальный заказ на сорт!",""))</f>
        <v/>
      </c>
    </row>
    <row r="317" spans="2:19" ht="15" customHeight="1" x14ac:dyDescent="0.35">
      <c r="B317" s="70" t="s">
        <v>1534</v>
      </c>
      <c r="C317" s="70" t="s">
        <v>1535</v>
      </c>
      <c r="D317" s="70" t="s">
        <v>1536</v>
      </c>
      <c r="E317" s="70" t="s">
        <v>1530</v>
      </c>
      <c r="F317" s="71" t="s">
        <v>621</v>
      </c>
      <c r="G317" s="71" t="s">
        <v>1531</v>
      </c>
      <c r="H317" s="71" t="s">
        <v>1532</v>
      </c>
      <c r="I317" s="72" t="s">
        <v>1533</v>
      </c>
      <c r="J317" s="73" t="s">
        <v>355</v>
      </c>
      <c r="K317" s="73"/>
      <c r="L317" s="73" t="s">
        <v>850</v>
      </c>
      <c r="M317" s="74">
        <v>42</v>
      </c>
      <c r="N317" s="74">
        <v>45.36</v>
      </c>
      <c r="O317" s="75">
        <v>2</v>
      </c>
      <c r="P317" s="76"/>
      <c r="Q317" s="77">
        <f>N317*P317</f>
        <v>0</v>
      </c>
      <c r="R317" s="77">
        <f>IF($N$10&gt;=10000,M317*P317,Q317)</f>
        <v>0</v>
      </c>
      <c r="S317" s="78" t="str">
        <f>IF(P317="","",IF(P317&lt;O317,"Ошибка! Не соблюден минимальный заказ на сорт!",""))</f>
        <v/>
      </c>
    </row>
    <row r="318" spans="2:19" ht="15" customHeight="1" x14ac:dyDescent="0.35">
      <c r="B318" s="70" t="s">
        <v>1537</v>
      </c>
      <c r="C318" s="70" t="s">
        <v>1538</v>
      </c>
      <c r="D318" s="70" t="s">
        <v>1539</v>
      </c>
      <c r="E318" s="70" t="s">
        <v>1540</v>
      </c>
      <c r="F318" s="71" t="s">
        <v>621</v>
      </c>
      <c r="G318" s="71" t="s">
        <v>1541</v>
      </c>
      <c r="H318" s="71" t="s">
        <v>1542</v>
      </c>
      <c r="I318" s="72" t="s">
        <v>1543</v>
      </c>
      <c r="J318" s="73" t="s">
        <v>355</v>
      </c>
      <c r="K318" s="73"/>
      <c r="L318" s="73" t="s">
        <v>850</v>
      </c>
      <c r="M318" s="74">
        <v>60</v>
      </c>
      <c r="N318" s="74">
        <v>64.8</v>
      </c>
      <c r="O318" s="75">
        <v>2</v>
      </c>
      <c r="P318" s="76"/>
      <c r="Q318" s="77">
        <f>N318*P318</f>
        <v>0</v>
      </c>
      <c r="R318" s="77">
        <f>IF($N$10&gt;=10000,M318*P318,Q318)</f>
        <v>0</v>
      </c>
      <c r="S318" s="78" t="str">
        <f>IF(P318="","",IF(P318&lt;O318,"Ошибка! Не соблюден минимальный заказ на сорт!",""))</f>
        <v/>
      </c>
    </row>
    <row r="319" spans="2:19" ht="15" customHeight="1" x14ac:dyDescent="0.35">
      <c r="B319" s="70" t="s">
        <v>1544</v>
      </c>
      <c r="C319" s="70" t="s">
        <v>1545</v>
      </c>
      <c r="D319" s="70" t="s">
        <v>1546</v>
      </c>
      <c r="E319" s="70" t="s">
        <v>1547</v>
      </c>
      <c r="F319" s="71" t="s">
        <v>621</v>
      </c>
      <c r="G319" s="71" t="s">
        <v>1541</v>
      </c>
      <c r="H319" s="71" t="s">
        <v>1542</v>
      </c>
      <c r="I319" s="72" t="s">
        <v>1548</v>
      </c>
      <c r="J319" s="73" t="s">
        <v>676</v>
      </c>
      <c r="K319" s="73"/>
      <c r="L319" s="73" t="s">
        <v>94</v>
      </c>
      <c r="M319" s="74">
        <v>9.5</v>
      </c>
      <c r="N319" s="74">
        <v>10.26</v>
      </c>
      <c r="O319" s="75">
        <v>7</v>
      </c>
      <c r="P319" s="76"/>
      <c r="Q319" s="77">
        <f>N319*P319</f>
        <v>0</v>
      </c>
      <c r="R319" s="77">
        <f>IF($N$10&gt;=10000,M319*P319,Q319)</f>
        <v>0</v>
      </c>
      <c r="S319" s="78" t="str">
        <f>IF(P319="","",IF(P319&lt;O319,"Ошибка! Не соблюден минимальный заказ на сорт!",""))</f>
        <v/>
      </c>
    </row>
    <row r="320" spans="2:19" ht="15" customHeight="1" x14ac:dyDescent="0.35">
      <c r="B320" s="70" t="s">
        <v>1549</v>
      </c>
      <c r="C320" s="70" t="s">
        <v>1550</v>
      </c>
      <c r="D320" s="70" t="s">
        <v>1551</v>
      </c>
      <c r="E320" s="70" t="s">
        <v>1547</v>
      </c>
      <c r="F320" s="71" t="s">
        <v>621</v>
      </c>
      <c r="G320" s="71" t="s">
        <v>1541</v>
      </c>
      <c r="H320" s="71" t="s">
        <v>1542</v>
      </c>
      <c r="I320" s="72" t="s">
        <v>1548</v>
      </c>
      <c r="J320" s="73" t="s">
        <v>60</v>
      </c>
      <c r="K320" s="73"/>
      <c r="L320" s="73" t="s">
        <v>122</v>
      </c>
      <c r="M320" s="74">
        <v>18.630000000000003</v>
      </c>
      <c r="N320" s="74">
        <v>20.13</v>
      </c>
      <c r="O320" s="75">
        <v>6</v>
      </c>
      <c r="P320" s="76"/>
      <c r="Q320" s="77">
        <f>N320*P320</f>
        <v>0</v>
      </c>
      <c r="R320" s="77">
        <f>IF($N$10&gt;=10000,M320*P320,Q320)</f>
        <v>0</v>
      </c>
      <c r="S320" s="78" t="str">
        <f>IF(P320="","",IF(P320&lt;O320,"Ошибка! Не соблюден минимальный заказ на сорт!",""))</f>
        <v/>
      </c>
    </row>
    <row r="321" spans="2:19" ht="15" customHeight="1" x14ac:dyDescent="0.35">
      <c r="B321" s="70" t="s">
        <v>1552</v>
      </c>
      <c r="C321" s="70" t="s">
        <v>1553</v>
      </c>
      <c r="D321" s="70" t="s">
        <v>1554</v>
      </c>
      <c r="E321" s="70" t="s">
        <v>1555</v>
      </c>
      <c r="F321" s="71" t="s">
        <v>621</v>
      </c>
      <c r="G321" s="71" t="s">
        <v>1556</v>
      </c>
      <c r="H321" s="71" t="s">
        <v>1557</v>
      </c>
      <c r="I321" s="72" t="s">
        <v>1558</v>
      </c>
      <c r="J321" s="73" t="s">
        <v>327</v>
      </c>
      <c r="K321" s="73"/>
      <c r="L321" s="73" t="s">
        <v>653</v>
      </c>
      <c r="M321" s="74">
        <v>14.07</v>
      </c>
      <c r="N321" s="74">
        <v>15.2</v>
      </c>
      <c r="O321" s="75">
        <v>6</v>
      </c>
      <c r="P321" s="76"/>
      <c r="Q321" s="77">
        <f>N321*P321</f>
        <v>0</v>
      </c>
      <c r="R321" s="77">
        <f>IF($N$10&gt;=10000,M321*P321,Q321)</f>
        <v>0</v>
      </c>
      <c r="S321" s="78" t="str">
        <f>IF(P321="","",IF(P321&lt;O321,"Ошибка! Не соблюден минимальный заказ на сорт!",""))</f>
        <v/>
      </c>
    </row>
    <row r="322" spans="2:19" ht="15" customHeight="1" x14ac:dyDescent="0.35">
      <c r="B322" s="70" t="s">
        <v>1559</v>
      </c>
      <c r="C322" s="70" t="s">
        <v>1560</v>
      </c>
      <c r="D322" s="70" t="s">
        <v>1561</v>
      </c>
      <c r="E322" s="70" t="s">
        <v>1562</v>
      </c>
      <c r="F322" s="71" t="s">
        <v>621</v>
      </c>
      <c r="G322" s="71" t="s">
        <v>1563</v>
      </c>
      <c r="H322" s="71" t="s">
        <v>1564</v>
      </c>
      <c r="I322" s="72" t="s">
        <v>1565</v>
      </c>
      <c r="J322" s="73" t="s">
        <v>60</v>
      </c>
      <c r="K322" s="73"/>
      <c r="L322" s="73" t="s">
        <v>61</v>
      </c>
      <c r="M322" s="74">
        <v>14.75</v>
      </c>
      <c r="N322" s="74">
        <v>15.93</v>
      </c>
      <c r="O322" s="75">
        <v>6</v>
      </c>
      <c r="P322" s="76"/>
      <c r="Q322" s="77">
        <f>N322*P322</f>
        <v>0</v>
      </c>
      <c r="R322" s="77">
        <f>IF($N$10&gt;=10000,M322*P322,Q322)</f>
        <v>0</v>
      </c>
      <c r="S322" s="78" t="str">
        <f>IF(P322="","",IF(P322&lt;O322,"Ошибка! Не соблюден минимальный заказ на сорт!",""))</f>
        <v/>
      </c>
    </row>
    <row r="323" spans="2:19" ht="15" customHeight="1" x14ac:dyDescent="0.35">
      <c r="B323" s="70" t="s">
        <v>1566</v>
      </c>
      <c r="C323" s="70" t="s">
        <v>1567</v>
      </c>
      <c r="D323" s="70" t="s">
        <v>1568</v>
      </c>
      <c r="E323" s="70" t="s">
        <v>1563</v>
      </c>
      <c r="F323" s="71" t="s">
        <v>621</v>
      </c>
      <c r="G323" s="71" t="s">
        <v>1563</v>
      </c>
      <c r="H323" s="71" t="s">
        <v>1564</v>
      </c>
      <c r="I323" s="72"/>
      <c r="J323" s="73" t="s">
        <v>60</v>
      </c>
      <c r="K323" s="73"/>
      <c r="L323" s="73" t="s">
        <v>61</v>
      </c>
      <c r="M323" s="74">
        <v>14.75</v>
      </c>
      <c r="N323" s="74">
        <v>15.93</v>
      </c>
      <c r="O323" s="75">
        <v>6</v>
      </c>
      <c r="P323" s="76"/>
      <c r="Q323" s="77">
        <f>N323*P323</f>
        <v>0</v>
      </c>
      <c r="R323" s="77">
        <f>IF($N$10&gt;=10000,M323*P323,Q323)</f>
        <v>0</v>
      </c>
      <c r="S323" s="78" t="str">
        <f>IF(P323="","",IF(P323&lt;O323,"Ошибка! Не соблюден минимальный заказ на сорт!",""))</f>
        <v/>
      </c>
    </row>
    <row r="324" spans="2:19" ht="15" customHeight="1" x14ac:dyDescent="0.35">
      <c r="B324" s="70" t="s">
        <v>1569</v>
      </c>
      <c r="C324" s="70" t="s">
        <v>1570</v>
      </c>
      <c r="D324" s="70" t="s">
        <v>1571</v>
      </c>
      <c r="E324" s="70" t="s">
        <v>1572</v>
      </c>
      <c r="F324" s="71" t="s">
        <v>621</v>
      </c>
      <c r="G324" s="71" t="s">
        <v>1573</v>
      </c>
      <c r="H324" s="71" t="s">
        <v>1574</v>
      </c>
      <c r="I324" s="72" t="s">
        <v>1575</v>
      </c>
      <c r="J324" s="73" t="s">
        <v>676</v>
      </c>
      <c r="K324" s="73"/>
      <c r="L324" s="73" t="s">
        <v>94</v>
      </c>
      <c r="M324" s="74">
        <v>8.19</v>
      </c>
      <c r="N324" s="74">
        <v>8.85</v>
      </c>
      <c r="O324" s="75">
        <v>7</v>
      </c>
      <c r="P324" s="76"/>
      <c r="Q324" s="77">
        <f>N324*P324</f>
        <v>0</v>
      </c>
      <c r="R324" s="77">
        <f>IF($N$10&gt;=10000,M324*P324,Q324)</f>
        <v>0</v>
      </c>
      <c r="S324" s="78" t="str">
        <f>IF(P324="","",IF(P324&lt;O324,"Ошибка! Не соблюден минимальный заказ на сорт!",""))</f>
        <v/>
      </c>
    </row>
    <row r="325" spans="2:19" ht="15" customHeight="1" x14ac:dyDescent="0.35">
      <c r="B325" s="70" t="s">
        <v>1576</v>
      </c>
      <c r="C325" s="70" t="s">
        <v>1577</v>
      </c>
      <c r="D325" s="70" t="s">
        <v>1578</v>
      </c>
      <c r="E325" s="70" t="s">
        <v>1572</v>
      </c>
      <c r="F325" s="71" t="s">
        <v>621</v>
      </c>
      <c r="G325" s="71" t="s">
        <v>1573</v>
      </c>
      <c r="H325" s="71" t="s">
        <v>1574</v>
      </c>
      <c r="I325" s="72" t="s">
        <v>1575</v>
      </c>
      <c r="J325" s="73" t="s">
        <v>909</v>
      </c>
      <c r="K325" s="73"/>
      <c r="L325" s="73"/>
      <c r="M325" s="74">
        <v>38.75</v>
      </c>
      <c r="N325" s="74">
        <v>41.85</v>
      </c>
      <c r="O325" s="75">
        <v>2</v>
      </c>
      <c r="P325" s="76"/>
      <c r="Q325" s="77">
        <f>N325*P325</f>
        <v>0</v>
      </c>
      <c r="R325" s="77">
        <f>IF($N$10&gt;=10000,M325*P325,Q325)</f>
        <v>0</v>
      </c>
      <c r="S325" s="78" t="str">
        <f>IF(P325="","",IF(P325&lt;O325,"Ошибка! Не соблюден минимальный заказ на сорт!",""))</f>
        <v/>
      </c>
    </row>
    <row r="326" spans="2:19" ht="15" customHeight="1" x14ac:dyDescent="0.35">
      <c r="B326" s="70" t="s">
        <v>1579</v>
      </c>
      <c r="C326" s="70" t="s">
        <v>1580</v>
      </c>
      <c r="D326" s="70" t="s">
        <v>1581</v>
      </c>
      <c r="E326" s="70" t="s">
        <v>1582</v>
      </c>
      <c r="F326" s="71" t="s">
        <v>621</v>
      </c>
      <c r="G326" s="71" t="s">
        <v>1583</v>
      </c>
      <c r="H326" s="71" t="s">
        <v>1584</v>
      </c>
      <c r="I326" s="72" t="s">
        <v>1585</v>
      </c>
      <c r="J326" s="73" t="s">
        <v>327</v>
      </c>
      <c r="K326" s="73"/>
      <c r="L326" s="73" t="s">
        <v>624</v>
      </c>
      <c r="M326" s="74">
        <v>8.629999999999999</v>
      </c>
      <c r="N326" s="74">
        <v>9.33</v>
      </c>
      <c r="O326" s="75">
        <v>6</v>
      </c>
      <c r="P326" s="76"/>
      <c r="Q326" s="77">
        <f>N326*P326</f>
        <v>0</v>
      </c>
      <c r="R326" s="77">
        <f>IF($N$10&gt;=10000,M326*P326,Q326)</f>
        <v>0</v>
      </c>
      <c r="S326" s="78" t="str">
        <f>IF(P326="","",IF(P326&lt;O326,"Ошибка! Не соблюден минимальный заказ на сорт!",""))</f>
        <v/>
      </c>
    </row>
    <row r="327" spans="2:19" ht="15" customHeight="1" x14ac:dyDescent="0.35">
      <c r="B327" s="70" t="s">
        <v>1586</v>
      </c>
      <c r="C327" s="70" t="s">
        <v>1587</v>
      </c>
      <c r="D327" s="70" t="s">
        <v>1588</v>
      </c>
      <c r="E327" s="70" t="s">
        <v>1582</v>
      </c>
      <c r="F327" s="71" t="s">
        <v>621</v>
      </c>
      <c r="G327" s="71" t="s">
        <v>1583</v>
      </c>
      <c r="H327" s="71" t="s">
        <v>1584</v>
      </c>
      <c r="I327" s="72" t="s">
        <v>1585</v>
      </c>
      <c r="J327" s="73" t="s">
        <v>531</v>
      </c>
      <c r="K327" s="73"/>
      <c r="L327" s="73" t="s">
        <v>664</v>
      </c>
      <c r="M327" s="74">
        <v>18.130000000000003</v>
      </c>
      <c r="N327" s="74">
        <v>19.59</v>
      </c>
      <c r="O327" s="75">
        <v>3</v>
      </c>
      <c r="P327" s="76"/>
      <c r="Q327" s="77">
        <f>N327*P327</f>
        <v>0</v>
      </c>
      <c r="R327" s="77">
        <f>IF($N$10&gt;=10000,M327*P327,Q327)</f>
        <v>0</v>
      </c>
      <c r="S327" s="78" t="str">
        <f>IF(P327="","",IF(P327&lt;O327,"Ошибка! Не соблюден минимальный заказ на сорт!",""))</f>
        <v/>
      </c>
    </row>
    <row r="328" spans="2:19" ht="15" customHeight="1" x14ac:dyDescent="0.35">
      <c r="B328" s="70" t="s">
        <v>1589</v>
      </c>
      <c r="C328" s="70" t="s">
        <v>1590</v>
      </c>
      <c r="D328" s="70" t="s">
        <v>1591</v>
      </c>
      <c r="E328" s="70" t="s">
        <v>1582</v>
      </c>
      <c r="F328" s="71" t="s">
        <v>621</v>
      </c>
      <c r="G328" s="71" t="s">
        <v>1583</v>
      </c>
      <c r="H328" s="71" t="s">
        <v>1584</v>
      </c>
      <c r="I328" s="72" t="s">
        <v>1585</v>
      </c>
      <c r="J328" s="73" t="s">
        <v>909</v>
      </c>
      <c r="K328" s="73"/>
      <c r="L328" s="73" t="s">
        <v>850</v>
      </c>
      <c r="M328" s="74">
        <v>29.5</v>
      </c>
      <c r="N328" s="74">
        <v>31.86</v>
      </c>
      <c r="O328" s="75">
        <v>2</v>
      </c>
      <c r="P328" s="76"/>
      <c r="Q328" s="77">
        <f>N328*P328</f>
        <v>0</v>
      </c>
      <c r="R328" s="77">
        <f>IF($N$10&gt;=10000,M328*P328,Q328)</f>
        <v>0</v>
      </c>
      <c r="S328" s="78" t="str">
        <f>IF(P328="","",IF(P328&lt;O328,"Ошибка! Не соблюден минимальный заказ на сорт!",""))</f>
        <v/>
      </c>
    </row>
    <row r="329" spans="2:19" ht="15" customHeight="1" x14ac:dyDescent="0.35">
      <c r="B329" s="70" t="s">
        <v>1592</v>
      </c>
      <c r="C329" s="70" t="s">
        <v>1593</v>
      </c>
      <c r="D329" s="70" t="s">
        <v>1594</v>
      </c>
      <c r="E329" s="70" t="s">
        <v>1595</v>
      </c>
      <c r="F329" s="71" t="s">
        <v>621</v>
      </c>
      <c r="G329" s="71" t="s">
        <v>1596</v>
      </c>
      <c r="H329" s="71" t="s">
        <v>1597</v>
      </c>
      <c r="I329" s="72" t="s">
        <v>1598</v>
      </c>
      <c r="J329" s="73" t="s">
        <v>60</v>
      </c>
      <c r="K329" s="73"/>
      <c r="L329" s="73" t="s">
        <v>94</v>
      </c>
      <c r="M329" s="74">
        <v>16.75</v>
      </c>
      <c r="N329" s="74">
        <v>18.09</v>
      </c>
      <c r="O329" s="75">
        <v>6</v>
      </c>
      <c r="P329" s="76"/>
      <c r="Q329" s="77">
        <f>N329*P329</f>
        <v>0</v>
      </c>
      <c r="R329" s="77">
        <f>IF($N$10&gt;=10000,M329*P329,Q329)</f>
        <v>0</v>
      </c>
      <c r="S329" s="78" t="str">
        <f>IF(P329="","",IF(P329&lt;O329,"Ошибка! Не соблюден минимальный заказ на сорт!",""))</f>
        <v/>
      </c>
    </row>
    <row r="330" spans="2:19" ht="15" customHeight="1" x14ac:dyDescent="0.35">
      <c r="B330" s="70" t="s">
        <v>1599</v>
      </c>
      <c r="C330" s="70" t="s">
        <v>1600</v>
      </c>
      <c r="D330" s="70" t="s">
        <v>1601</v>
      </c>
      <c r="E330" s="70" t="s">
        <v>1602</v>
      </c>
      <c r="F330" s="71" t="s">
        <v>621</v>
      </c>
      <c r="G330" s="71" t="s">
        <v>1596</v>
      </c>
      <c r="H330" s="71" t="s">
        <v>1597</v>
      </c>
      <c r="I330" s="72" t="s">
        <v>1603</v>
      </c>
      <c r="J330" s="73" t="s">
        <v>60</v>
      </c>
      <c r="K330" s="73"/>
      <c r="L330" s="73" t="s">
        <v>653</v>
      </c>
      <c r="M330" s="74">
        <v>14.75</v>
      </c>
      <c r="N330" s="74">
        <v>15.93</v>
      </c>
      <c r="O330" s="75">
        <v>6</v>
      </c>
      <c r="P330" s="76"/>
      <c r="Q330" s="77">
        <f>N330*P330</f>
        <v>0</v>
      </c>
      <c r="R330" s="77">
        <f>IF($N$10&gt;=10000,M330*P330,Q330)</f>
        <v>0</v>
      </c>
      <c r="S330" s="78" t="str">
        <f>IF(P330="","",IF(P330&lt;O330,"Ошибка! Не соблюден минимальный заказ на сорт!",""))</f>
        <v/>
      </c>
    </row>
    <row r="331" spans="2:19" ht="15" customHeight="1" x14ac:dyDescent="0.35">
      <c r="B331" s="70" t="s">
        <v>1604</v>
      </c>
      <c r="C331" s="70" t="s">
        <v>1605</v>
      </c>
      <c r="D331" s="70" t="s">
        <v>1606</v>
      </c>
      <c r="E331" s="70" t="s">
        <v>1602</v>
      </c>
      <c r="F331" s="71" t="s">
        <v>621</v>
      </c>
      <c r="G331" s="71" t="s">
        <v>1596</v>
      </c>
      <c r="H331" s="71" t="s">
        <v>1597</v>
      </c>
      <c r="I331" s="72" t="s">
        <v>1603</v>
      </c>
      <c r="J331" s="73" t="s">
        <v>909</v>
      </c>
      <c r="K331" s="73"/>
      <c r="L331" s="73" t="s">
        <v>664</v>
      </c>
      <c r="M331" s="74">
        <v>39</v>
      </c>
      <c r="N331" s="74">
        <v>42.12</v>
      </c>
      <c r="O331" s="75">
        <v>2</v>
      </c>
      <c r="P331" s="76"/>
      <c r="Q331" s="77">
        <f>N331*P331</f>
        <v>0</v>
      </c>
      <c r="R331" s="77">
        <f>IF($N$10&gt;=10000,M331*P331,Q331)</f>
        <v>0</v>
      </c>
      <c r="S331" s="78" t="str">
        <f>IF(P331="","",IF(P331&lt;O331,"Ошибка! Не соблюден минимальный заказ на сорт!",""))</f>
        <v/>
      </c>
    </row>
    <row r="332" spans="2:19" ht="15" customHeight="1" x14ac:dyDescent="0.35">
      <c r="B332" s="70" t="s">
        <v>1607</v>
      </c>
      <c r="C332" s="70" t="s">
        <v>1608</v>
      </c>
      <c r="D332" s="70" t="s">
        <v>1609</v>
      </c>
      <c r="E332" s="70" t="s">
        <v>1610</v>
      </c>
      <c r="F332" s="71" t="s">
        <v>621</v>
      </c>
      <c r="G332" s="71" t="s">
        <v>1596</v>
      </c>
      <c r="H332" s="71" t="s">
        <v>1597</v>
      </c>
      <c r="I332" s="72" t="s">
        <v>1611</v>
      </c>
      <c r="J332" s="73" t="s">
        <v>60</v>
      </c>
      <c r="K332" s="73"/>
      <c r="L332" s="73" t="s">
        <v>61</v>
      </c>
      <c r="M332" s="74">
        <v>16.75</v>
      </c>
      <c r="N332" s="74">
        <v>18.09</v>
      </c>
      <c r="O332" s="75">
        <v>6</v>
      </c>
      <c r="P332" s="76"/>
      <c r="Q332" s="77">
        <f>N332*P332</f>
        <v>0</v>
      </c>
      <c r="R332" s="77">
        <f>IF($N$10&gt;=10000,M332*P332,Q332)</f>
        <v>0</v>
      </c>
      <c r="S332" s="78" t="str">
        <f>IF(P332="","",IF(P332&lt;O332,"Ошибка! Не соблюден минимальный заказ на сорт!",""))</f>
        <v/>
      </c>
    </row>
    <row r="333" spans="2:19" ht="15" customHeight="1" x14ac:dyDescent="0.35">
      <c r="B333" s="70" t="s">
        <v>1612</v>
      </c>
      <c r="C333" s="70" t="s">
        <v>1613</v>
      </c>
      <c r="D333" s="70" t="s">
        <v>1614</v>
      </c>
      <c r="E333" s="70" t="s">
        <v>1610</v>
      </c>
      <c r="F333" s="71" t="s">
        <v>621</v>
      </c>
      <c r="G333" s="71" t="s">
        <v>1596</v>
      </c>
      <c r="H333" s="71" t="s">
        <v>1597</v>
      </c>
      <c r="I333" s="72" t="s">
        <v>1611</v>
      </c>
      <c r="J333" s="73" t="s">
        <v>909</v>
      </c>
      <c r="K333" s="73"/>
      <c r="L333" s="73" t="s">
        <v>624</v>
      </c>
      <c r="M333" s="74">
        <v>45.94</v>
      </c>
      <c r="N333" s="74">
        <v>49.62</v>
      </c>
      <c r="O333" s="75">
        <v>2</v>
      </c>
      <c r="P333" s="76"/>
      <c r="Q333" s="77">
        <f>N333*P333</f>
        <v>0</v>
      </c>
      <c r="R333" s="77">
        <f>IF($N$10&gt;=10000,M333*P333,Q333)</f>
        <v>0</v>
      </c>
      <c r="S333" s="78" t="str">
        <f>IF(P333="","",IF(P333&lt;O333,"Ошибка! Не соблюден минимальный заказ на сорт!",""))</f>
        <v/>
      </c>
    </row>
    <row r="334" spans="2:19" ht="15" customHeight="1" x14ac:dyDescent="0.35">
      <c r="B334" s="70" t="s">
        <v>1615</v>
      </c>
      <c r="C334" s="70" t="s">
        <v>1616</v>
      </c>
      <c r="D334" s="70" t="s">
        <v>1617</v>
      </c>
      <c r="E334" s="70" t="s">
        <v>1618</v>
      </c>
      <c r="F334" s="71" t="s">
        <v>621</v>
      </c>
      <c r="G334" s="71" t="s">
        <v>1596</v>
      </c>
      <c r="H334" s="71" t="s">
        <v>1597</v>
      </c>
      <c r="I334" s="72" t="s">
        <v>1619</v>
      </c>
      <c r="J334" s="73" t="s">
        <v>60</v>
      </c>
      <c r="K334" s="73"/>
      <c r="L334" s="73" t="s">
        <v>94</v>
      </c>
      <c r="M334" s="74">
        <v>14.75</v>
      </c>
      <c r="N334" s="74">
        <v>15.93</v>
      </c>
      <c r="O334" s="75">
        <v>6</v>
      </c>
      <c r="P334" s="76"/>
      <c r="Q334" s="77">
        <f>N334*P334</f>
        <v>0</v>
      </c>
      <c r="R334" s="77">
        <f>IF($N$10&gt;=10000,M334*P334,Q334)</f>
        <v>0</v>
      </c>
      <c r="S334" s="78" t="str">
        <f>IF(P334="","",IF(P334&lt;O334,"Ошибка! Не соблюден минимальный заказ на сорт!",""))</f>
        <v/>
      </c>
    </row>
    <row r="335" spans="2:19" ht="15" customHeight="1" x14ac:dyDescent="0.35">
      <c r="B335" s="70" t="s">
        <v>1620</v>
      </c>
      <c r="C335" s="70" t="s">
        <v>1621</v>
      </c>
      <c r="D335" s="70" t="s">
        <v>1622</v>
      </c>
      <c r="E335" s="70" t="s">
        <v>1618</v>
      </c>
      <c r="F335" s="71" t="s">
        <v>621</v>
      </c>
      <c r="G335" s="71" t="s">
        <v>1596</v>
      </c>
      <c r="H335" s="71" t="s">
        <v>1597</v>
      </c>
      <c r="I335" s="72" t="s">
        <v>1619</v>
      </c>
      <c r="J335" s="73" t="s">
        <v>909</v>
      </c>
      <c r="K335" s="73"/>
      <c r="L335" s="73" t="s">
        <v>664</v>
      </c>
      <c r="M335" s="74">
        <v>39</v>
      </c>
      <c r="N335" s="74">
        <v>42.12</v>
      </c>
      <c r="O335" s="75">
        <v>2</v>
      </c>
      <c r="P335" s="76"/>
      <c r="Q335" s="77">
        <f>N335*P335</f>
        <v>0</v>
      </c>
      <c r="R335" s="77">
        <f>IF($N$10&gt;=10000,M335*P335,Q335)</f>
        <v>0</v>
      </c>
      <c r="S335" s="78" t="str">
        <f>IF(P335="","",IF(P335&lt;O335,"Ошибка! Не соблюден минимальный заказ на сорт!",""))</f>
        <v/>
      </c>
    </row>
    <row r="336" spans="2:19" ht="15" customHeight="1" x14ac:dyDescent="0.35">
      <c r="B336" s="70" t="s">
        <v>1623</v>
      </c>
      <c r="C336" s="70" t="s">
        <v>1624</v>
      </c>
      <c r="D336" s="70" t="s">
        <v>1625</v>
      </c>
      <c r="E336" s="70" t="s">
        <v>1626</v>
      </c>
      <c r="F336" s="71" t="s">
        <v>621</v>
      </c>
      <c r="G336" s="71" t="s">
        <v>1627</v>
      </c>
      <c r="H336" s="71" t="s">
        <v>1628</v>
      </c>
      <c r="I336" s="72" t="s">
        <v>1629</v>
      </c>
      <c r="J336" s="73" t="s">
        <v>327</v>
      </c>
      <c r="K336" s="73"/>
      <c r="L336" s="73" t="s">
        <v>653</v>
      </c>
      <c r="M336" s="74">
        <v>9.5</v>
      </c>
      <c r="N336" s="74">
        <v>10.26</v>
      </c>
      <c r="O336" s="75">
        <v>6</v>
      </c>
      <c r="P336" s="76"/>
      <c r="Q336" s="77">
        <f>N336*P336</f>
        <v>0</v>
      </c>
      <c r="R336" s="77">
        <f>IF($N$10&gt;=10000,M336*P336,Q336)</f>
        <v>0</v>
      </c>
      <c r="S336" s="78" t="str">
        <f>IF(P336="","",IF(P336&lt;O336,"Ошибка! Не соблюден минимальный заказ на сорт!",""))</f>
        <v/>
      </c>
    </row>
    <row r="337" spans="2:19" ht="15" customHeight="1" x14ac:dyDescent="0.35">
      <c r="B337" s="70" t="s">
        <v>1630</v>
      </c>
      <c r="C337" s="70" t="s">
        <v>1631</v>
      </c>
      <c r="D337" s="70" t="s">
        <v>1632</v>
      </c>
      <c r="E337" s="70" t="s">
        <v>1633</v>
      </c>
      <c r="F337" s="71" t="s">
        <v>621</v>
      </c>
      <c r="G337" s="71" t="s">
        <v>1627</v>
      </c>
      <c r="H337" s="71" t="s">
        <v>1628</v>
      </c>
      <c r="I337" s="72" t="s">
        <v>1634</v>
      </c>
      <c r="J337" s="73" t="s">
        <v>327</v>
      </c>
      <c r="K337" s="73"/>
      <c r="L337" s="73" t="s">
        <v>653</v>
      </c>
      <c r="M337" s="74">
        <v>9.5</v>
      </c>
      <c r="N337" s="74">
        <v>10.26</v>
      </c>
      <c r="O337" s="75">
        <v>6</v>
      </c>
      <c r="P337" s="76"/>
      <c r="Q337" s="77">
        <f>N337*P337</f>
        <v>0</v>
      </c>
      <c r="R337" s="77">
        <f>IF($N$10&gt;=10000,M337*P337,Q337)</f>
        <v>0</v>
      </c>
      <c r="S337" s="78" t="str">
        <f>IF(P337="","",IF(P337&lt;O337,"Ошибка! Не соблюден минимальный заказ на сорт!",""))</f>
        <v/>
      </c>
    </row>
    <row r="338" spans="2:19" ht="15" customHeight="1" x14ac:dyDescent="0.35">
      <c r="B338" s="70" t="s">
        <v>1635</v>
      </c>
      <c r="C338" s="70" t="s">
        <v>1636</v>
      </c>
      <c r="D338" s="70" t="s">
        <v>1637</v>
      </c>
      <c r="E338" s="70" t="s">
        <v>1638</v>
      </c>
      <c r="F338" s="71" t="s">
        <v>621</v>
      </c>
      <c r="G338" s="71" t="s">
        <v>1627</v>
      </c>
      <c r="H338" s="71" t="s">
        <v>1628</v>
      </c>
      <c r="I338" s="72" t="s">
        <v>1639</v>
      </c>
      <c r="J338" s="73" t="s">
        <v>676</v>
      </c>
      <c r="K338" s="73"/>
      <c r="L338" s="73" t="s">
        <v>653</v>
      </c>
      <c r="M338" s="74">
        <v>6.5</v>
      </c>
      <c r="N338" s="74">
        <v>7.02</v>
      </c>
      <c r="O338" s="75">
        <v>7</v>
      </c>
      <c r="P338" s="76"/>
      <c r="Q338" s="77">
        <f>N338*P338</f>
        <v>0</v>
      </c>
      <c r="R338" s="77">
        <f>IF($N$10&gt;=10000,M338*P338,Q338)</f>
        <v>0</v>
      </c>
      <c r="S338" s="78" t="str">
        <f>IF(P338="","",IF(P338&lt;O338,"Ошибка! Не соблюден минимальный заказ на сорт!",""))</f>
        <v/>
      </c>
    </row>
    <row r="339" spans="2:19" ht="15" customHeight="1" x14ac:dyDescent="0.35">
      <c r="B339" s="70" t="s">
        <v>1640</v>
      </c>
      <c r="C339" s="70" t="s">
        <v>1641</v>
      </c>
      <c r="D339" s="70" t="s">
        <v>1642</v>
      </c>
      <c r="E339" s="70" t="s">
        <v>1638</v>
      </c>
      <c r="F339" s="71" t="s">
        <v>621</v>
      </c>
      <c r="G339" s="71" t="s">
        <v>1627</v>
      </c>
      <c r="H339" s="71" t="s">
        <v>1628</v>
      </c>
      <c r="I339" s="72" t="s">
        <v>1639</v>
      </c>
      <c r="J339" s="73" t="s">
        <v>327</v>
      </c>
      <c r="K339" s="73"/>
      <c r="L339" s="73" t="s">
        <v>653</v>
      </c>
      <c r="M339" s="74">
        <v>9.5</v>
      </c>
      <c r="N339" s="74">
        <v>10.26</v>
      </c>
      <c r="O339" s="75">
        <v>6</v>
      </c>
      <c r="P339" s="76"/>
      <c r="Q339" s="77">
        <f>N339*P339</f>
        <v>0</v>
      </c>
      <c r="R339" s="77">
        <f>IF($N$10&gt;=10000,M339*P339,Q339)</f>
        <v>0</v>
      </c>
      <c r="S339" s="78" t="str">
        <f>IF(P339="","",IF(P339&lt;O339,"Ошибка! Не соблюден минимальный заказ на сорт!",""))</f>
        <v/>
      </c>
    </row>
    <row r="340" spans="2:19" ht="15" customHeight="1" x14ac:dyDescent="0.35">
      <c r="B340" s="70" t="s">
        <v>1643</v>
      </c>
      <c r="C340" s="70" t="s">
        <v>1644</v>
      </c>
      <c r="D340" s="70" t="s">
        <v>1645</v>
      </c>
      <c r="E340" s="70" t="s">
        <v>1646</v>
      </c>
      <c r="F340" s="71" t="s">
        <v>621</v>
      </c>
      <c r="G340" s="71" t="s">
        <v>1627</v>
      </c>
      <c r="H340" s="71" t="s">
        <v>1628</v>
      </c>
      <c r="I340" s="72" t="s">
        <v>1647</v>
      </c>
      <c r="J340" s="73" t="s">
        <v>327</v>
      </c>
      <c r="K340" s="73"/>
      <c r="L340" s="73" t="s">
        <v>653</v>
      </c>
      <c r="M340" s="74">
        <v>9.5</v>
      </c>
      <c r="N340" s="74">
        <v>10.26</v>
      </c>
      <c r="O340" s="75">
        <v>6</v>
      </c>
      <c r="P340" s="76"/>
      <c r="Q340" s="77">
        <f>N340*P340</f>
        <v>0</v>
      </c>
      <c r="R340" s="77">
        <f>IF($N$10&gt;=10000,M340*P340,Q340)</f>
        <v>0</v>
      </c>
      <c r="S340" s="78" t="str">
        <f>IF(P340="","",IF(P340&lt;O340,"Ошибка! Не соблюден минимальный заказ на сорт!",""))</f>
        <v/>
      </c>
    </row>
    <row r="341" spans="2:19" ht="15" customHeight="1" x14ac:dyDescent="0.35">
      <c r="B341" s="70" t="s">
        <v>1648</v>
      </c>
      <c r="C341" s="70" t="s">
        <v>1649</v>
      </c>
      <c r="D341" s="70" t="s">
        <v>1650</v>
      </c>
      <c r="E341" s="70" t="s">
        <v>1651</v>
      </c>
      <c r="F341" s="71" t="s">
        <v>621</v>
      </c>
      <c r="G341" s="71" t="s">
        <v>1627</v>
      </c>
      <c r="H341" s="71" t="s">
        <v>1628</v>
      </c>
      <c r="I341" s="72" t="s">
        <v>1652</v>
      </c>
      <c r="J341" s="73" t="s">
        <v>327</v>
      </c>
      <c r="K341" s="73"/>
      <c r="L341" s="73" t="s">
        <v>653</v>
      </c>
      <c r="M341" s="74">
        <v>9.5</v>
      </c>
      <c r="N341" s="74">
        <v>10.26</v>
      </c>
      <c r="O341" s="75">
        <v>6</v>
      </c>
      <c r="P341" s="76"/>
      <c r="Q341" s="77">
        <f>N341*P341</f>
        <v>0</v>
      </c>
      <c r="R341" s="77">
        <f>IF($N$10&gt;=10000,M341*P341,Q341)</f>
        <v>0</v>
      </c>
      <c r="S341" s="78" t="str">
        <f>IF(P341="","",IF(P341&lt;O341,"Ошибка! Не соблюден минимальный заказ на сорт!",""))</f>
        <v/>
      </c>
    </row>
    <row r="342" spans="2:19" ht="15" customHeight="1" x14ac:dyDescent="0.35">
      <c r="B342" s="70" t="s">
        <v>1653</v>
      </c>
      <c r="C342" s="70" t="s">
        <v>1654</v>
      </c>
      <c r="D342" s="70" t="s">
        <v>1655</v>
      </c>
      <c r="E342" s="70" t="s">
        <v>1656</v>
      </c>
      <c r="F342" s="71" t="s">
        <v>621</v>
      </c>
      <c r="G342" s="71" t="s">
        <v>1657</v>
      </c>
      <c r="H342" s="71" t="s">
        <v>1658</v>
      </c>
      <c r="I342" s="72" t="s">
        <v>1659</v>
      </c>
      <c r="J342" s="73" t="s">
        <v>909</v>
      </c>
      <c r="K342" s="73"/>
      <c r="L342" s="73" t="s">
        <v>356</v>
      </c>
      <c r="M342" s="74">
        <v>35.57</v>
      </c>
      <c r="N342" s="74">
        <v>38.42</v>
      </c>
      <c r="O342" s="75">
        <v>2</v>
      </c>
      <c r="P342" s="76"/>
      <c r="Q342" s="77">
        <f>N342*P342</f>
        <v>0</v>
      </c>
      <c r="R342" s="77">
        <f>IF($N$10&gt;=10000,M342*P342,Q342)</f>
        <v>0</v>
      </c>
      <c r="S342" s="78" t="str">
        <f>IF(P342="","",IF(P342&lt;O342,"Ошибка! Не соблюден минимальный заказ на сорт!",""))</f>
        <v/>
      </c>
    </row>
    <row r="343" spans="2:19" ht="15" customHeight="1" x14ac:dyDescent="0.35">
      <c r="B343" s="70" t="s">
        <v>1660</v>
      </c>
      <c r="C343" s="70" t="s">
        <v>1661</v>
      </c>
      <c r="D343" s="70" t="s">
        <v>1662</v>
      </c>
      <c r="E343" s="70" t="s">
        <v>1663</v>
      </c>
      <c r="F343" s="71" t="s">
        <v>621</v>
      </c>
      <c r="G343" s="71" t="s">
        <v>1657</v>
      </c>
      <c r="H343" s="71" t="s">
        <v>1658</v>
      </c>
      <c r="I343" s="72" t="s">
        <v>1664</v>
      </c>
      <c r="J343" s="73" t="s">
        <v>355</v>
      </c>
      <c r="K343" s="73" t="s">
        <v>384</v>
      </c>
      <c r="L343" s="73" t="s">
        <v>547</v>
      </c>
      <c r="M343" s="74">
        <v>63.75</v>
      </c>
      <c r="N343" s="74">
        <v>68.849999999999994</v>
      </c>
      <c r="O343" s="75">
        <v>2</v>
      </c>
      <c r="P343" s="76"/>
      <c r="Q343" s="77">
        <f>N343*P343</f>
        <v>0</v>
      </c>
      <c r="R343" s="77">
        <f>IF($N$10&gt;=10000,M343*P343,Q343)</f>
        <v>0</v>
      </c>
      <c r="S343" s="78" t="str">
        <f>IF(P343="","",IF(P343&lt;O343,"Ошибка! Не соблюден минимальный заказ на сорт!",""))</f>
        <v/>
      </c>
    </row>
    <row r="344" spans="2:19" ht="15" customHeight="1" x14ac:dyDescent="0.35">
      <c r="B344" s="70" t="s">
        <v>1665</v>
      </c>
      <c r="C344" s="70" t="s">
        <v>1666</v>
      </c>
      <c r="D344" s="70" t="s">
        <v>1667</v>
      </c>
      <c r="E344" s="70" t="s">
        <v>1668</v>
      </c>
      <c r="F344" s="71" t="s">
        <v>621</v>
      </c>
      <c r="G344" s="71" t="s">
        <v>1668</v>
      </c>
      <c r="H344" s="71" t="s">
        <v>1669</v>
      </c>
      <c r="I344" s="72"/>
      <c r="J344" s="73" t="s">
        <v>60</v>
      </c>
      <c r="K344" s="73"/>
      <c r="L344" s="73" t="s">
        <v>624</v>
      </c>
      <c r="M344" s="74">
        <v>15.69</v>
      </c>
      <c r="N344" s="74">
        <v>16.95</v>
      </c>
      <c r="O344" s="75">
        <v>6</v>
      </c>
      <c r="P344" s="76"/>
      <c r="Q344" s="77">
        <f>N344*P344</f>
        <v>0</v>
      </c>
      <c r="R344" s="77">
        <f>IF($N$10&gt;=10000,M344*P344,Q344)</f>
        <v>0</v>
      </c>
      <c r="S344" s="78" t="str">
        <f>IF(P344="","",IF(P344&lt;O344,"Ошибка! Не соблюден минимальный заказ на сорт!",""))</f>
        <v/>
      </c>
    </row>
    <row r="345" spans="2:19" ht="15" customHeight="1" x14ac:dyDescent="0.35">
      <c r="B345" s="70" t="s">
        <v>1670</v>
      </c>
      <c r="C345" s="70" t="s">
        <v>1671</v>
      </c>
      <c r="D345" s="70" t="s">
        <v>1672</v>
      </c>
      <c r="E345" s="70" t="s">
        <v>1673</v>
      </c>
      <c r="F345" s="71" t="s">
        <v>621</v>
      </c>
      <c r="G345" s="71" t="s">
        <v>1674</v>
      </c>
      <c r="H345" s="71" t="s">
        <v>1675</v>
      </c>
      <c r="I345" s="72" t="s">
        <v>1676</v>
      </c>
      <c r="J345" s="73" t="s">
        <v>676</v>
      </c>
      <c r="K345" s="73"/>
      <c r="L345" s="73" t="s">
        <v>94</v>
      </c>
      <c r="M345" s="74">
        <v>5.25</v>
      </c>
      <c r="N345" s="74">
        <v>5.67</v>
      </c>
      <c r="O345" s="75">
        <v>7</v>
      </c>
      <c r="P345" s="76"/>
      <c r="Q345" s="77">
        <f>N345*P345</f>
        <v>0</v>
      </c>
      <c r="R345" s="77">
        <f>IF($N$10&gt;=10000,M345*P345,Q345)</f>
        <v>0</v>
      </c>
      <c r="S345" s="78" t="str">
        <f>IF(P345="","",IF(P345&lt;O345,"Ошибка! Не соблюден минимальный заказ на сорт!",""))</f>
        <v/>
      </c>
    </row>
    <row r="346" spans="2:19" ht="15" customHeight="1" x14ac:dyDescent="0.35">
      <c r="B346" s="70" t="s">
        <v>1677</v>
      </c>
      <c r="C346" s="70" t="s">
        <v>1678</v>
      </c>
      <c r="D346" s="70" t="s">
        <v>1679</v>
      </c>
      <c r="E346" s="70" t="s">
        <v>1673</v>
      </c>
      <c r="F346" s="71" t="s">
        <v>621</v>
      </c>
      <c r="G346" s="71" t="s">
        <v>1674</v>
      </c>
      <c r="H346" s="71" t="s">
        <v>1675</v>
      </c>
      <c r="I346" s="72" t="s">
        <v>1676</v>
      </c>
      <c r="J346" s="73" t="s">
        <v>327</v>
      </c>
      <c r="K346" s="73"/>
      <c r="L346" s="73" t="s">
        <v>122</v>
      </c>
      <c r="M346" s="74">
        <v>8.07</v>
      </c>
      <c r="N346" s="74">
        <v>8.7200000000000006</v>
      </c>
      <c r="O346" s="75">
        <v>6</v>
      </c>
      <c r="P346" s="76"/>
      <c r="Q346" s="77">
        <f>N346*P346</f>
        <v>0</v>
      </c>
      <c r="R346" s="77">
        <f>IF($N$10&gt;=10000,M346*P346,Q346)</f>
        <v>0</v>
      </c>
      <c r="S346" s="78" t="str">
        <f>IF(P346="","",IF(P346&lt;O346,"Ошибка! Не соблюден минимальный заказ на сорт!",""))</f>
        <v/>
      </c>
    </row>
    <row r="347" spans="2:19" ht="15" customHeight="1" x14ac:dyDescent="0.35">
      <c r="B347" s="70" t="s">
        <v>1680</v>
      </c>
      <c r="C347" s="70" t="s">
        <v>1681</v>
      </c>
      <c r="D347" s="70" t="s">
        <v>1682</v>
      </c>
      <c r="E347" s="70" t="s">
        <v>1673</v>
      </c>
      <c r="F347" s="71" t="s">
        <v>621</v>
      </c>
      <c r="G347" s="71" t="s">
        <v>1674</v>
      </c>
      <c r="H347" s="71" t="s">
        <v>1675</v>
      </c>
      <c r="I347" s="72" t="s">
        <v>1676</v>
      </c>
      <c r="J347" s="73" t="s">
        <v>531</v>
      </c>
      <c r="K347" s="73"/>
      <c r="L347" s="73" t="s">
        <v>664</v>
      </c>
      <c r="M347" s="74">
        <v>19</v>
      </c>
      <c r="N347" s="74">
        <v>20.52</v>
      </c>
      <c r="O347" s="75">
        <v>3</v>
      </c>
      <c r="P347" s="76"/>
      <c r="Q347" s="77">
        <f>N347*P347</f>
        <v>0</v>
      </c>
      <c r="R347" s="77">
        <f>IF($N$10&gt;=10000,M347*P347,Q347)</f>
        <v>0</v>
      </c>
      <c r="S347" s="78" t="str">
        <f>IF(P347="","",IF(P347&lt;O347,"Ошибка! Не соблюден минимальный заказ на сорт!",""))</f>
        <v/>
      </c>
    </row>
    <row r="348" spans="2:19" ht="15" customHeight="1" x14ac:dyDescent="0.35">
      <c r="B348" s="70" t="s">
        <v>1683</v>
      </c>
      <c r="C348" s="70" t="s">
        <v>1684</v>
      </c>
      <c r="D348" s="70" t="s">
        <v>1685</v>
      </c>
      <c r="E348" s="70" t="s">
        <v>1686</v>
      </c>
      <c r="F348" s="71" t="s">
        <v>621</v>
      </c>
      <c r="G348" s="71" t="s">
        <v>1674</v>
      </c>
      <c r="H348" s="71" t="s">
        <v>1675</v>
      </c>
      <c r="I348" s="72" t="s">
        <v>1687</v>
      </c>
      <c r="J348" s="73" t="s">
        <v>676</v>
      </c>
      <c r="K348" s="73"/>
      <c r="L348" s="73" t="s">
        <v>94</v>
      </c>
      <c r="M348" s="74">
        <v>5.25</v>
      </c>
      <c r="N348" s="74">
        <v>5.67</v>
      </c>
      <c r="O348" s="75">
        <v>7</v>
      </c>
      <c r="P348" s="76"/>
      <c r="Q348" s="77">
        <f>N348*P348</f>
        <v>0</v>
      </c>
      <c r="R348" s="77">
        <f>IF($N$10&gt;=10000,M348*P348,Q348)</f>
        <v>0</v>
      </c>
      <c r="S348" s="78" t="str">
        <f>IF(P348="","",IF(P348&lt;O348,"Ошибка! Не соблюден минимальный заказ на сорт!",""))</f>
        <v/>
      </c>
    </row>
    <row r="349" spans="2:19" ht="15" customHeight="1" x14ac:dyDescent="0.35">
      <c r="B349" s="70" t="s">
        <v>1688</v>
      </c>
      <c r="C349" s="70" t="s">
        <v>1689</v>
      </c>
      <c r="D349" s="70" t="s">
        <v>1690</v>
      </c>
      <c r="E349" s="70" t="s">
        <v>1691</v>
      </c>
      <c r="F349" s="71" t="s">
        <v>621</v>
      </c>
      <c r="G349" s="71" t="s">
        <v>488</v>
      </c>
      <c r="H349" s="71" t="s">
        <v>489</v>
      </c>
      <c r="I349" s="72" t="s">
        <v>1692</v>
      </c>
      <c r="J349" s="73" t="s">
        <v>327</v>
      </c>
      <c r="K349" s="73"/>
      <c r="L349" s="73" t="s">
        <v>653</v>
      </c>
      <c r="M349" s="74">
        <v>19.630000000000003</v>
      </c>
      <c r="N349" s="74">
        <v>21.21</v>
      </c>
      <c r="O349" s="75">
        <v>6</v>
      </c>
      <c r="P349" s="76"/>
      <c r="Q349" s="77">
        <f>N349*P349</f>
        <v>0</v>
      </c>
      <c r="R349" s="77">
        <f>IF($N$10&gt;=10000,M349*P349,Q349)</f>
        <v>0</v>
      </c>
      <c r="S349" s="78" t="str">
        <f>IF(P349="","",IF(P349&lt;O349,"Ошибка! Не соблюден минимальный заказ на сорт!",""))</f>
        <v/>
      </c>
    </row>
    <row r="350" spans="2:19" ht="15" customHeight="1" x14ac:dyDescent="0.35">
      <c r="B350" s="70" t="s">
        <v>1693</v>
      </c>
      <c r="C350" s="70" t="s">
        <v>1694</v>
      </c>
      <c r="D350" s="70" t="s">
        <v>1695</v>
      </c>
      <c r="E350" s="70" t="s">
        <v>1691</v>
      </c>
      <c r="F350" s="71" t="s">
        <v>621</v>
      </c>
      <c r="G350" s="71" t="s">
        <v>488</v>
      </c>
      <c r="H350" s="71" t="s">
        <v>489</v>
      </c>
      <c r="I350" s="72" t="s">
        <v>1692</v>
      </c>
      <c r="J350" s="73" t="s">
        <v>531</v>
      </c>
      <c r="K350" s="73"/>
      <c r="L350" s="73" t="s">
        <v>664</v>
      </c>
      <c r="M350" s="74">
        <v>41</v>
      </c>
      <c r="N350" s="74">
        <v>44.28</v>
      </c>
      <c r="O350" s="75">
        <v>3</v>
      </c>
      <c r="P350" s="76"/>
      <c r="Q350" s="77">
        <f>N350*P350</f>
        <v>0</v>
      </c>
      <c r="R350" s="77">
        <f>IF($N$10&gt;=10000,M350*P350,Q350)</f>
        <v>0</v>
      </c>
      <c r="S350" s="78" t="str">
        <f>IF(P350="","",IF(P350&lt;O350,"Ошибка! Не соблюден минимальный заказ на сорт!",""))</f>
        <v/>
      </c>
    </row>
    <row r="351" spans="2:19" ht="15" customHeight="1" x14ac:dyDescent="0.35">
      <c r="B351" s="70" t="s">
        <v>1696</v>
      </c>
      <c r="C351" s="70" t="s">
        <v>1697</v>
      </c>
      <c r="D351" s="70" t="s">
        <v>1698</v>
      </c>
      <c r="E351" s="70" t="s">
        <v>1699</v>
      </c>
      <c r="F351" s="71" t="s">
        <v>621</v>
      </c>
      <c r="G351" s="71" t="s">
        <v>488</v>
      </c>
      <c r="H351" s="71" t="s">
        <v>489</v>
      </c>
      <c r="I351" s="72" t="s">
        <v>1700</v>
      </c>
      <c r="J351" s="73" t="s">
        <v>327</v>
      </c>
      <c r="K351" s="73"/>
      <c r="L351" s="73" t="s">
        <v>653</v>
      </c>
      <c r="M351" s="74">
        <v>19.630000000000003</v>
      </c>
      <c r="N351" s="74">
        <v>21.21</v>
      </c>
      <c r="O351" s="75">
        <v>6</v>
      </c>
      <c r="P351" s="76"/>
      <c r="Q351" s="77">
        <f>N351*P351</f>
        <v>0</v>
      </c>
      <c r="R351" s="77">
        <f>IF($N$10&gt;=10000,M351*P351,Q351)</f>
        <v>0</v>
      </c>
      <c r="S351" s="78" t="str">
        <f>IF(P351="","",IF(P351&lt;O351,"Ошибка! Не соблюден минимальный заказ на сорт!",""))</f>
        <v/>
      </c>
    </row>
    <row r="352" spans="2:19" ht="15" customHeight="1" x14ac:dyDescent="0.35">
      <c r="B352" s="70" t="s">
        <v>1701</v>
      </c>
      <c r="C352" s="70" t="s">
        <v>1702</v>
      </c>
      <c r="D352" s="70" t="s">
        <v>1703</v>
      </c>
      <c r="E352" s="70" t="s">
        <v>1704</v>
      </c>
      <c r="F352" s="71" t="s">
        <v>621</v>
      </c>
      <c r="G352" s="71" t="s">
        <v>488</v>
      </c>
      <c r="H352" s="71" t="s">
        <v>489</v>
      </c>
      <c r="I352" s="72" t="s">
        <v>1705</v>
      </c>
      <c r="J352" s="73" t="s">
        <v>327</v>
      </c>
      <c r="K352" s="73"/>
      <c r="L352" s="73" t="s">
        <v>653</v>
      </c>
      <c r="M352" s="74">
        <v>19.630000000000003</v>
      </c>
      <c r="N352" s="74">
        <v>21.21</v>
      </c>
      <c r="O352" s="75">
        <v>6</v>
      </c>
      <c r="P352" s="76"/>
      <c r="Q352" s="77">
        <f>N352*P352</f>
        <v>0</v>
      </c>
      <c r="R352" s="77">
        <f>IF($N$10&gt;=10000,M352*P352,Q352)</f>
        <v>0</v>
      </c>
      <c r="S352" s="78" t="str">
        <f>IF(P352="","",IF(P352&lt;O352,"Ошибка! Не соблюден минимальный заказ на сорт!",""))</f>
        <v/>
      </c>
    </row>
    <row r="353" spans="2:19" ht="15" customHeight="1" x14ac:dyDescent="0.35">
      <c r="B353" s="70" t="s">
        <v>1706</v>
      </c>
      <c r="C353" s="70" t="s">
        <v>1707</v>
      </c>
      <c r="D353" s="70" t="s">
        <v>1708</v>
      </c>
      <c r="E353" s="70" t="s">
        <v>1704</v>
      </c>
      <c r="F353" s="71" t="s">
        <v>621</v>
      </c>
      <c r="G353" s="71" t="s">
        <v>488</v>
      </c>
      <c r="H353" s="71" t="s">
        <v>489</v>
      </c>
      <c r="I353" s="72" t="s">
        <v>1705</v>
      </c>
      <c r="J353" s="73" t="s">
        <v>531</v>
      </c>
      <c r="K353" s="73"/>
      <c r="L353" s="73" t="s">
        <v>664</v>
      </c>
      <c r="M353" s="74">
        <v>41</v>
      </c>
      <c r="N353" s="74">
        <v>44.28</v>
      </c>
      <c r="O353" s="75">
        <v>3</v>
      </c>
      <c r="P353" s="76"/>
      <c r="Q353" s="77">
        <f>N353*P353</f>
        <v>0</v>
      </c>
      <c r="R353" s="77">
        <f>IF($N$10&gt;=10000,M353*P353,Q353)</f>
        <v>0</v>
      </c>
      <c r="S353" s="78" t="str">
        <f>IF(P353="","",IF(P353&lt;O353,"Ошибка! Не соблюден минимальный заказ на сорт!",""))</f>
        <v/>
      </c>
    </row>
    <row r="354" spans="2:19" ht="15" customHeight="1" x14ac:dyDescent="0.35">
      <c r="B354" s="70" t="s">
        <v>1709</v>
      </c>
      <c r="C354" s="70" t="s">
        <v>1710</v>
      </c>
      <c r="D354" s="70" t="s">
        <v>1711</v>
      </c>
      <c r="E354" s="70" t="s">
        <v>1712</v>
      </c>
      <c r="F354" s="71" t="s">
        <v>621</v>
      </c>
      <c r="G354" s="71" t="s">
        <v>488</v>
      </c>
      <c r="H354" s="71" t="s">
        <v>489</v>
      </c>
      <c r="I354" s="72" t="s">
        <v>1713</v>
      </c>
      <c r="J354" s="73" t="s">
        <v>327</v>
      </c>
      <c r="K354" s="73"/>
      <c r="L354" s="73" t="s">
        <v>61</v>
      </c>
      <c r="M354" s="74">
        <v>19.630000000000003</v>
      </c>
      <c r="N354" s="74">
        <v>21.21</v>
      </c>
      <c r="O354" s="75">
        <v>6</v>
      </c>
      <c r="P354" s="76"/>
      <c r="Q354" s="77">
        <f>N354*P354</f>
        <v>0</v>
      </c>
      <c r="R354" s="77">
        <f>IF($N$10&gt;=10000,M354*P354,Q354)</f>
        <v>0</v>
      </c>
      <c r="S354" s="78" t="str">
        <f>IF(P354="","",IF(P354&lt;O354,"Ошибка! Не соблюден минимальный заказ на сорт!",""))</f>
        <v/>
      </c>
    </row>
    <row r="355" spans="2:19" ht="15" customHeight="1" x14ac:dyDescent="0.35">
      <c r="B355" s="70" t="s">
        <v>1714</v>
      </c>
      <c r="C355" s="70" t="s">
        <v>1715</v>
      </c>
      <c r="D355" s="70" t="s">
        <v>1716</v>
      </c>
      <c r="E355" s="70" t="s">
        <v>1712</v>
      </c>
      <c r="F355" s="71" t="s">
        <v>621</v>
      </c>
      <c r="G355" s="71" t="s">
        <v>488</v>
      </c>
      <c r="H355" s="71" t="s">
        <v>489</v>
      </c>
      <c r="I355" s="72" t="s">
        <v>1713</v>
      </c>
      <c r="J355" s="73" t="s">
        <v>531</v>
      </c>
      <c r="K355" s="73"/>
      <c r="L355" s="73" t="s">
        <v>664</v>
      </c>
      <c r="M355" s="74">
        <v>41</v>
      </c>
      <c r="N355" s="74">
        <v>44.28</v>
      </c>
      <c r="O355" s="75">
        <v>3</v>
      </c>
      <c r="P355" s="76"/>
      <c r="Q355" s="77">
        <f>N355*P355</f>
        <v>0</v>
      </c>
      <c r="R355" s="77">
        <f>IF($N$10&gt;=10000,M355*P355,Q355)</f>
        <v>0</v>
      </c>
      <c r="S355" s="78" t="str">
        <f>IF(P355="","",IF(P355&lt;O355,"Ошибка! Не соблюден минимальный заказ на сорт!",""))</f>
        <v/>
      </c>
    </row>
    <row r="356" spans="2:19" ht="15" customHeight="1" x14ac:dyDescent="0.35">
      <c r="B356" s="70" t="s">
        <v>1717</v>
      </c>
      <c r="C356" s="70" t="s">
        <v>1718</v>
      </c>
      <c r="D356" s="70" t="s">
        <v>1719</v>
      </c>
      <c r="E356" s="70" t="s">
        <v>487</v>
      </c>
      <c r="F356" s="71" t="s">
        <v>621</v>
      </c>
      <c r="G356" s="71" t="s">
        <v>488</v>
      </c>
      <c r="H356" s="71" t="s">
        <v>489</v>
      </c>
      <c r="I356" s="72" t="s">
        <v>490</v>
      </c>
      <c r="J356" s="73" t="s">
        <v>327</v>
      </c>
      <c r="K356" s="73"/>
      <c r="L356" s="73" t="s">
        <v>61</v>
      </c>
      <c r="M356" s="74">
        <v>19.630000000000003</v>
      </c>
      <c r="N356" s="74">
        <v>21.21</v>
      </c>
      <c r="O356" s="75">
        <v>6</v>
      </c>
      <c r="P356" s="76"/>
      <c r="Q356" s="77">
        <f>N356*P356</f>
        <v>0</v>
      </c>
      <c r="R356" s="77">
        <f>IF($N$10&gt;=10000,M356*P356,Q356)</f>
        <v>0</v>
      </c>
      <c r="S356" s="78" t="str">
        <f>IF(P356="","",IF(P356&lt;O356,"Ошибка! Не соблюден минимальный заказ на сорт!",""))</f>
        <v/>
      </c>
    </row>
    <row r="357" spans="2:19" ht="15" customHeight="1" x14ac:dyDescent="0.35">
      <c r="B357" s="70" t="s">
        <v>1720</v>
      </c>
      <c r="C357" s="70" t="s">
        <v>1721</v>
      </c>
      <c r="D357" s="70" t="s">
        <v>1722</v>
      </c>
      <c r="E357" s="70" t="s">
        <v>487</v>
      </c>
      <c r="F357" s="71" t="s">
        <v>621</v>
      </c>
      <c r="G357" s="71" t="s">
        <v>488</v>
      </c>
      <c r="H357" s="71" t="s">
        <v>489</v>
      </c>
      <c r="I357" s="72" t="s">
        <v>490</v>
      </c>
      <c r="J357" s="73" t="s">
        <v>531</v>
      </c>
      <c r="K357" s="73"/>
      <c r="L357" s="73" t="s">
        <v>664</v>
      </c>
      <c r="M357" s="74">
        <v>41</v>
      </c>
      <c r="N357" s="74">
        <v>44.28</v>
      </c>
      <c r="O357" s="75">
        <v>3</v>
      </c>
      <c r="P357" s="76"/>
      <c r="Q357" s="77">
        <f>N357*P357</f>
        <v>0</v>
      </c>
      <c r="R357" s="77">
        <f>IF($N$10&gt;=10000,M357*P357,Q357)</f>
        <v>0</v>
      </c>
      <c r="S357" s="78" t="str">
        <f>IF(P357="","",IF(P357&lt;O357,"Ошибка! Не соблюден минимальный заказ на сорт!",""))</f>
        <v/>
      </c>
    </row>
    <row r="358" spans="2:19" ht="15" customHeight="1" x14ac:dyDescent="0.35">
      <c r="B358" s="70" t="s">
        <v>1723</v>
      </c>
      <c r="C358" s="70" t="s">
        <v>1724</v>
      </c>
      <c r="D358" s="70" t="s">
        <v>1725</v>
      </c>
      <c r="E358" s="70" t="s">
        <v>494</v>
      </c>
      <c r="F358" s="71" t="s">
        <v>621</v>
      </c>
      <c r="G358" s="71" t="s">
        <v>488</v>
      </c>
      <c r="H358" s="71" t="s">
        <v>489</v>
      </c>
      <c r="I358" s="72" t="s">
        <v>495</v>
      </c>
      <c r="J358" s="73" t="s">
        <v>327</v>
      </c>
      <c r="K358" s="73"/>
      <c r="L358" s="73" t="s">
        <v>61</v>
      </c>
      <c r="M358" s="74">
        <v>19.630000000000003</v>
      </c>
      <c r="N358" s="74">
        <v>21.21</v>
      </c>
      <c r="O358" s="75">
        <v>6</v>
      </c>
      <c r="P358" s="76"/>
      <c r="Q358" s="77">
        <f>N358*P358</f>
        <v>0</v>
      </c>
      <c r="R358" s="77">
        <f>IF($N$10&gt;=10000,M358*P358,Q358)</f>
        <v>0</v>
      </c>
      <c r="S358" s="78" t="str">
        <f>IF(P358="","",IF(P358&lt;O358,"Ошибка! Не соблюден минимальный заказ на сорт!",""))</f>
        <v/>
      </c>
    </row>
    <row r="359" spans="2:19" ht="15" customHeight="1" x14ac:dyDescent="0.35">
      <c r="B359" s="70" t="s">
        <v>1726</v>
      </c>
      <c r="C359" s="70" t="s">
        <v>1727</v>
      </c>
      <c r="D359" s="70" t="s">
        <v>1728</v>
      </c>
      <c r="E359" s="70" t="s">
        <v>494</v>
      </c>
      <c r="F359" s="71" t="s">
        <v>621</v>
      </c>
      <c r="G359" s="71" t="s">
        <v>488</v>
      </c>
      <c r="H359" s="71" t="s">
        <v>489</v>
      </c>
      <c r="I359" s="72" t="s">
        <v>495</v>
      </c>
      <c r="J359" s="73" t="s">
        <v>531</v>
      </c>
      <c r="K359" s="73"/>
      <c r="L359" s="73" t="s">
        <v>664</v>
      </c>
      <c r="M359" s="74">
        <v>41</v>
      </c>
      <c r="N359" s="74">
        <v>44.28</v>
      </c>
      <c r="O359" s="75">
        <v>3</v>
      </c>
      <c r="P359" s="76"/>
      <c r="Q359" s="77">
        <f>N359*P359</f>
        <v>0</v>
      </c>
      <c r="R359" s="77">
        <f>IF($N$10&gt;=10000,M359*P359,Q359)</f>
        <v>0</v>
      </c>
      <c r="S359" s="78" t="str">
        <f>IF(P359="","",IF(P359&lt;O359,"Ошибка! Не соблюден минимальный заказ на сорт!",""))</f>
        <v/>
      </c>
    </row>
    <row r="360" spans="2:19" ht="15" customHeight="1" x14ac:dyDescent="0.35">
      <c r="B360" s="70" t="s">
        <v>1729</v>
      </c>
      <c r="C360" s="70" t="s">
        <v>1730</v>
      </c>
      <c r="D360" s="70" t="s">
        <v>1731</v>
      </c>
      <c r="E360" s="70" t="s">
        <v>499</v>
      </c>
      <c r="F360" s="71" t="s">
        <v>621</v>
      </c>
      <c r="G360" s="71" t="s">
        <v>488</v>
      </c>
      <c r="H360" s="71" t="s">
        <v>489</v>
      </c>
      <c r="I360" s="72" t="s">
        <v>500</v>
      </c>
      <c r="J360" s="73" t="s">
        <v>327</v>
      </c>
      <c r="K360" s="73"/>
      <c r="L360" s="73" t="s">
        <v>61</v>
      </c>
      <c r="M360" s="74">
        <v>19.630000000000003</v>
      </c>
      <c r="N360" s="74">
        <v>21.21</v>
      </c>
      <c r="O360" s="75">
        <v>6</v>
      </c>
      <c r="P360" s="76"/>
      <c r="Q360" s="77">
        <f>N360*P360</f>
        <v>0</v>
      </c>
      <c r="R360" s="77">
        <f>IF($N$10&gt;=10000,M360*P360,Q360)</f>
        <v>0</v>
      </c>
      <c r="S360" s="78" t="str">
        <f>IF(P360="","",IF(P360&lt;O360,"Ошибка! Не соблюден минимальный заказ на сорт!",""))</f>
        <v/>
      </c>
    </row>
    <row r="361" spans="2:19" ht="15" customHeight="1" x14ac:dyDescent="0.35">
      <c r="B361" s="70" t="s">
        <v>1732</v>
      </c>
      <c r="C361" s="70" t="s">
        <v>1733</v>
      </c>
      <c r="D361" s="70" t="s">
        <v>1734</v>
      </c>
      <c r="E361" s="70" t="s">
        <v>504</v>
      </c>
      <c r="F361" s="71" t="s">
        <v>621</v>
      </c>
      <c r="G361" s="71" t="s">
        <v>488</v>
      </c>
      <c r="H361" s="71" t="s">
        <v>489</v>
      </c>
      <c r="I361" s="72" t="s">
        <v>505</v>
      </c>
      <c r="J361" s="73" t="s">
        <v>327</v>
      </c>
      <c r="K361" s="73"/>
      <c r="L361" s="73" t="s">
        <v>653</v>
      </c>
      <c r="M361" s="74">
        <v>19.630000000000003</v>
      </c>
      <c r="N361" s="74">
        <v>21.21</v>
      </c>
      <c r="O361" s="75">
        <v>6</v>
      </c>
      <c r="P361" s="76"/>
      <c r="Q361" s="77">
        <f>N361*P361</f>
        <v>0</v>
      </c>
      <c r="R361" s="77">
        <f>IF($N$10&gt;=10000,M361*P361,Q361)</f>
        <v>0</v>
      </c>
      <c r="S361" s="78" t="str">
        <f>IF(P361="","",IF(P361&lt;O361,"Ошибка! Не соблюден минимальный заказ на сорт!",""))</f>
        <v/>
      </c>
    </row>
    <row r="362" spans="2:19" ht="15" customHeight="1" x14ac:dyDescent="0.35">
      <c r="B362" s="70" t="s">
        <v>1735</v>
      </c>
      <c r="C362" s="70" t="s">
        <v>1736</v>
      </c>
      <c r="D362" s="70" t="s">
        <v>1737</v>
      </c>
      <c r="E362" s="70" t="s">
        <v>1738</v>
      </c>
      <c r="F362" s="71" t="s">
        <v>621</v>
      </c>
      <c r="G362" s="71" t="s">
        <v>488</v>
      </c>
      <c r="H362" s="71" t="s">
        <v>489</v>
      </c>
      <c r="I362" s="72" t="s">
        <v>1739</v>
      </c>
      <c r="J362" s="73" t="s">
        <v>327</v>
      </c>
      <c r="K362" s="73"/>
      <c r="L362" s="73" t="s">
        <v>61</v>
      </c>
      <c r="M362" s="74">
        <v>19.630000000000003</v>
      </c>
      <c r="N362" s="74">
        <v>21.21</v>
      </c>
      <c r="O362" s="75">
        <v>6</v>
      </c>
      <c r="P362" s="76"/>
      <c r="Q362" s="77">
        <f>N362*P362</f>
        <v>0</v>
      </c>
      <c r="R362" s="77">
        <f>IF($N$10&gt;=10000,M362*P362,Q362)</f>
        <v>0</v>
      </c>
      <c r="S362" s="78" t="str">
        <f>IF(P362="","",IF(P362&lt;O362,"Ошибка! Не соблюден минимальный заказ на сорт!",""))</f>
        <v/>
      </c>
    </row>
    <row r="363" spans="2:19" ht="15" customHeight="1" x14ac:dyDescent="0.35">
      <c r="B363" s="70" t="s">
        <v>1740</v>
      </c>
      <c r="C363" s="70" t="s">
        <v>1741</v>
      </c>
      <c r="D363" s="70" t="s">
        <v>1742</v>
      </c>
      <c r="E363" s="70" t="s">
        <v>1738</v>
      </c>
      <c r="F363" s="71" t="s">
        <v>621</v>
      </c>
      <c r="G363" s="71" t="s">
        <v>488</v>
      </c>
      <c r="H363" s="71" t="s">
        <v>489</v>
      </c>
      <c r="I363" s="72" t="s">
        <v>1739</v>
      </c>
      <c r="J363" s="73" t="s">
        <v>531</v>
      </c>
      <c r="K363" s="73"/>
      <c r="L363" s="73" t="s">
        <v>664</v>
      </c>
      <c r="M363" s="74">
        <v>41</v>
      </c>
      <c r="N363" s="74">
        <v>44.28</v>
      </c>
      <c r="O363" s="75">
        <v>3</v>
      </c>
      <c r="P363" s="76"/>
      <c r="Q363" s="77">
        <f>N363*P363</f>
        <v>0</v>
      </c>
      <c r="R363" s="77">
        <f>IF($N$10&gt;=10000,M363*P363,Q363)</f>
        <v>0</v>
      </c>
      <c r="S363" s="78" t="str">
        <f>IF(P363="","",IF(P363&lt;O363,"Ошибка! Не соблюден минимальный заказ на сорт!",""))</f>
        <v/>
      </c>
    </row>
    <row r="364" spans="2:19" ht="15" customHeight="1" x14ac:dyDescent="0.35">
      <c r="B364" s="70" t="s">
        <v>1743</v>
      </c>
      <c r="C364" s="70" t="s">
        <v>1744</v>
      </c>
      <c r="D364" s="70" t="s">
        <v>1745</v>
      </c>
      <c r="E364" s="70" t="s">
        <v>1738</v>
      </c>
      <c r="F364" s="71" t="s">
        <v>621</v>
      </c>
      <c r="G364" s="71" t="s">
        <v>488</v>
      </c>
      <c r="H364" s="71" t="s">
        <v>489</v>
      </c>
      <c r="I364" s="72" t="s">
        <v>1739</v>
      </c>
      <c r="J364" s="73" t="s">
        <v>355</v>
      </c>
      <c r="K364" s="73" t="s">
        <v>384</v>
      </c>
      <c r="L364" s="73" t="s">
        <v>1746</v>
      </c>
      <c r="M364" s="74">
        <v>106.25</v>
      </c>
      <c r="N364" s="74">
        <v>114.75</v>
      </c>
      <c r="O364" s="75">
        <v>2</v>
      </c>
      <c r="P364" s="76"/>
      <c r="Q364" s="77">
        <f>N364*P364</f>
        <v>0</v>
      </c>
      <c r="R364" s="77">
        <f>IF($N$10&gt;=10000,M364*P364,Q364)</f>
        <v>0</v>
      </c>
      <c r="S364" s="78" t="str">
        <f>IF(P364="","",IF(P364&lt;O364,"Ошибка! Не соблюден минимальный заказ на сорт!",""))</f>
        <v/>
      </c>
    </row>
    <row r="365" spans="2:19" ht="15" customHeight="1" x14ac:dyDescent="0.35">
      <c r="B365" s="70" t="s">
        <v>1747</v>
      </c>
      <c r="C365" s="70" t="s">
        <v>1748</v>
      </c>
      <c r="D365" s="70" t="s">
        <v>1749</v>
      </c>
      <c r="E365" s="70" t="s">
        <v>1750</v>
      </c>
      <c r="F365" s="71" t="s">
        <v>621</v>
      </c>
      <c r="G365" s="71" t="s">
        <v>488</v>
      </c>
      <c r="H365" s="71" t="s">
        <v>489</v>
      </c>
      <c r="I365" s="72" t="s">
        <v>1751</v>
      </c>
      <c r="J365" s="73" t="s">
        <v>327</v>
      </c>
      <c r="K365" s="73"/>
      <c r="L365" s="73" t="s">
        <v>653</v>
      </c>
      <c r="M365" s="74">
        <v>19.630000000000003</v>
      </c>
      <c r="N365" s="74">
        <v>21.21</v>
      </c>
      <c r="O365" s="75">
        <v>6</v>
      </c>
      <c r="P365" s="76"/>
      <c r="Q365" s="77">
        <f>N365*P365</f>
        <v>0</v>
      </c>
      <c r="R365" s="77">
        <f>IF($N$10&gt;=10000,M365*P365,Q365)</f>
        <v>0</v>
      </c>
      <c r="S365" s="78" t="str">
        <f>IF(P365="","",IF(P365&lt;O365,"Ошибка! Не соблюден минимальный заказ на сорт!",""))</f>
        <v/>
      </c>
    </row>
    <row r="366" spans="2:19" ht="15" customHeight="1" x14ac:dyDescent="0.35">
      <c r="B366" s="70" t="s">
        <v>1752</v>
      </c>
      <c r="C366" s="70" t="s">
        <v>1753</v>
      </c>
      <c r="D366" s="70" t="s">
        <v>1754</v>
      </c>
      <c r="E366" s="70" t="s">
        <v>1750</v>
      </c>
      <c r="F366" s="71" t="s">
        <v>621</v>
      </c>
      <c r="G366" s="71" t="s">
        <v>488</v>
      </c>
      <c r="H366" s="71" t="s">
        <v>489</v>
      </c>
      <c r="I366" s="72" t="s">
        <v>1751</v>
      </c>
      <c r="J366" s="73" t="s">
        <v>909</v>
      </c>
      <c r="K366" s="73"/>
      <c r="L366" s="73" t="s">
        <v>850</v>
      </c>
      <c r="M366" s="74">
        <v>61.25</v>
      </c>
      <c r="N366" s="74">
        <v>66.150000000000006</v>
      </c>
      <c r="O366" s="75">
        <v>2</v>
      </c>
      <c r="P366" s="76"/>
      <c r="Q366" s="77">
        <f>N366*P366</f>
        <v>0</v>
      </c>
      <c r="R366" s="77">
        <f>IF($N$10&gt;=10000,M366*P366,Q366)</f>
        <v>0</v>
      </c>
      <c r="S366" s="78" t="str">
        <f>IF(P366="","",IF(P366&lt;O366,"Ошибка! Не соблюден минимальный заказ на сорт!",""))</f>
        <v/>
      </c>
    </row>
    <row r="367" spans="2:19" ht="15" customHeight="1" x14ac:dyDescent="0.35">
      <c r="B367" s="70" t="s">
        <v>1755</v>
      </c>
      <c r="C367" s="70" t="s">
        <v>1756</v>
      </c>
      <c r="D367" s="70" t="s">
        <v>1757</v>
      </c>
      <c r="E367" s="70" t="s">
        <v>1758</v>
      </c>
      <c r="F367" s="71" t="s">
        <v>621</v>
      </c>
      <c r="G367" s="71" t="s">
        <v>488</v>
      </c>
      <c r="H367" s="71" t="s">
        <v>489</v>
      </c>
      <c r="I367" s="72" t="s">
        <v>1759</v>
      </c>
      <c r="J367" s="73" t="s">
        <v>327</v>
      </c>
      <c r="K367" s="73"/>
      <c r="L367" s="73" t="s">
        <v>653</v>
      </c>
      <c r="M367" s="74">
        <v>19.630000000000003</v>
      </c>
      <c r="N367" s="74">
        <v>21.21</v>
      </c>
      <c r="O367" s="75">
        <v>6</v>
      </c>
      <c r="P367" s="76"/>
      <c r="Q367" s="77">
        <f>N367*P367</f>
        <v>0</v>
      </c>
      <c r="R367" s="77">
        <f>IF($N$10&gt;=10000,M367*P367,Q367)</f>
        <v>0</v>
      </c>
      <c r="S367" s="78" t="str">
        <f>IF(P367="","",IF(P367&lt;O367,"Ошибка! Не соблюден минимальный заказ на сорт!",""))</f>
        <v/>
      </c>
    </row>
    <row r="368" spans="2:19" ht="15" customHeight="1" x14ac:dyDescent="0.35">
      <c r="B368" s="70" t="s">
        <v>1760</v>
      </c>
      <c r="C368" s="70" t="s">
        <v>1761</v>
      </c>
      <c r="D368" s="70" t="s">
        <v>1762</v>
      </c>
      <c r="E368" s="70" t="s">
        <v>1763</v>
      </c>
      <c r="F368" s="71" t="s">
        <v>621</v>
      </c>
      <c r="G368" s="71" t="s">
        <v>488</v>
      </c>
      <c r="H368" s="71" t="s">
        <v>489</v>
      </c>
      <c r="I368" s="72" t="s">
        <v>1764</v>
      </c>
      <c r="J368" s="73" t="s">
        <v>327</v>
      </c>
      <c r="K368" s="73"/>
      <c r="L368" s="73" t="s">
        <v>653</v>
      </c>
      <c r="M368" s="74">
        <v>19.630000000000003</v>
      </c>
      <c r="N368" s="74">
        <v>21.21</v>
      </c>
      <c r="O368" s="75">
        <v>6</v>
      </c>
      <c r="P368" s="76"/>
      <c r="Q368" s="77">
        <f>N368*P368</f>
        <v>0</v>
      </c>
      <c r="R368" s="77">
        <f>IF($N$10&gt;=10000,M368*P368,Q368)</f>
        <v>0</v>
      </c>
      <c r="S368" s="78" t="str">
        <f>IF(P368="","",IF(P368&lt;O368,"Ошибка! Не соблюден минимальный заказ на сорт!",""))</f>
        <v/>
      </c>
    </row>
    <row r="369" spans="2:19" ht="15" customHeight="1" x14ac:dyDescent="0.35">
      <c r="B369" s="70" t="s">
        <v>1765</v>
      </c>
      <c r="C369" s="70" t="s">
        <v>1766</v>
      </c>
      <c r="D369" s="70" t="s">
        <v>1767</v>
      </c>
      <c r="E369" s="70" t="s">
        <v>1763</v>
      </c>
      <c r="F369" s="71" t="s">
        <v>621</v>
      </c>
      <c r="G369" s="71" t="s">
        <v>488</v>
      </c>
      <c r="H369" s="71" t="s">
        <v>489</v>
      </c>
      <c r="I369" s="72" t="s">
        <v>1764</v>
      </c>
      <c r="J369" s="73" t="s">
        <v>531</v>
      </c>
      <c r="K369" s="73"/>
      <c r="L369" s="73" t="s">
        <v>664</v>
      </c>
      <c r="M369" s="74">
        <v>41</v>
      </c>
      <c r="N369" s="74">
        <v>44.28</v>
      </c>
      <c r="O369" s="75">
        <v>3</v>
      </c>
      <c r="P369" s="76"/>
      <c r="Q369" s="77">
        <f>N369*P369</f>
        <v>0</v>
      </c>
      <c r="R369" s="77">
        <f>IF($N$10&gt;=10000,M369*P369,Q369)</f>
        <v>0</v>
      </c>
      <c r="S369" s="78" t="str">
        <f>IF(P369="","",IF(P369&lt;O369,"Ошибка! Не соблюден минимальный заказ на сорт!",""))</f>
        <v/>
      </c>
    </row>
    <row r="370" spans="2:19" ht="15" customHeight="1" x14ac:dyDescent="0.35">
      <c r="B370" s="70" t="s">
        <v>1768</v>
      </c>
      <c r="C370" s="70" t="s">
        <v>1769</v>
      </c>
      <c r="D370" s="70" t="s">
        <v>1770</v>
      </c>
      <c r="E370" s="70" t="s">
        <v>1771</v>
      </c>
      <c r="F370" s="71" t="s">
        <v>621</v>
      </c>
      <c r="G370" s="71" t="s">
        <v>488</v>
      </c>
      <c r="H370" s="71" t="s">
        <v>489</v>
      </c>
      <c r="I370" s="72" t="s">
        <v>1772</v>
      </c>
      <c r="J370" s="73" t="s">
        <v>327</v>
      </c>
      <c r="K370" s="73"/>
      <c r="L370" s="73" t="s">
        <v>653</v>
      </c>
      <c r="M370" s="74">
        <v>19.630000000000003</v>
      </c>
      <c r="N370" s="74">
        <v>21.21</v>
      </c>
      <c r="O370" s="75">
        <v>6</v>
      </c>
      <c r="P370" s="76"/>
      <c r="Q370" s="77">
        <f>N370*P370</f>
        <v>0</v>
      </c>
      <c r="R370" s="77">
        <f>IF($N$10&gt;=10000,M370*P370,Q370)</f>
        <v>0</v>
      </c>
      <c r="S370" s="78" t="str">
        <f>IF(P370="","",IF(P370&lt;O370,"Ошибка! Не соблюден минимальный заказ на сорт!",""))</f>
        <v/>
      </c>
    </row>
    <row r="371" spans="2:19" ht="15" customHeight="1" x14ac:dyDescent="0.35">
      <c r="B371" s="70" t="s">
        <v>1773</v>
      </c>
      <c r="C371" s="70" t="s">
        <v>1774</v>
      </c>
      <c r="D371" s="70" t="s">
        <v>1775</v>
      </c>
      <c r="E371" s="70" t="s">
        <v>509</v>
      </c>
      <c r="F371" s="71" t="s">
        <v>621</v>
      </c>
      <c r="G371" s="71" t="s">
        <v>488</v>
      </c>
      <c r="H371" s="71" t="s">
        <v>489</v>
      </c>
      <c r="I371" s="72" t="s">
        <v>510</v>
      </c>
      <c r="J371" s="73" t="s">
        <v>327</v>
      </c>
      <c r="K371" s="73"/>
      <c r="L371" s="73" t="s">
        <v>653</v>
      </c>
      <c r="M371" s="74">
        <v>19.630000000000003</v>
      </c>
      <c r="N371" s="74">
        <v>21.21</v>
      </c>
      <c r="O371" s="75">
        <v>6</v>
      </c>
      <c r="P371" s="76"/>
      <c r="Q371" s="77">
        <f>N371*P371</f>
        <v>0</v>
      </c>
      <c r="R371" s="77">
        <f>IF($N$10&gt;=10000,M371*P371,Q371)</f>
        <v>0</v>
      </c>
      <c r="S371" s="78" t="str">
        <f>IF(P371="","",IF(P371&lt;O371,"Ошибка! Не соблюден минимальный заказ на сорт!",""))</f>
        <v/>
      </c>
    </row>
    <row r="372" spans="2:19" ht="15" customHeight="1" x14ac:dyDescent="0.35">
      <c r="B372" s="70" t="s">
        <v>1776</v>
      </c>
      <c r="C372" s="70" t="s">
        <v>1777</v>
      </c>
      <c r="D372" s="70" t="s">
        <v>1778</v>
      </c>
      <c r="E372" s="70" t="s">
        <v>519</v>
      </c>
      <c r="F372" s="71" t="s">
        <v>621</v>
      </c>
      <c r="G372" s="71" t="s">
        <v>488</v>
      </c>
      <c r="H372" s="71" t="s">
        <v>489</v>
      </c>
      <c r="I372" s="72" t="s">
        <v>520</v>
      </c>
      <c r="J372" s="73" t="s">
        <v>327</v>
      </c>
      <c r="K372" s="73"/>
      <c r="L372" s="73" t="s">
        <v>61</v>
      </c>
      <c r="M372" s="74">
        <v>19.630000000000003</v>
      </c>
      <c r="N372" s="74">
        <v>21.21</v>
      </c>
      <c r="O372" s="75">
        <v>6</v>
      </c>
      <c r="P372" s="76"/>
      <c r="Q372" s="77">
        <f>N372*P372</f>
        <v>0</v>
      </c>
      <c r="R372" s="77">
        <f>IF($N$10&gt;=10000,M372*P372,Q372)</f>
        <v>0</v>
      </c>
      <c r="S372" s="78" t="str">
        <f>IF(P372="","",IF(P372&lt;O372,"Ошибка! Не соблюден минимальный заказ на сорт!",""))</f>
        <v/>
      </c>
    </row>
    <row r="373" spans="2:19" ht="15" customHeight="1" x14ac:dyDescent="0.35">
      <c r="B373" s="70" t="s">
        <v>1779</v>
      </c>
      <c r="C373" s="70" t="s">
        <v>1780</v>
      </c>
      <c r="D373" s="70" t="s">
        <v>1781</v>
      </c>
      <c r="E373" s="70" t="s">
        <v>524</v>
      </c>
      <c r="F373" s="71" t="s">
        <v>621</v>
      </c>
      <c r="G373" s="71" t="s">
        <v>488</v>
      </c>
      <c r="H373" s="71" t="s">
        <v>489</v>
      </c>
      <c r="I373" s="72" t="s">
        <v>525</v>
      </c>
      <c r="J373" s="73" t="s">
        <v>327</v>
      </c>
      <c r="K373" s="73"/>
      <c r="L373" s="73" t="s">
        <v>61</v>
      </c>
      <c r="M373" s="74">
        <v>19.630000000000003</v>
      </c>
      <c r="N373" s="74">
        <v>21.21</v>
      </c>
      <c r="O373" s="75">
        <v>6</v>
      </c>
      <c r="P373" s="76"/>
      <c r="Q373" s="77">
        <f>N373*P373</f>
        <v>0</v>
      </c>
      <c r="R373" s="77">
        <f>IF($N$10&gt;=10000,M373*P373,Q373)</f>
        <v>0</v>
      </c>
      <c r="S373" s="78" t="str">
        <f>IF(P373="","",IF(P373&lt;O373,"Ошибка! Не соблюден минимальный заказ на сорт!",""))</f>
        <v/>
      </c>
    </row>
    <row r="374" spans="2:19" ht="15" customHeight="1" x14ac:dyDescent="0.35">
      <c r="B374" s="70" t="s">
        <v>1782</v>
      </c>
      <c r="C374" s="70" t="s">
        <v>1783</v>
      </c>
      <c r="D374" s="70" t="s">
        <v>1784</v>
      </c>
      <c r="E374" s="70" t="s">
        <v>1785</v>
      </c>
      <c r="F374" s="71" t="s">
        <v>621</v>
      </c>
      <c r="G374" s="71" t="s">
        <v>1786</v>
      </c>
      <c r="H374" s="71" t="s">
        <v>1787</v>
      </c>
      <c r="I374" s="72" t="s">
        <v>1788</v>
      </c>
      <c r="J374" s="73" t="s">
        <v>327</v>
      </c>
      <c r="K374" s="73"/>
      <c r="L374" s="73" t="s">
        <v>61</v>
      </c>
      <c r="M374" s="74">
        <v>22.130000000000003</v>
      </c>
      <c r="N374" s="74">
        <v>23.91</v>
      </c>
      <c r="O374" s="75">
        <v>6</v>
      </c>
      <c r="P374" s="76"/>
      <c r="Q374" s="77">
        <f>N374*P374</f>
        <v>0</v>
      </c>
      <c r="R374" s="77">
        <f>IF($N$10&gt;=10000,M374*P374,Q374)</f>
        <v>0</v>
      </c>
      <c r="S374" s="78" t="str">
        <f>IF(P374="","",IF(P374&lt;O374,"Ошибка! Не соблюден минимальный заказ на сорт!",""))</f>
        <v/>
      </c>
    </row>
    <row r="375" spans="2:19" ht="15" customHeight="1" x14ac:dyDescent="0.35">
      <c r="B375" s="70" t="s">
        <v>1789</v>
      </c>
      <c r="C375" s="70" t="s">
        <v>1790</v>
      </c>
      <c r="D375" s="70" t="s">
        <v>1791</v>
      </c>
      <c r="E375" s="70" t="s">
        <v>1785</v>
      </c>
      <c r="F375" s="71" t="s">
        <v>621</v>
      </c>
      <c r="G375" s="71" t="s">
        <v>1786</v>
      </c>
      <c r="H375" s="71" t="s">
        <v>1787</v>
      </c>
      <c r="I375" s="72" t="s">
        <v>1788</v>
      </c>
      <c r="J375" s="73" t="s">
        <v>909</v>
      </c>
      <c r="K375" s="73"/>
      <c r="L375" s="73" t="s">
        <v>850</v>
      </c>
      <c r="M375" s="74">
        <v>61.25</v>
      </c>
      <c r="N375" s="74">
        <v>66.150000000000006</v>
      </c>
      <c r="O375" s="75">
        <v>2</v>
      </c>
      <c r="P375" s="76"/>
      <c r="Q375" s="77">
        <f>N375*P375</f>
        <v>0</v>
      </c>
      <c r="R375" s="77">
        <f>IF($N$10&gt;=10000,M375*P375,Q375)</f>
        <v>0</v>
      </c>
      <c r="S375" s="78" t="str">
        <f>IF(P375="","",IF(P375&lt;O375,"Ошибка! Не соблюден минимальный заказ на сорт!",""))</f>
        <v/>
      </c>
    </row>
    <row r="376" spans="2:19" ht="15" customHeight="1" x14ac:dyDescent="0.35">
      <c r="B376" s="70" t="s">
        <v>1792</v>
      </c>
      <c r="C376" s="70" t="s">
        <v>1793</v>
      </c>
      <c r="D376" s="70" t="s">
        <v>1794</v>
      </c>
      <c r="E376" s="70" t="s">
        <v>1795</v>
      </c>
      <c r="F376" s="71" t="s">
        <v>621</v>
      </c>
      <c r="G376" s="71" t="s">
        <v>1786</v>
      </c>
      <c r="H376" s="71" t="s">
        <v>1787</v>
      </c>
      <c r="I376" s="72" t="s">
        <v>1796</v>
      </c>
      <c r="J376" s="73" t="s">
        <v>327</v>
      </c>
      <c r="K376" s="73"/>
      <c r="L376" s="73" t="s">
        <v>61</v>
      </c>
      <c r="M376" s="74">
        <v>22.130000000000003</v>
      </c>
      <c r="N376" s="74">
        <v>23.91</v>
      </c>
      <c r="O376" s="75">
        <v>6</v>
      </c>
      <c r="P376" s="76"/>
      <c r="Q376" s="77">
        <f>N376*P376</f>
        <v>0</v>
      </c>
      <c r="R376" s="77">
        <f>IF($N$10&gt;=10000,M376*P376,Q376)</f>
        <v>0</v>
      </c>
      <c r="S376" s="78" t="str">
        <f>IF(P376="","",IF(P376&lt;O376,"Ошибка! Не соблюден минимальный заказ на сорт!",""))</f>
        <v/>
      </c>
    </row>
    <row r="377" spans="2:19" ht="15" customHeight="1" x14ac:dyDescent="0.35">
      <c r="B377" s="70" t="s">
        <v>1797</v>
      </c>
      <c r="C377" s="70" t="s">
        <v>1798</v>
      </c>
      <c r="D377" s="70" t="s">
        <v>1799</v>
      </c>
      <c r="E377" s="70" t="s">
        <v>1795</v>
      </c>
      <c r="F377" s="71" t="s">
        <v>621</v>
      </c>
      <c r="G377" s="71" t="s">
        <v>1786</v>
      </c>
      <c r="H377" s="71" t="s">
        <v>1787</v>
      </c>
      <c r="I377" s="72" t="s">
        <v>1796</v>
      </c>
      <c r="J377" s="73" t="s">
        <v>909</v>
      </c>
      <c r="K377" s="73"/>
      <c r="L377" s="73" t="s">
        <v>850</v>
      </c>
      <c r="M377" s="74">
        <v>61.25</v>
      </c>
      <c r="N377" s="74">
        <v>66.150000000000006</v>
      </c>
      <c r="O377" s="75">
        <v>2</v>
      </c>
      <c r="P377" s="76"/>
      <c r="Q377" s="77">
        <f>N377*P377</f>
        <v>0</v>
      </c>
      <c r="R377" s="77">
        <f>IF($N$10&gt;=10000,M377*P377,Q377)</f>
        <v>0</v>
      </c>
      <c r="S377" s="78" t="str">
        <f>IF(P377="","",IF(P377&lt;O377,"Ошибка! Не соблюден минимальный заказ на сорт!",""))</f>
        <v/>
      </c>
    </row>
    <row r="378" spans="2:19" ht="15" customHeight="1" x14ac:dyDescent="0.35">
      <c r="B378" s="70" t="s">
        <v>1800</v>
      </c>
      <c r="C378" s="70" t="s">
        <v>1801</v>
      </c>
      <c r="D378" s="70" t="s">
        <v>1802</v>
      </c>
      <c r="E378" s="70" t="s">
        <v>1803</v>
      </c>
      <c r="F378" s="71" t="s">
        <v>621</v>
      </c>
      <c r="G378" s="71" t="s">
        <v>1786</v>
      </c>
      <c r="H378" s="71" t="s">
        <v>1787</v>
      </c>
      <c r="I378" s="72" t="s">
        <v>1804</v>
      </c>
      <c r="J378" s="73" t="s">
        <v>327</v>
      </c>
      <c r="K378" s="73"/>
      <c r="L378" s="73" t="s">
        <v>61</v>
      </c>
      <c r="M378" s="74">
        <v>22.130000000000003</v>
      </c>
      <c r="N378" s="74">
        <v>23.91</v>
      </c>
      <c r="O378" s="75">
        <v>6</v>
      </c>
      <c r="P378" s="76"/>
      <c r="Q378" s="77">
        <f>N378*P378</f>
        <v>0</v>
      </c>
      <c r="R378" s="77">
        <f>IF($N$10&gt;=10000,M378*P378,Q378)</f>
        <v>0</v>
      </c>
      <c r="S378" s="78" t="str">
        <f>IF(P378="","",IF(P378&lt;O378,"Ошибка! Не соблюден минимальный заказ на сорт!",""))</f>
        <v/>
      </c>
    </row>
    <row r="379" spans="2:19" ht="15" customHeight="1" x14ac:dyDescent="0.35">
      <c r="B379" s="70" t="s">
        <v>1805</v>
      </c>
      <c r="C379" s="70" t="s">
        <v>1806</v>
      </c>
      <c r="D379" s="70" t="s">
        <v>1807</v>
      </c>
      <c r="E379" s="70" t="s">
        <v>1803</v>
      </c>
      <c r="F379" s="71" t="s">
        <v>621</v>
      </c>
      <c r="G379" s="71" t="s">
        <v>1786</v>
      </c>
      <c r="H379" s="71" t="s">
        <v>1787</v>
      </c>
      <c r="I379" s="72" t="s">
        <v>1804</v>
      </c>
      <c r="J379" s="73" t="s">
        <v>909</v>
      </c>
      <c r="K379" s="73"/>
      <c r="L379" s="73" t="s">
        <v>850</v>
      </c>
      <c r="M379" s="74">
        <v>61.25</v>
      </c>
      <c r="N379" s="74">
        <v>66.150000000000006</v>
      </c>
      <c r="O379" s="75">
        <v>2</v>
      </c>
      <c r="P379" s="76"/>
      <c r="Q379" s="77">
        <f>N379*P379</f>
        <v>0</v>
      </c>
      <c r="R379" s="77">
        <f>IF($N$10&gt;=10000,M379*P379,Q379)</f>
        <v>0</v>
      </c>
      <c r="S379" s="78" t="str">
        <f>IF(P379="","",IF(P379&lt;O379,"Ошибка! Не соблюден минимальный заказ на сорт!",""))</f>
        <v/>
      </c>
    </row>
    <row r="380" spans="2:19" ht="15" customHeight="1" x14ac:dyDescent="0.35">
      <c r="B380" s="70" t="s">
        <v>1808</v>
      </c>
      <c r="C380" s="70" t="s">
        <v>1809</v>
      </c>
      <c r="D380" s="70" t="s">
        <v>1810</v>
      </c>
      <c r="E380" s="70" t="s">
        <v>1811</v>
      </c>
      <c r="F380" s="71" t="s">
        <v>621</v>
      </c>
      <c r="G380" s="71" t="s">
        <v>1812</v>
      </c>
      <c r="H380" s="71" t="s">
        <v>1813</v>
      </c>
      <c r="I380" s="72" t="s">
        <v>1814</v>
      </c>
      <c r="J380" s="73" t="s">
        <v>355</v>
      </c>
      <c r="K380" s="73" t="s">
        <v>384</v>
      </c>
      <c r="L380" s="73" t="s">
        <v>547</v>
      </c>
      <c r="M380" s="74">
        <v>68.75</v>
      </c>
      <c r="N380" s="74">
        <v>74.25</v>
      </c>
      <c r="O380" s="75">
        <v>2</v>
      </c>
      <c r="P380" s="76"/>
      <c r="Q380" s="77">
        <f>N380*P380</f>
        <v>0</v>
      </c>
      <c r="R380" s="77">
        <f>IF($N$10&gt;=10000,M380*P380,Q380)</f>
        <v>0</v>
      </c>
      <c r="S380" s="78" t="str">
        <f>IF(P380="","",IF(P380&lt;O380,"Ошибка! Не соблюден минимальный заказ на сорт!",""))</f>
        <v/>
      </c>
    </row>
    <row r="381" spans="2:19" ht="15" customHeight="1" x14ac:dyDescent="0.35">
      <c r="B381" s="70" t="s">
        <v>1815</v>
      </c>
      <c r="C381" s="70" t="s">
        <v>1816</v>
      </c>
      <c r="D381" s="70" t="s">
        <v>1817</v>
      </c>
      <c r="E381" s="70" t="s">
        <v>1818</v>
      </c>
      <c r="F381" s="71" t="s">
        <v>621</v>
      </c>
      <c r="G381" s="71" t="s">
        <v>1812</v>
      </c>
      <c r="H381" s="71" t="s">
        <v>1813</v>
      </c>
      <c r="I381" s="72" t="s">
        <v>1819</v>
      </c>
      <c r="J381" s="73" t="s">
        <v>355</v>
      </c>
      <c r="K381" s="73" t="s">
        <v>384</v>
      </c>
      <c r="L381" s="73" t="s">
        <v>547</v>
      </c>
      <c r="M381" s="74">
        <v>68.75</v>
      </c>
      <c r="N381" s="74">
        <v>74.25</v>
      </c>
      <c r="O381" s="75">
        <v>2</v>
      </c>
      <c r="P381" s="76"/>
      <c r="Q381" s="77">
        <f>N381*P381</f>
        <v>0</v>
      </c>
      <c r="R381" s="77">
        <f>IF($N$10&gt;=10000,M381*P381,Q381)</f>
        <v>0</v>
      </c>
      <c r="S381" s="78" t="str">
        <f>IF(P381="","",IF(P381&lt;O381,"Ошибка! Не соблюден минимальный заказ на сорт!",""))</f>
        <v/>
      </c>
    </row>
    <row r="382" spans="2:19" ht="15" customHeight="1" x14ac:dyDescent="0.35">
      <c r="B382" s="70" t="s">
        <v>1820</v>
      </c>
      <c r="C382" s="70" t="s">
        <v>1821</v>
      </c>
      <c r="D382" s="70" t="s">
        <v>1822</v>
      </c>
      <c r="E382" s="70" t="s">
        <v>1823</v>
      </c>
      <c r="F382" s="71" t="s">
        <v>621</v>
      </c>
      <c r="G382" s="71" t="s">
        <v>1823</v>
      </c>
      <c r="H382" s="71" t="s">
        <v>1824</v>
      </c>
      <c r="I382" s="72"/>
      <c r="J382" s="73" t="s">
        <v>531</v>
      </c>
      <c r="K382" s="73"/>
      <c r="L382" s="73" t="s">
        <v>664</v>
      </c>
      <c r="M382" s="74">
        <v>31</v>
      </c>
      <c r="N382" s="74">
        <v>33.479999999999997</v>
      </c>
      <c r="O382" s="75">
        <v>3</v>
      </c>
      <c r="P382" s="76"/>
      <c r="Q382" s="77">
        <f>N382*P382</f>
        <v>0</v>
      </c>
      <c r="R382" s="77">
        <f>IF($N$10&gt;=10000,M382*P382,Q382)</f>
        <v>0</v>
      </c>
      <c r="S382" s="78" t="str">
        <f>IF(P382="","",IF(P382&lt;O382,"Ошибка! Не соблюден минимальный заказ на сорт!",""))</f>
        <v/>
      </c>
    </row>
    <row r="383" spans="2:19" ht="15" customHeight="1" x14ac:dyDescent="0.35">
      <c r="B383" s="70" t="s">
        <v>1825</v>
      </c>
      <c r="C383" s="70" t="s">
        <v>1826</v>
      </c>
      <c r="D383" s="70" t="s">
        <v>1827</v>
      </c>
      <c r="E383" s="70" t="s">
        <v>536</v>
      </c>
      <c r="F383" s="71" t="s">
        <v>621</v>
      </c>
      <c r="G383" s="71" t="s">
        <v>537</v>
      </c>
      <c r="H383" s="71" t="s">
        <v>538</v>
      </c>
      <c r="I383" s="72" t="s">
        <v>539</v>
      </c>
      <c r="J383" s="73" t="s">
        <v>327</v>
      </c>
      <c r="K383" s="73"/>
      <c r="L383" s="73" t="s">
        <v>61</v>
      </c>
      <c r="M383" s="74">
        <v>24.130000000000003</v>
      </c>
      <c r="N383" s="74">
        <v>26.07</v>
      </c>
      <c r="O383" s="75">
        <v>6</v>
      </c>
      <c r="P383" s="76"/>
      <c r="Q383" s="77">
        <f>N383*P383</f>
        <v>0</v>
      </c>
      <c r="R383" s="77">
        <f>IF($N$10&gt;=10000,M383*P383,Q383)</f>
        <v>0</v>
      </c>
      <c r="S383" s="78" t="str">
        <f>IF(P383="","",IF(P383&lt;O383,"Ошибка! Не соблюден минимальный заказ на сорт!",""))</f>
        <v/>
      </c>
    </row>
    <row r="384" spans="2:19" ht="15" customHeight="1" x14ac:dyDescent="0.35">
      <c r="B384" s="70" t="s">
        <v>1828</v>
      </c>
      <c r="C384" s="70" t="s">
        <v>1829</v>
      </c>
      <c r="D384" s="70" t="s">
        <v>1830</v>
      </c>
      <c r="E384" s="70" t="s">
        <v>1831</v>
      </c>
      <c r="F384" s="71" t="s">
        <v>621</v>
      </c>
      <c r="G384" s="71" t="s">
        <v>1832</v>
      </c>
      <c r="H384" s="71" t="s">
        <v>1833</v>
      </c>
      <c r="I384" s="72" t="s">
        <v>1834</v>
      </c>
      <c r="J384" s="73" t="s">
        <v>531</v>
      </c>
      <c r="K384" s="73"/>
      <c r="L384" s="73" t="s">
        <v>850</v>
      </c>
      <c r="M384" s="74">
        <v>24</v>
      </c>
      <c r="N384" s="74">
        <v>25.92</v>
      </c>
      <c r="O384" s="75">
        <v>3</v>
      </c>
      <c r="P384" s="76"/>
      <c r="Q384" s="77">
        <f>N384*P384</f>
        <v>0</v>
      </c>
      <c r="R384" s="77">
        <f>IF($N$10&gt;=10000,M384*P384,Q384)</f>
        <v>0</v>
      </c>
      <c r="S384" s="78" t="str">
        <f>IF(P384="","",IF(P384&lt;O384,"Ошибка! Не соблюден минимальный заказ на сорт!",""))</f>
        <v/>
      </c>
    </row>
    <row r="385" spans="2:19" ht="15" customHeight="1" x14ac:dyDescent="0.35">
      <c r="B385" s="70" t="s">
        <v>1835</v>
      </c>
      <c r="C385" s="70" t="s">
        <v>1836</v>
      </c>
      <c r="D385" s="70" t="s">
        <v>1837</v>
      </c>
      <c r="E385" s="70" t="s">
        <v>1831</v>
      </c>
      <c r="F385" s="71" t="s">
        <v>621</v>
      </c>
      <c r="G385" s="71" t="s">
        <v>1832</v>
      </c>
      <c r="H385" s="71" t="s">
        <v>1833</v>
      </c>
      <c r="I385" s="72" t="s">
        <v>1834</v>
      </c>
      <c r="J385" s="73" t="s">
        <v>909</v>
      </c>
      <c r="K385" s="73"/>
      <c r="L385" s="73" t="s">
        <v>850</v>
      </c>
      <c r="M385" s="74">
        <v>44</v>
      </c>
      <c r="N385" s="74">
        <v>47.52</v>
      </c>
      <c r="O385" s="75">
        <v>2</v>
      </c>
      <c r="P385" s="76"/>
      <c r="Q385" s="77">
        <f>N385*P385</f>
        <v>0</v>
      </c>
      <c r="R385" s="77">
        <f>IF($N$10&gt;=10000,M385*P385,Q385)</f>
        <v>0</v>
      </c>
      <c r="S385" s="78" t="str">
        <f>IF(P385="","",IF(P385&lt;O385,"Ошибка! Не соблюден минимальный заказ на сорт!",""))</f>
        <v/>
      </c>
    </row>
    <row r="386" spans="2:19" ht="15" customHeight="1" x14ac:dyDescent="0.35">
      <c r="B386" s="70" t="s">
        <v>1838</v>
      </c>
      <c r="C386" s="70" t="s">
        <v>1839</v>
      </c>
      <c r="D386" s="70" t="s">
        <v>1840</v>
      </c>
      <c r="E386" s="70" t="s">
        <v>1831</v>
      </c>
      <c r="F386" s="71" t="s">
        <v>621</v>
      </c>
      <c r="G386" s="71" t="s">
        <v>1832</v>
      </c>
      <c r="H386" s="71" t="s">
        <v>1833</v>
      </c>
      <c r="I386" s="72" t="s">
        <v>1834</v>
      </c>
      <c r="J386" s="73" t="s">
        <v>355</v>
      </c>
      <c r="K386" s="73" t="s">
        <v>384</v>
      </c>
      <c r="L386" s="73" t="s">
        <v>547</v>
      </c>
      <c r="M386" s="74">
        <v>63.75</v>
      </c>
      <c r="N386" s="74">
        <v>68.849999999999994</v>
      </c>
      <c r="O386" s="75">
        <v>2</v>
      </c>
      <c r="P386" s="76"/>
      <c r="Q386" s="77">
        <f>N386*P386</f>
        <v>0</v>
      </c>
      <c r="R386" s="77">
        <f>IF($N$10&gt;=10000,M386*P386,Q386)</f>
        <v>0</v>
      </c>
      <c r="S386" s="78" t="str">
        <f>IF(P386="","",IF(P386&lt;O386,"Ошибка! Не соблюден минимальный заказ на сорт!",""))</f>
        <v/>
      </c>
    </row>
    <row r="387" spans="2:19" ht="15" customHeight="1" x14ac:dyDescent="0.35">
      <c r="B387" s="70" t="s">
        <v>1841</v>
      </c>
      <c r="C387" s="70" t="s">
        <v>1842</v>
      </c>
      <c r="D387" s="70" t="s">
        <v>1843</v>
      </c>
      <c r="E387" s="70" t="s">
        <v>1844</v>
      </c>
      <c r="F387" s="71" t="s">
        <v>621</v>
      </c>
      <c r="G387" s="71" t="s">
        <v>1845</v>
      </c>
      <c r="H387" s="71" t="s">
        <v>1846</v>
      </c>
      <c r="I387" s="72" t="s">
        <v>1847</v>
      </c>
      <c r="J387" s="73" t="s">
        <v>60</v>
      </c>
      <c r="K387" s="73"/>
      <c r="L387" s="73" t="s">
        <v>94</v>
      </c>
      <c r="M387" s="74">
        <v>12.44</v>
      </c>
      <c r="N387" s="74">
        <v>13.44</v>
      </c>
      <c r="O387" s="75">
        <v>6</v>
      </c>
      <c r="P387" s="76"/>
      <c r="Q387" s="77">
        <f>N387*P387</f>
        <v>0</v>
      </c>
      <c r="R387" s="77">
        <f>IF($N$10&gt;=10000,M387*P387,Q387)</f>
        <v>0</v>
      </c>
      <c r="S387" s="78" t="str">
        <f>IF(P387="","",IF(P387&lt;O387,"Ошибка! Не соблюден минимальный заказ на сорт!",""))</f>
        <v/>
      </c>
    </row>
    <row r="388" spans="2:19" ht="15" customHeight="1" x14ac:dyDescent="0.35">
      <c r="B388" s="70" t="s">
        <v>1848</v>
      </c>
      <c r="C388" s="70" t="s">
        <v>1849</v>
      </c>
      <c r="D388" s="70" t="s">
        <v>1850</v>
      </c>
      <c r="E388" s="70" t="s">
        <v>1851</v>
      </c>
      <c r="F388" s="71" t="s">
        <v>621</v>
      </c>
      <c r="G388" s="71" t="s">
        <v>1851</v>
      </c>
      <c r="H388" s="71" t="s">
        <v>1852</v>
      </c>
      <c r="I388" s="72"/>
      <c r="J388" s="73" t="s">
        <v>531</v>
      </c>
      <c r="K388" s="73"/>
      <c r="L388" s="73" t="s">
        <v>664</v>
      </c>
      <c r="M388" s="74">
        <v>20.880000000000003</v>
      </c>
      <c r="N388" s="74">
        <v>22.56</v>
      </c>
      <c r="O388" s="75">
        <v>3</v>
      </c>
      <c r="P388" s="76"/>
      <c r="Q388" s="77">
        <f>N388*P388</f>
        <v>0</v>
      </c>
      <c r="R388" s="77">
        <f>IF($N$10&gt;=10000,M388*P388,Q388)</f>
        <v>0</v>
      </c>
      <c r="S388" s="78" t="str">
        <f>IF(P388="","",IF(P388&lt;O388,"Ошибка! Не соблюден минимальный заказ на сорт!",""))</f>
        <v/>
      </c>
    </row>
    <row r="389" spans="2:19" ht="15" customHeight="1" x14ac:dyDescent="0.35">
      <c r="B389" s="70" t="s">
        <v>1853</v>
      </c>
      <c r="C389" s="70" t="s">
        <v>1854</v>
      </c>
      <c r="D389" s="70" t="s">
        <v>1855</v>
      </c>
      <c r="E389" s="70" t="s">
        <v>1856</v>
      </c>
      <c r="F389" s="71" t="s">
        <v>621</v>
      </c>
      <c r="G389" s="71" t="s">
        <v>1857</v>
      </c>
      <c r="H389" s="71" t="s">
        <v>1858</v>
      </c>
      <c r="I389" s="72" t="s">
        <v>1859</v>
      </c>
      <c r="J389" s="73" t="s">
        <v>327</v>
      </c>
      <c r="K389" s="73"/>
      <c r="L389" s="73" t="s">
        <v>122</v>
      </c>
      <c r="M389" s="74">
        <v>12.44</v>
      </c>
      <c r="N389" s="74">
        <v>13.44</v>
      </c>
      <c r="O389" s="75">
        <v>6</v>
      </c>
      <c r="P389" s="76"/>
      <c r="Q389" s="77">
        <f>N389*P389</f>
        <v>0</v>
      </c>
      <c r="R389" s="77">
        <f>IF($N$10&gt;=10000,M389*P389,Q389)</f>
        <v>0</v>
      </c>
      <c r="S389" s="78" t="str">
        <f>IF(P389="","",IF(P389&lt;O389,"Ошибка! Не соблюден минимальный заказ на сорт!",""))</f>
        <v/>
      </c>
    </row>
    <row r="390" spans="2:19" ht="15" customHeight="1" x14ac:dyDescent="0.35">
      <c r="B390" s="70" t="s">
        <v>1860</v>
      </c>
      <c r="C390" s="70" t="s">
        <v>1861</v>
      </c>
      <c r="D390" s="70" t="s">
        <v>1862</v>
      </c>
      <c r="E390" s="70" t="s">
        <v>1863</v>
      </c>
      <c r="F390" s="71" t="s">
        <v>621</v>
      </c>
      <c r="G390" s="71" t="s">
        <v>1864</v>
      </c>
      <c r="H390" s="71" t="s">
        <v>1865</v>
      </c>
      <c r="I390" s="72" t="s">
        <v>1866</v>
      </c>
      <c r="J390" s="73" t="s">
        <v>327</v>
      </c>
      <c r="K390" s="73"/>
      <c r="L390" s="73" t="s">
        <v>122</v>
      </c>
      <c r="M390" s="74">
        <v>11.25</v>
      </c>
      <c r="N390" s="74">
        <v>12.15</v>
      </c>
      <c r="O390" s="75">
        <v>6</v>
      </c>
      <c r="P390" s="76"/>
      <c r="Q390" s="77">
        <f>N390*P390</f>
        <v>0</v>
      </c>
      <c r="R390" s="77">
        <f>IF($N$10&gt;=10000,M390*P390,Q390)</f>
        <v>0</v>
      </c>
      <c r="S390" s="78" t="str">
        <f>IF(P390="","",IF(P390&lt;O390,"Ошибка! Не соблюден минимальный заказ на сорт!",""))</f>
        <v/>
      </c>
    </row>
    <row r="391" spans="2:19" ht="15" customHeight="1" x14ac:dyDescent="0.35">
      <c r="B391" s="70" t="s">
        <v>1867</v>
      </c>
      <c r="C391" s="70" t="s">
        <v>1868</v>
      </c>
      <c r="D391" s="70" t="s">
        <v>1869</v>
      </c>
      <c r="E391" s="70" t="s">
        <v>1870</v>
      </c>
      <c r="F391" s="71" t="s">
        <v>621</v>
      </c>
      <c r="G391" s="71" t="s">
        <v>1871</v>
      </c>
      <c r="H391" s="71" t="s">
        <v>1872</v>
      </c>
      <c r="I391" s="72" t="s">
        <v>1873</v>
      </c>
      <c r="J391" s="73" t="s">
        <v>676</v>
      </c>
      <c r="K391" s="73"/>
      <c r="L391" s="73" t="s">
        <v>94</v>
      </c>
      <c r="M391" s="74">
        <v>8.75</v>
      </c>
      <c r="N391" s="74">
        <v>9.4499999999999993</v>
      </c>
      <c r="O391" s="75">
        <v>7</v>
      </c>
      <c r="P391" s="76"/>
      <c r="Q391" s="77">
        <f>N391*P391</f>
        <v>0</v>
      </c>
      <c r="R391" s="77">
        <f>IF($N$10&gt;=10000,M391*P391,Q391)</f>
        <v>0</v>
      </c>
      <c r="S391" s="78" t="str">
        <f>IF(P391="","",IF(P391&lt;O391,"Ошибка! Не соблюден минимальный заказ на сорт!",""))</f>
        <v/>
      </c>
    </row>
    <row r="392" spans="2:19" ht="15" customHeight="1" x14ac:dyDescent="0.35">
      <c r="B392" s="70" t="s">
        <v>1874</v>
      </c>
      <c r="C392" s="70" t="s">
        <v>1875</v>
      </c>
      <c r="D392" s="70" t="s">
        <v>1876</v>
      </c>
      <c r="E392" s="70" t="s">
        <v>1877</v>
      </c>
      <c r="F392" s="71" t="s">
        <v>621</v>
      </c>
      <c r="G392" s="71" t="s">
        <v>1878</v>
      </c>
      <c r="H392" s="71" t="s">
        <v>1879</v>
      </c>
      <c r="I392" s="72" t="s">
        <v>1880</v>
      </c>
      <c r="J392" s="73" t="s">
        <v>355</v>
      </c>
      <c r="K392" s="73"/>
      <c r="L392" s="73" t="s">
        <v>850</v>
      </c>
      <c r="M392" s="74">
        <v>36.129999999999995</v>
      </c>
      <c r="N392" s="74">
        <v>39.03</v>
      </c>
      <c r="O392" s="75">
        <v>2</v>
      </c>
      <c r="P392" s="76"/>
      <c r="Q392" s="77">
        <f>N392*P392</f>
        <v>0</v>
      </c>
      <c r="R392" s="77">
        <f>IF($N$10&gt;=10000,M392*P392,Q392)</f>
        <v>0</v>
      </c>
      <c r="S392" s="78" t="str">
        <f>IF(P392="","",IF(P392&lt;O392,"Ошибка! Не соблюден минимальный заказ на сорт!",""))</f>
        <v/>
      </c>
    </row>
    <row r="393" spans="2:19" ht="15" customHeight="1" x14ac:dyDescent="0.35">
      <c r="B393" s="70" t="s">
        <v>1881</v>
      </c>
      <c r="C393" s="70" t="s">
        <v>1882</v>
      </c>
      <c r="D393" s="70" t="s">
        <v>1883</v>
      </c>
      <c r="E393" s="70" t="s">
        <v>1884</v>
      </c>
      <c r="F393" s="71" t="s">
        <v>621</v>
      </c>
      <c r="G393" s="71" t="s">
        <v>1878</v>
      </c>
      <c r="H393" s="71" t="s">
        <v>1879</v>
      </c>
      <c r="I393" s="72" t="s">
        <v>1885</v>
      </c>
      <c r="J393" s="73" t="s">
        <v>355</v>
      </c>
      <c r="K393" s="73"/>
      <c r="L393" s="73" t="s">
        <v>356</v>
      </c>
      <c r="M393" s="74">
        <v>38.07</v>
      </c>
      <c r="N393" s="74">
        <v>41.12</v>
      </c>
      <c r="O393" s="75">
        <v>2</v>
      </c>
      <c r="P393" s="76"/>
      <c r="Q393" s="77">
        <f>N393*P393</f>
        <v>0</v>
      </c>
      <c r="R393" s="77">
        <f>IF($N$10&gt;=10000,M393*P393,Q393)</f>
        <v>0</v>
      </c>
      <c r="S393" s="78" t="str">
        <f>IF(P393="","",IF(P393&lt;O393,"Ошибка! Не соблюден минимальный заказ на сорт!",""))</f>
        <v/>
      </c>
    </row>
    <row r="394" spans="2:19" ht="15" customHeight="1" x14ac:dyDescent="0.35">
      <c r="B394" s="70" t="s">
        <v>1886</v>
      </c>
      <c r="C394" s="70" t="s">
        <v>1887</v>
      </c>
      <c r="D394" s="70" t="s">
        <v>1888</v>
      </c>
      <c r="E394" s="70" t="s">
        <v>1889</v>
      </c>
      <c r="F394" s="71" t="s">
        <v>621</v>
      </c>
      <c r="G394" s="71" t="s">
        <v>1878</v>
      </c>
      <c r="H394" s="71" t="s">
        <v>1890</v>
      </c>
      <c r="I394" s="72" t="s">
        <v>1891</v>
      </c>
      <c r="J394" s="73" t="s">
        <v>60</v>
      </c>
      <c r="K394" s="73"/>
      <c r="L394" s="73" t="s">
        <v>624</v>
      </c>
      <c r="M394" s="74">
        <v>12.44</v>
      </c>
      <c r="N394" s="74">
        <v>13.44</v>
      </c>
      <c r="O394" s="75">
        <v>6</v>
      </c>
      <c r="P394" s="76"/>
      <c r="Q394" s="77">
        <f>N394*P394</f>
        <v>0</v>
      </c>
      <c r="R394" s="77">
        <f>IF($N$10&gt;=10000,M394*P394,Q394)</f>
        <v>0</v>
      </c>
      <c r="S394" s="78" t="str">
        <f>IF(P394="","",IF(P394&lt;O394,"Ошибка! Не соблюден минимальный заказ на сорт!",""))</f>
        <v/>
      </c>
    </row>
    <row r="395" spans="2:19" ht="15" customHeight="1" x14ac:dyDescent="0.35">
      <c r="B395" s="70" t="s">
        <v>1892</v>
      </c>
      <c r="C395" s="70" t="s">
        <v>1893</v>
      </c>
      <c r="D395" s="70" t="s">
        <v>1894</v>
      </c>
      <c r="E395" s="70" t="s">
        <v>1895</v>
      </c>
      <c r="F395" s="71" t="s">
        <v>621</v>
      </c>
      <c r="G395" s="71" t="s">
        <v>1878</v>
      </c>
      <c r="H395" s="71" t="s">
        <v>1890</v>
      </c>
      <c r="I395" s="72" t="s">
        <v>1891</v>
      </c>
      <c r="J395" s="73" t="s">
        <v>355</v>
      </c>
      <c r="K395" s="73"/>
      <c r="L395" s="73" t="s">
        <v>664</v>
      </c>
      <c r="M395" s="74">
        <v>29.57</v>
      </c>
      <c r="N395" s="74">
        <v>31.94</v>
      </c>
      <c r="O395" s="75">
        <v>2</v>
      </c>
      <c r="P395" s="76"/>
      <c r="Q395" s="77">
        <f>N395*P395</f>
        <v>0</v>
      </c>
      <c r="R395" s="77">
        <f>IF($N$10&gt;=10000,M395*P395,Q395)</f>
        <v>0</v>
      </c>
      <c r="S395" s="78" t="str">
        <f>IF(P395="","",IF(P395&lt;O395,"Ошибка! Не соблюден минимальный заказ на сорт!",""))</f>
        <v/>
      </c>
    </row>
    <row r="396" spans="2:19" ht="15" customHeight="1" x14ac:dyDescent="0.35">
      <c r="B396" s="70" t="s">
        <v>1896</v>
      </c>
      <c r="C396" s="70" t="s">
        <v>1897</v>
      </c>
      <c r="D396" s="70" t="s">
        <v>1898</v>
      </c>
      <c r="E396" s="70" t="s">
        <v>1899</v>
      </c>
      <c r="F396" s="71" t="s">
        <v>621</v>
      </c>
      <c r="G396" s="71" t="s">
        <v>1878</v>
      </c>
      <c r="H396" s="71" t="s">
        <v>1890</v>
      </c>
      <c r="I396" s="72" t="s">
        <v>1900</v>
      </c>
      <c r="J396" s="73" t="s">
        <v>355</v>
      </c>
      <c r="K396" s="73"/>
      <c r="L396" s="73" t="s">
        <v>356</v>
      </c>
      <c r="M396" s="74">
        <v>29.5</v>
      </c>
      <c r="N396" s="74">
        <v>31.86</v>
      </c>
      <c r="O396" s="75">
        <v>2</v>
      </c>
      <c r="P396" s="76"/>
      <c r="Q396" s="77">
        <f>N396*P396</f>
        <v>0</v>
      </c>
      <c r="R396" s="77">
        <f>IF($N$10&gt;=10000,M396*P396,Q396)</f>
        <v>0</v>
      </c>
      <c r="S396" s="78" t="str">
        <f>IF(P396="","",IF(P396&lt;O396,"Ошибка! Не соблюден минимальный заказ на сорт!",""))</f>
        <v/>
      </c>
    </row>
    <row r="397" spans="2:19" ht="15" customHeight="1" x14ac:dyDescent="0.35">
      <c r="B397" s="70" t="s">
        <v>1901</v>
      </c>
      <c r="C397" s="70" t="s">
        <v>1902</v>
      </c>
      <c r="D397" s="70" t="s">
        <v>1903</v>
      </c>
      <c r="E397" s="70" t="s">
        <v>1904</v>
      </c>
      <c r="F397" s="71" t="s">
        <v>621</v>
      </c>
      <c r="G397" s="71" t="s">
        <v>1878</v>
      </c>
      <c r="H397" s="71" t="s">
        <v>1890</v>
      </c>
      <c r="I397" s="72" t="s">
        <v>1905</v>
      </c>
      <c r="J397" s="73" t="s">
        <v>676</v>
      </c>
      <c r="K397" s="73"/>
      <c r="L397" s="73" t="s">
        <v>94</v>
      </c>
      <c r="M397" s="74">
        <v>7.4399999999999995</v>
      </c>
      <c r="N397" s="74">
        <v>8.0399999999999991</v>
      </c>
      <c r="O397" s="75">
        <v>7</v>
      </c>
      <c r="P397" s="76"/>
      <c r="Q397" s="77">
        <f>N397*P397</f>
        <v>0</v>
      </c>
      <c r="R397" s="77">
        <f>IF($N$10&gt;=10000,M397*P397,Q397)</f>
        <v>0</v>
      </c>
      <c r="S397" s="78" t="str">
        <f>IF(P397="","",IF(P397&lt;O397,"Ошибка! Не соблюден минимальный заказ на сорт!",""))</f>
        <v/>
      </c>
    </row>
    <row r="398" spans="2:19" ht="15" customHeight="1" x14ac:dyDescent="0.35">
      <c r="B398" s="70" t="s">
        <v>1906</v>
      </c>
      <c r="C398" s="70" t="s">
        <v>1907</v>
      </c>
      <c r="D398" s="70" t="s">
        <v>1908</v>
      </c>
      <c r="E398" s="70" t="s">
        <v>1904</v>
      </c>
      <c r="F398" s="71" t="s">
        <v>621</v>
      </c>
      <c r="G398" s="71" t="s">
        <v>1878</v>
      </c>
      <c r="H398" s="71" t="s">
        <v>1890</v>
      </c>
      <c r="I398" s="72" t="s">
        <v>1905</v>
      </c>
      <c r="J398" s="73" t="s">
        <v>60</v>
      </c>
      <c r="K398" s="73"/>
      <c r="L398" s="73" t="s">
        <v>624</v>
      </c>
      <c r="M398" s="74">
        <v>12.129999999999999</v>
      </c>
      <c r="N398" s="74">
        <v>13.11</v>
      </c>
      <c r="O398" s="75">
        <v>6</v>
      </c>
      <c r="P398" s="76"/>
      <c r="Q398" s="77">
        <f>N398*P398</f>
        <v>0</v>
      </c>
      <c r="R398" s="77">
        <f>IF($N$10&gt;=10000,M398*P398,Q398)</f>
        <v>0</v>
      </c>
      <c r="S398" s="78" t="str">
        <f>IF(P398="","",IF(P398&lt;O398,"Ошибка! Не соблюден минимальный заказ на сорт!",""))</f>
        <v/>
      </c>
    </row>
    <row r="399" spans="2:19" ht="15" customHeight="1" x14ac:dyDescent="0.35">
      <c r="B399" s="70" t="s">
        <v>1909</v>
      </c>
      <c r="C399" s="70" t="s">
        <v>1910</v>
      </c>
      <c r="D399" s="70" t="s">
        <v>1911</v>
      </c>
      <c r="E399" s="70" t="s">
        <v>1904</v>
      </c>
      <c r="F399" s="71" t="s">
        <v>621</v>
      </c>
      <c r="G399" s="71" t="s">
        <v>1878</v>
      </c>
      <c r="H399" s="71" t="s">
        <v>1890</v>
      </c>
      <c r="I399" s="72" t="s">
        <v>1905</v>
      </c>
      <c r="J399" s="73" t="s">
        <v>355</v>
      </c>
      <c r="K399" s="73"/>
      <c r="L399" s="73" t="s">
        <v>664</v>
      </c>
      <c r="M399" s="74">
        <v>36.129999999999995</v>
      </c>
      <c r="N399" s="74">
        <v>39.03</v>
      </c>
      <c r="O399" s="75">
        <v>2</v>
      </c>
      <c r="P399" s="76"/>
      <c r="Q399" s="77">
        <f>N399*P399</f>
        <v>0</v>
      </c>
      <c r="R399" s="77">
        <f>IF($N$10&gt;=10000,M399*P399,Q399)</f>
        <v>0</v>
      </c>
      <c r="S399" s="78" t="str">
        <f>IF(P399="","",IF(P399&lt;O399,"Ошибка! Не соблюден минимальный заказ на сорт!",""))</f>
        <v/>
      </c>
    </row>
    <row r="400" spans="2:19" ht="15" customHeight="1" x14ac:dyDescent="0.35">
      <c r="B400" s="70" t="s">
        <v>1912</v>
      </c>
      <c r="C400" s="70" t="s">
        <v>1913</v>
      </c>
      <c r="D400" s="70" t="s">
        <v>1914</v>
      </c>
      <c r="E400" s="70" t="s">
        <v>1904</v>
      </c>
      <c r="F400" s="71" t="s">
        <v>621</v>
      </c>
      <c r="G400" s="71" t="s">
        <v>1878</v>
      </c>
      <c r="H400" s="71" t="s">
        <v>1890</v>
      </c>
      <c r="I400" s="72" t="s">
        <v>1905</v>
      </c>
      <c r="J400" s="73" t="s">
        <v>355</v>
      </c>
      <c r="K400" s="73" t="s">
        <v>384</v>
      </c>
      <c r="L400" s="73" t="s">
        <v>547</v>
      </c>
      <c r="M400" s="74">
        <v>68.75</v>
      </c>
      <c r="N400" s="74">
        <v>74.25</v>
      </c>
      <c r="O400" s="75">
        <v>2</v>
      </c>
      <c r="P400" s="76"/>
      <c r="Q400" s="77">
        <f>N400*P400</f>
        <v>0</v>
      </c>
      <c r="R400" s="77">
        <f>IF($N$10&gt;=10000,M400*P400,Q400)</f>
        <v>0</v>
      </c>
      <c r="S400" s="78" t="str">
        <f>IF(P400="","",IF(P400&lt;O400,"Ошибка! Не соблюден минимальный заказ на сорт!",""))</f>
        <v/>
      </c>
    </row>
    <row r="401" spans="2:19" ht="15" customHeight="1" x14ac:dyDescent="0.35">
      <c r="B401" s="70" t="s">
        <v>1915</v>
      </c>
      <c r="C401" s="70" t="s">
        <v>1916</v>
      </c>
      <c r="D401" s="70" t="s">
        <v>1917</v>
      </c>
      <c r="E401" s="70" t="s">
        <v>1918</v>
      </c>
      <c r="F401" s="71" t="s">
        <v>621</v>
      </c>
      <c r="G401" s="71" t="s">
        <v>1919</v>
      </c>
      <c r="H401" s="71" t="s">
        <v>1920</v>
      </c>
      <c r="I401" s="72" t="s">
        <v>1921</v>
      </c>
      <c r="J401" s="73" t="s">
        <v>676</v>
      </c>
      <c r="K401" s="73"/>
      <c r="L401" s="73" t="s">
        <v>653</v>
      </c>
      <c r="M401" s="74">
        <v>7.5</v>
      </c>
      <c r="N401" s="74">
        <v>8.1</v>
      </c>
      <c r="O401" s="75">
        <v>7</v>
      </c>
      <c r="P401" s="76"/>
      <c r="Q401" s="77">
        <f>N401*P401</f>
        <v>0</v>
      </c>
      <c r="R401" s="77">
        <f>IF($N$10&gt;=10000,M401*P401,Q401)</f>
        <v>0</v>
      </c>
      <c r="S401" s="78" t="str">
        <f>IF(P401="","",IF(P401&lt;O401,"Ошибка! Не соблюден минимальный заказ на сорт!",""))</f>
        <v/>
      </c>
    </row>
    <row r="402" spans="2:19" ht="15" customHeight="1" x14ac:dyDescent="0.35">
      <c r="B402" s="70" t="s">
        <v>1922</v>
      </c>
      <c r="C402" s="70" t="s">
        <v>1923</v>
      </c>
      <c r="D402" s="70" t="s">
        <v>1924</v>
      </c>
      <c r="E402" s="70" t="s">
        <v>1918</v>
      </c>
      <c r="F402" s="71" t="s">
        <v>621</v>
      </c>
      <c r="G402" s="71" t="s">
        <v>1919</v>
      </c>
      <c r="H402" s="71" t="s">
        <v>1920</v>
      </c>
      <c r="I402" s="72" t="s">
        <v>1921</v>
      </c>
      <c r="J402" s="73" t="s">
        <v>60</v>
      </c>
      <c r="K402" s="73"/>
      <c r="L402" s="73" t="s">
        <v>624</v>
      </c>
      <c r="M402" s="74">
        <v>12.75</v>
      </c>
      <c r="N402" s="74">
        <v>13.77</v>
      </c>
      <c r="O402" s="75">
        <v>6</v>
      </c>
      <c r="P402" s="76"/>
      <c r="Q402" s="77">
        <f>N402*P402</f>
        <v>0</v>
      </c>
      <c r="R402" s="77">
        <f>IF($N$10&gt;=10000,M402*P402,Q402)</f>
        <v>0</v>
      </c>
      <c r="S402" s="78" t="str">
        <f>IF(P402="","",IF(P402&lt;O402,"Ошибка! Не соблюден минимальный заказ на сорт!",""))</f>
        <v/>
      </c>
    </row>
    <row r="403" spans="2:19" ht="15" customHeight="1" x14ac:dyDescent="0.35">
      <c r="B403" s="70" t="s">
        <v>1925</v>
      </c>
      <c r="C403" s="70" t="s">
        <v>1926</v>
      </c>
      <c r="D403" s="70" t="s">
        <v>1927</v>
      </c>
      <c r="E403" s="70" t="s">
        <v>1918</v>
      </c>
      <c r="F403" s="71" t="s">
        <v>621</v>
      </c>
      <c r="G403" s="71" t="s">
        <v>1919</v>
      </c>
      <c r="H403" s="71" t="s">
        <v>1920</v>
      </c>
      <c r="I403" s="72" t="s">
        <v>1921</v>
      </c>
      <c r="J403" s="73" t="s">
        <v>846</v>
      </c>
      <c r="K403" s="73"/>
      <c r="L403" s="73" t="s">
        <v>664</v>
      </c>
      <c r="M403" s="74">
        <v>24</v>
      </c>
      <c r="N403" s="74">
        <v>25.92</v>
      </c>
      <c r="O403" s="75">
        <v>3</v>
      </c>
      <c r="P403" s="76"/>
      <c r="Q403" s="77">
        <f>N403*P403</f>
        <v>0</v>
      </c>
      <c r="R403" s="77">
        <f>IF($N$10&gt;=10000,M403*P403,Q403)</f>
        <v>0</v>
      </c>
      <c r="S403" s="78" t="str">
        <f>IF(P403="","",IF(P403&lt;O403,"Ошибка! Не соблюден минимальный заказ на сорт!",""))</f>
        <v/>
      </c>
    </row>
    <row r="404" spans="2:19" ht="15" customHeight="1" x14ac:dyDescent="0.35">
      <c r="B404" s="70" t="s">
        <v>1928</v>
      </c>
      <c r="C404" s="70" t="s">
        <v>1929</v>
      </c>
      <c r="D404" s="70" t="s">
        <v>1930</v>
      </c>
      <c r="E404" s="70" t="s">
        <v>1918</v>
      </c>
      <c r="F404" s="71" t="s">
        <v>621</v>
      </c>
      <c r="G404" s="71" t="s">
        <v>1919</v>
      </c>
      <c r="H404" s="71" t="s">
        <v>1920</v>
      </c>
      <c r="I404" s="72" t="s">
        <v>1921</v>
      </c>
      <c r="J404" s="73" t="s">
        <v>355</v>
      </c>
      <c r="K404" s="73"/>
      <c r="L404" s="73" t="s">
        <v>850</v>
      </c>
      <c r="M404" s="74">
        <v>39</v>
      </c>
      <c r="N404" s="74">
        <v>42.12</v>
      </c>
      <c r="O404" s="75">
        <v>2</v>
      </c>
      <c r="P404" s="76"/>
      <c r="Q404" s="77">
        <f>N404*P404</f>
        <v>0</v>
      </c>
      <c r="R404" s="77">
        <f>IF($N$10&gt;=10000,M404*P404,Q404)</f>
        <v>0</v>
      </c>
      <c r="S404" s="78" t="str">
        <f>IF(P404="","",IF(P404&lt;O404,"Ошибка! Не соблюден минимальный заказ на сорт!",""))</f>
        <v/>
      </c>
    </row>
    <row r="405" spans="2:19" ht="15" customHeight="1" x14ac:dyDescent="0.35">
      <c r="B405" s="70" t="s">
        <v>1931</v>
      </c>
      <c r="C405" s="70" t="s">
        <v>1932</v>
      </c>
      <c r="D405" s="70" t="s">
        <v>1933</v>
      </c>
      <c r="E405" s="70" t="s">
        <v>1934</v>
      </c>
      <c r="F405" s="71" t="s">
        <v>621</v>
      </c>
      <c r="G405" s="71" t="s">
        <v>1919</v>
      </c>
      <c r="H405" s="71" t="s">
        <v>1920</v>
      </c>
      <c r="I405" s="72" t="s">
        <v>1935</v>
      </c>
      <c r="J405" s="73" t="s">
        <v>60</v>
      </c>
      <c r="K405" s="73"/>
      <c r="L405" s="73" t="s">
        <v>624</v>
      </c>
      <c r="M405" s="74">
        <v>13.07</v>
      </c>
      <c r="N405" s="74">
        <v>14.12</v>
      </c>
      <c r="O405" s="75">
        <v>6</v>
      </c>
      <c r="P405" s="76"/>
      <c r="Q405" s="77">
        <f>N405*P405</f>
        <v>0</v>
      </c>
      <c r="R405" s="77">
        <f>IF($N$10&gt;=10000,M405*P405,Q405)</f>
        <v>0</v>
      </c>
      <c r="S405" s="78" t="str">
        <f>IF(P405="","",IF(P405&lt;O405,"Ошибка! Не соблюден минимальный заказ на сорт!",""))</f>
        <v/>
      </c>
    </row>
    <row r="406" spans="2:19" ht="15" customHeight="1" x14ac:dyDescent="0.35">
      <c r="B406" s="70" t="s">
        <v>1936</v>
      </c>
      <c r="C406" s="70" t="s">
        <v>1937</v>
      </c>
      <c r="D406" s="70" t="s">
        <v>1938</v>
      </c>
      <c r="E406" s="70" t="s">
        <v>1939</v>
      </c>
      <c r="F406" s="71" t="s">
        <v>621</v>
      </c>
      <c r="G406" s="71" t="s">
        <v>1940</v>
      </c>
      <c r="H406" s="71" t="s">
        <v>1941</v>
      </c>
      <c r="I406" s="72" t="s">
        <v>1942</v>
      </c>
      <c r="J406" s="73" t="s">
        <v>676</v>
      </c>
      <c r="K406" s="73"/>
      <c r="L406" s="73" t="s">
        <v>94</v>
      </c>
      <c r="M406" s="74">
        <v>8.69</v>
      </c>
      <c r="N406" s="74">
        <v>9.39</v>
      </c>
      <c r="O406" s="75">
        <v>7</v>
      </c>
      <c r="P406" s="76"/>
      <c r="Q406" s="77">
        <f>N406*P406</f>
        <v>0</v>
      </c>
      <c r="R406" s="77">
        <f>IF($N$10&gt;=10000,M406*P406,Q406)</f>
        <v>0</v>
      </c>
      <c r="S406" s="78" t="str">
        <f>IF(P406="","",IF(P406&lt;O406,"Ошибка! Не соблюден минимальный заказ на сорт!",""))</f>
        <v/>
      </c>
    </row>
    <row r="407" spans="2:19" ht="15" customHeight="1" x14ac:dyDescent="0.35">
      <c r="B407" s="70" t="s">
        <v>1943</v>
      </c>
      <c r="C407" s="70" t="s">
        <v>1944</v>
      </c>
      <c r="D407" s="70" t="s">
        <v>1945</v>
      </c>
      <c r="E407" s="70" t="s">
        <v>1939</v>
      </c>
      <c r="F407" s="71" t="s">
        <v>621</v>
      </c>
      <c r="G407" s="71" t="s">
        <v>1940</v>
      </c>
      <c r="H407" s="71" t="s">
        <v>1941</v>
      </c>
      <c r="I407" s="72" t="s">
        <v>1942</v>
      </c>
      <c r="J407" s="73" t="s">
        <v>60</v>
      </c>
      <c r="K407" s="73"/>
      <c r="L407" s="73" t="s">
        <v>94</v>
      </c>
      <c r="M407" s="74">
        <v>15.629999999999999</v>
      </c>
      <c r="N407" s="74">
        <v>16.89</v>
      </c>
      <c r="O407" s="75">
        <v>6</v>
      </c>
      <c r="P407" s="76"/>
      <c r="Q407" s="77">
        <f>N407*P407</f>
        <v>0</v>
      </c>
      <c r="R407" s="77">
        <f>IF($N$10&gt;=10000,M407*P407,Q407)</f>
        <v>0</v>
      </c>
      <c r="S407" s="78" t="str">
        <f>IF(P407="","",IF(P407&lt;O407,"Ошибка! Не соблюден минимальный заказ на сорт!",""))</f>
        <v/>
      </c>
    </row>
    <row r="408" spans="2:19" ht="15" customHeight="1" x14ac:dyDescent="0.35">
      <c r="B408" s="70" t="s">
        <v>1946</v>
      </c>
      <c r="C408" s="70" t="s">
        <v>1947</v>
      </c>
      <c r="D408" s="70" t="s">
        <v>1948</v>
      </c>
      <c r="E408" s="70" t="s">
        <v>1949</v>
      </c>
      <c r="F408" s="71" t="s">
        <v>621</v>
      </c>
      <c r="G408" s="71" t="s">
        <v>1940</v>
      </c>
      <c r="H408" s="71" t="s">
        <v>1941</v>
      </c>
      <c r="I408" s="72" t="s">
        <v>1950</v>
      </c>
      <c r="J408" s="73" t="s">
        <v>676</v>
      </c>
      <c r="K408" s="73"/>
      <c r="L408" s="73" t="s">
        <v>94</v>
      </c>
      <c r="M408" s="74">
        <v>8.69</v>
      </c>
      <c r="N408" s="74">
        <v>9.39</v>
      </c>
      <c r="O408" s="75">
        <v>7</v>
      </c>
      <c r="P408" s="76"/>
      <c r="Q408" s="77">
        <f>N408*P408</f>
        <v>0</v>
      </c>
      <c r="R408" s="77">
        <f>IF($N$10&gt;=10000,M408*P408,Q408)</f>
        <v>0</v>
      </c>
      <c r="S408" s="78" t="str">
        <f>IF(P408="","",IF(P408&lt;O408,"Ошибка! Не соблюден минимальный заказ на сорт!",""))</f>
        <v/>
      </c>
    </row>
    <row r="409" spans="2:19" ht="15" customHeight="1" x14ac:dyDescent="0.35">
      <c r="B409" s="70" t="s">
        <v>1951</v>
      </c>
      <c r="C409" s="70" t="s">
        <v>1952</v>
      </c>
      <c r="D409" s="70" t="s">
        <v>1953</v>
      </c>
      <c r="E409" s="70" t="s">
        <v>1949</v>
      </c>
      <c r="F409" s="71" t="s">
        <v>621</v>
      </c>
      <c r="G409" s="71" t="s">
        <v>1940</v>
      </c>
      <c r="H409" s="71" t="s">
        <v>1941</v>
      </c>
      <c r="I409" s="72" t="s">
        <v>1950</v>
      </c>
      <c r="J409" s="73" t="s">
        <v>60</v>
      </c>
      <c r="K409" s="73"/>
      <c r="L409" s="73" t="s">
        <v>61</v>
      </c>
      <c r="M409" s="74">
        <v>15.629999999999999</v>
      </c>
      <c r="N409" s="74">
        <v>16.89</v>
      </c>
      <c r="O409" s="75">
        <v>6</v>
      </c>
      <c r="P409" s="76"/>
      <c r="Q409" s="77">
        <f>N409*P409</f>
        <v>0</v>
      </c>
      <c r="R409" s="77">
        <f>IF($N$10&gt;=10000,M409*P409,Q409)</f>
        <v>0</v>
      </c>
      <c r="S409" s="78" t="str">
        <f>IF(P409="","",IF(P409&lt;O409,"Ошибка! Не соблюден минимальный заказ на сорт!",""))</f>
        <v/>
      </c>
    </row>
    <row r="410" spans="2:19" ht="15" customHeight="1" x14ac:dyDescent="0.35">
      <c r="B410" s="70" t="s">
        <v>1954</v>
      </c>
      <c r="C410" s="70" t="s">
        <v>1955</v>
      </c>
      <c r="D410" s="70" t="s">
        <v>1956</v>
      </c>
      <c r="E410" s="70" t="s">
        <v>1957</v>
      </c>
      <c r="F410" s="71" t="s">
        <v>621</v>
      </c>
      <c r="G410" s="71" t="s">
        <v>1940</v>
      </c>
      <c r="H410" s="71" t="s">
        <v>1941</v>
      </c>
      <c r="I410" s="72"/>
      <c r="J410" s="73" t="s">
        <v>60</v>
      </c>
      <c r="K410" s="73"/>
      <c r="L410" s="73" t="s">
        <v>61</v>
      </c>
      <c r="M410" s="74">
        <v>15.629999999999999</v>
      </c>
      <c r="N410" s="74">
        <v>16.89</v>
      </c>
      <c r="O410" s="75">
        <v>6</v>
      </c>
      <c r="P410" s="76"/>
      <c r="Q410" s="77">
        <f>N410*P410</f>
        <v>0</v>
      </c>
      <c r="R410" s="77">
        <f>IF($N$10&gt;=10000,M410*P410,Q410)</f>
        <v>0</v>
      </c>
      <c r="S410" s="78" t="str">
        <f>IF(P410="","",IF(P410&lt;O410,"Ошибка! Не соблюден минимальный заказ на сорт!",""))</f>
        <v/>
      </c>
    </row>
    <row r="411" spans="2:19" ht="15" customHeight="1" x14ac:dyDescent="0.35">
      <c r="B411" s="70" t="s">
        <v>1958</v>
      </c>
      <c r="C411" s="70" t="s">
        <v>1959</v>
      </c>
      <c r="D411" s="70" t="s">
        <v>1960</v>
      </c>
      <c r="E411" s="70" t="s">
        <v>1961</v>
      </c>
      <c r="F411" s="71" t="s">
        <v>621</v>
      </c>
      <c r="G411" s="71" t="s">
        <v>1962</v>
      </c>
      <c r="H411" s="71" t="s">
        <v>1963</v>
      </c>
      <c r="I411" s="72" t="s">
        <v>1964</v>
      </c>
      <c r="J411" s="73" t="s">
        <v>327</v>
      </c>
      <c r="K411" s="73"/>
      <c r="L411" s="73" t="s">
        <v>94</v>
      </c>
      <c r="M411" s="74">
        <v>8.379999999999999</v>
      </c>
      <c r="N411" s="74">
        <v>9.06</v>
      </c>
      <c r="O411" s="75">
        <v>6</v>
      </c>
      <c r="P411" s="76"/>
      <c r="Q411" s="77">
        <f>N411*P411</f>
        <v>0</v>
      </c>
      <c r="R411" s="77">
        <f>IF($N$10&gt;=10000,M411*P411,Q411)</f>
        <v>0</v>
      </c>
      <c r="S411" s="78" t="str">
        <f>IF(P411="","",IF(P411&lt;O411,"Ошибка! Не соблюден минимальный заказ на сорт!",""))</f>
        <v/>
      </c>
    </row>
    <row r="412" spans="2:19" ht="15" customHeight="1" x14ac:dyDescent="0.35">
      <c r="B412" s="70" t="s">
        <v>1965</v>
      </c>
      <c r="C412" s="70" t="s">
        <v>1966</v>
      </c>
      <c r="D412" s="70" t="s">
        <v>1967</v>
      </c>
      <c r="E412" s="70" t="s">
        <v>1968</v>
      </c>
      <c r="F412" s="71" t="s">
        <v>621</v>
      </c>
      <c r="G412" s="71" t="s">
        <v>1962</v>
      </c>
      <c r="H412" s="71" t="s">
        <v>1963</v>
      </c>
      <c r="I412" s="72" t="s">
        <v>1969</v>
      </c>
      <c r="J412" s="73" t="s">
        <v>327</v>
      </c>
      <c r="K412" s="73"/>
      <c r="L412" s="73" t="s">
        <v>94</v>
      </c>
      <c r="M412" s="74">
        <v>8.379999999999999</v>
      </c>
      <c r="N412" s="74">
        <v>9.06</v>
      </c>
      <c r="O412" s="75">
        <v>6</v>
      </c>
      <c r="P412" s="76"/>
      <c r="Q412" s="77">
        <f>N412*P412</f>
        <v>0</v>
      </c>
      <c r="R412" s="77">
        <f>IF($N$10&gt;=10000,M412*P412,Q412)</f>
        <v>0</v>
      </c>
      <c r="S412" s="78" t="str">
        <f>IF(P412="","",IF(P412&lt;O412,"Ошибка! Не соблюден минимальный заказ на сорт!",""))</f>
        <v/>
      </c>
    </row>
    <row r="413" spans="2:19" ht="15" customHeight="1" x14ac:dyDescent="0.35">
      <c r="B413" s="70" t="s">
        <v>1970</v>
      </c>
      <c r="C413" s="70" t="s">
        <v>1971</v>
      </c>
      <c r="D413" s="70" t="s">
        <v>1972</v>
      </c>
      <c r="E413" s="70" t="s">
        <v>1973</v>
      </c>
      <c r="F413" s="71" t="s">
        <v>621</v>
      </c>
      <c r="G413" s="71" t="s">
        <v>1962</v>
      </c>
      <c r="H413" s="71" t="s">
        <v>1963</v>
      </c>
      <c r="I413" s="72" t="s">
        <v>1974</v>
      </c>
      <c r="J413" s="73" t="s">
        <v>327</v>
      </c>
      <c r="K413" s="73"/>
      <c r="L413" s="73" t="s">
        <v>94</v>
      </c>
      <c r="M413" s="74">
        <v>8.379999999999999</v>
      </c>
      <c r="N413" s="74">
        <v>9.06</v>
      </c>
      <c r="O413" s="75">
        <v>6</v>
      </c>
      <c r="P413" s="76"/>
      <c r="Q413" s="77">
        <f>N413*P413</f>
        <v>0</v>
      </c>
      <c r="R413" s="77">
        <f>IF($N$10&gt;=10000,M413*P413,Q413)</f>
        <v>0</v>
      </c>
      <c r="S413" s="78" t="str">
        <f>IF(P413="","",IF(P413&lt;O413,"Ошибка! Не соблюден минимальный заказ на сорт!",""))</f>
        <v/>
      </c>
    </row>
    <row r="414" spans="2:19" ht="15" customHeight="1" x14ac:dyDescent="0.35">
      <c r="B414" s="70" t="s">
        <v>1975</v>
      </c>
      <c r="C414" s="70" t="s">
        <v>1976</v>
      </c>
      <c r="D414" s="70" t="s">
        <v>1977</v>
      </c>
      <c r="E414" s="70" t="s">
        <v>1978</v>
      </c>
      <c r="F414" s="71" t="s">
        <v>621</v>
      </c>
      <c r="G414" s="71" t="s">
        <v>1962</v>
      </c>
      <c r="H414" s="71" t="s">
        <v>1963</v>
      </c>
      <c r="I414" s="72" t="s">
        <v>1979</v>
      </c>
      <c r="J414" s="73" t="s">
        <v>327</v>
      </c>
      <c r="K414" s="73"/>
      <c r="L414" s="73" t="s">
        <v>94</v>
      </c>
      <c r="M414" s="74">
        <v>9.69</v>
      </c>
      <c r="N414" s="74">
        <v>10.47</v>
      </c>
      <c r="O414" s="75">
        <v>6</v>
      </c>
      <c r="P414" s="76"/>
      <c r="Q414" s="77">
        <f>N414*P414</f>
        <v>0</v>
      </c>
      <c r="R414" s="77">
        <f>IF($N$10&gt;=10000,M414*P414,Q414)</f>
        <v>0</v>
      </c>
      <c r="S414" s="78" t="str">
        <f>IF(P414="","",IF(P414&lt;O414,"Ошибка! Не соблюден минимальный заказ на сорт!",""))</f>
        <v/>
      </c>
    </row>
    <row r="415" spans="2:19" ht="15" customHeight="1" x14ac:dyDescent="0.35">
      <c r="B415" s="70" t="s">
        <v>1980</v>
      </c>
      <c r="C415" s="70" t="s">
        <v>1981</v>
      </c>
      <c r="D415" s="70" t="s">
        <v>1982</v>
      </c>
      <c r="E415" s="70" t="s">
        <v>1983</v>
      </c>
      <c r="F415" s="71" t="s">
        <v>621</v>
      </c>
      <c r="G415" s="71" t="s">
        <v>1962</v>
      </c>
      <c r="H415" s="71" t="s">
        <v>1963</v>
      </c>
      <c r="I415" s="72" t="s">
        <v>1984</v>
      </c>
      <c r="J415" s="73" t="s">
        <v>327</v>
      </c>
      <c r="K415" s="73"/>
      <c r="L415" s="73" t="s">
        <v>94</v>
      </c>
      <c r="M415" s="74">
        <v>8.379999999999999</v>
      </c>
      <c r="N415" s="74">
        <v>9.06</v>
      </c>
      <c r="O415" s="75">
        <v>6</v>
      </c>
      <c r="P415" s="76"/>
      <c r="Q415" s="77">
        <f>N415*P415</f>
        <v>0</v>
      </c>
      <c r="R415" s="77">
        <f>IF($N$10&gt;=10000,M415*P415,Q415)</f>
        <v>0</v>
      </c>
      <c r="S415" s="78" t="str">
        <f>IF(P415="","",IF(P415&lt;O415,"Ошибка! Не соблюден минимальный заказ на сорт!",""))</f>
        <v/>
      </c>
    </row>
    <row r="416" spans="2:19" ht="15" customHeight="1" x14ac:dyDescent="0.35">
      <c r="B416" s="70" t="s">
        <v>1985</v>
      </c>
      <c r="C416" s="70" t="s">
        <v>1986</v>
      </c>
      <c r="D416" s="70" t="s">
        <v>1987</v>
      </c>
      <c r="E416" s="70" t="s">
        <v>1988</v>
      </c>
      <c r="F416" s="71" t="s">
        <v>621</v>
      </c>
      <c r="G416" s="71" t="s">
        <v>1962</v>
      </c>
      <c r="H416" s="71" t="s">
        <v>1963</v>
      </c>
      <c r="I416" s="72" t="s">
        <v>1989</v>
      </c>
      <c r="J416" s="73" t="s">
        <v>327</v>
      </c>
      <c r="K416" s="73"/>
      <c r="L416" s="73" t="s">
        <v>94</v>
      </c>
      <c r="M416" s="74">
        <v>9.69</v>
      </c>
      <c r="N416" s="74">
        <v>10.47</v>
      </c>
      <c r="O416" s="75">
        <v>6</v>
      </c>
      <c r="P416" s="76"/>
      <c r="Q416" s="77">
        <f>N416*P416</f>
        <v>0</v>
      </c>
      <c r="R416" s="77">
        <f>IF($N$10&gt;=10000,M416*P416,Q416)</f>
        <v>0</v>
      </c>
      <c r="S416" s="78" t="str">
        <f>IF(P416="","",IF(P416&lt;O416,"Ошибка! Не соблюден минимальный заказ на сорт!",""))</f>
        <v/>
      </c>
    </row>
    <row r="417" spans="2:19" ht="15" customHeight="1" x14ac:dyDescent="0.35">
      <c r="B417" s="70" t="s">
        <v>1990</v>
      </c>
      <c r="C417" s="70" t="s">
        <v>1991</v>
      </c>
      <c r="D417" s="70" t="s">
        <v>1992</v>
      </c>
      <c r="E417" s="70" t="s">
        <v>1993</v>
      </c>
      <c r="F417" s="71" t="s">
        <v>621</v>
      </c>
      <c r="G417" s="71" t="s">
        <v>1962</v>
      </c>
      <c r="H417" s="71" t="s">
        <v>1963</v>
      </c>
      <c r="I417" s="72" t="s">
        <v>1994</v>
      </c>
      <c r="J417" s="73" t="s">
        <v>327</v>
      </c>
      <c r="K417" s="73"/>
      <c r="L417" s="73" t="s">
        <v>94</v>
      </c>
      <c r="M417" s="74">
        <v>8.379999999999999</v>
      </c>
      <c r="N417" s="74">
        <v>9.06</v>
      </c>
      <c r="O417" s="75">
        <v>6</v>
      </c>
      <c r="P417" s="76"/>
      <c r="Q417" s="77">
        <f>N417*P417</f>
        <v>0</v>
      </c>
      <c r="R417" s="77">
        <f>IF($N$10&gt;=10000,M417*P417,Q417)</f>
        <v>0</v>
      </c>
      <c r="S417" s="78" t="str">
        <f>IF(P417="","",IF(P417&lt;O417,"Ошибка! Не соблюден минимальный заказ на сорт!",""))</f>
        <v/>
      </c>
    </row>
    <row r="418" spans="2:19" ht="15" customHeight="1" x14ac:dyDescent="0.35">
      <c r="B418" s="70" t="s">
        <v>1995</v>
      </c>
      <c r="C418" s="70" t="s">
        <v>1996</v>
      </c>
      <c r="D418" s="70" t="s">
        <v>1997</v>
      </c>
      <c r="E418" s="70" t="s">
        <v>1998</v>
      </c>
      <c r="F418" s="71" t="s">
        <v>621</v>
      </c>
      <c r="G418" s="71" t="s">
        <v>1962</v>
      </c>
      <c r="H418" s="71" t="s">
        <v>1963</v>
      </c>
      <c r="I418" s="72" t="s">
        <v>1999</v>
      </c>
      <c r="J418" s="73" t="s">
        <v>327</v>
      </c>
      <c r="K418" s="73"/>
      <c r="L418" s="73" t="s">
        <v>94</v>
      </c>
      <c r="M418" s="74">
        <v>11.19</v>
      </c>
      <c r="N418" s="74">
        <v>12.09</v>
      </c>
      <c r="O418" s="75">
        <v>6</v>
      </c>
      <c r="P418" s="76"/>
      <c r="Q418" s="77">
        <f>N418*P418</f>
        <v>0</v>
      </c>
      <c r="R418" s="77">
        <f>IF($N$10&gt;=10000,M418*P418,Q418)</f>
        <v>0</v>
      </c>
      <c r="S418" s="78" t="str">
        <f>IF(P418="","",IF(P418&lt;O418,"Ошибка! Не соблюден минимальный заказ на сорт!",""))</f>
        <v/>
      </c>
    </row>
    <row r="419" spans="2:19" ht="15" customHeight="1" x14ac:dyDescent="0.35">
      <c r="B419" s="70" t="s">
        <v>2000</v>
      </c>
      <c r="C419" s="70" t="s">
        <v>2001</v>
      </c>
      <c r="D419" s="70" t="s">
        <v>2002</v>
      </c>
      <c r="E419" s="70" t="s">
        <v>2003</v>
      </c>
      <c r="F419" s="71" t="s">
        <v>621</v>
      </c>
      <c r="G419" s="71" t="s">
        <v>1962</v>
      </c>
      <c r="H419" s="71" t="s">
        <v>1963</v>
      </c>
      <c r="I419" s="72" t="s">
        <v>2004</v>
      </c>
      <c r="J419" s="73" t="s">
        <v>327</v>
      </c>
      <c r="K419" s="73"/>
      <c r="L419" s="73" t="s">
        <v>94</v>
      </c>
      <c r="M419" s="74">
        <v>8.379999999999999</v>
      </c>
      <c r="N419" s="74">
        <v>9.06</v>
      </c>
      <c r="O419" s="75">
        <v>6</v>
      </c>
      <c r="P419" s="76"/>
      <c r="Q419" s="77">
        <f>N419*P419</f>
        <v>0</v>
      </c>
      <c r="R419" s="77">
        <f>IF($N$10&gt;=10000,M419*P419,Q419)</f>
        <v>0</v>
      </c>
      <c r="S419" s="78" t="str">
        <f>IF(P419="","",IF(P419&lt;O419,"Ошибка! Не соблюден минимальный заказ на сорт!",""))</f>
        <v/>
      </c>
    </row>
    <row r="420" spans="2:19" ht="15" customHeight="1" x14ac:dyDescent="0.35">
      <c r="B420" s="70" t="s">
        <v>2005</v>
      </c>
      <c r="C420" s="70" t="s">
        <v>2006</v>
      </c>
      <c r="D420" s="70" t="s">
        <v>2007</v>
      </c>
      <c r="E420" s="70" t="s">
        <v>2008</v>
      </c>
      <c r="F420" s="71" t="s">
        <v>621</v>
      </c>
      <c r="G420" s="71" t="s">
        <v>1962</v>
      </c>
      <c r="H420" s="71" t="s">
        <v>1963</v>
      </c>
      <c r="I420" s="72" t="s">
        <v>2009</v>
      </c>
      <c r="J420" s="73" t="s">
        <v>327</v>
      </c>
      <c r="K420" s="73"/>
      <c r="L420" s="73" t="s">
        <v>94</v>
      </c>
      <c r="M420" s="74">
        <v>8.379999999999999</v>
      </c>
      <c r="N420" s="74">
        <v>9.06</v>
      </c>
      <c r="O420" s="75">
        <v>6</v>
      </c>
      <c r="P420" s="76"/>
      <c r="Q420" s="77">
        <f>N420*P420</f>
        <v>0</v>
      </c>
      <c r="R420" s="77">
        <f>IF($N$10&gt;=10000,M420*P420,Q420)</f>
        <v>0</v>
      </c>
      <c r="S420" s="78" t="str">
        <f>IF(P420="","",IF(P420&lt;O420,"Ошибка! Не соблюден минимальный заказ на сорт!",""))</f>
        <v/>
      </c>
    </row>
    <row r="421" spans="2:19" ht="15" customHeight="1" x14ac:dyDescent="0.35">
      <c r="B421" s="70" t="s">
        <v>2010</v>
      </c>
      <c r="C421" s="70" t="s">
        <v>2011</v>
      </c>
      <c r="D421" s="70" t="s">
        <v>2012</v>
      </c>
      <c r="E421" s="70" t="s">
        <v>2013</v>
      </c>
      <c r="F421" s="71" t="s">
        <v>621</v>
      </c>
      <c r="G421" s="71" t="s">
        <v>1962</v>
      </c>
      <c r="H421" s="71" t="s">
        <v>1963</v>
      </c>
      <c r="I421" s="72" t="s">
        <v>2014</v>
      </c>
      <c r="J421" s="73" t="s">
        <v>327</v>
      </c>
      <c r="K421" s="73"/>
      <c r="L421" s="73" t="s">
        <v>94</v>
      </c>
      <c r="M421" s="74">
        <v>8.379999999999999</v>
      </c>
      <c r="N421" s="74">
        <v>9.06</v>
      </c>
      <c r="O421" s="75">
        <v>6</v>
      </c>
      <c r="P421" s="76"/>
      <c r="Q421" s="77">
        <f>N421*P421</f>
        <v>0</v>
      </c>
      <c r="R421" s="77">
        <f>IF($N$10&gt;=10000,M421*P421,Q421)</f>
        <v>0</v>
      </c>
      <c r="S421" s="78" t="str">
        <f>IF(P421="","",IF(P421&lt;O421,"Ошибка! Не соблюден минимальный заказ на сорт!",""))</f>
        <v/>
      </c>
    </row>
    <row r="422" spans="2:19" ht="15" customHeight="1" x14ac:dyDescent="0.35">
      <c r="B422" s="70" t="s">
        <v>2015</v>
      </c>
      <c r="C422" s="70" t="s">
        <v>2016</v>
      </c>
      <c r="D422" s="70" t="s">
        <v>2017</v>
      </c>
      <c r="E422" s="70" t="s">
        <v>2018</v>
      </c>
      <c r="F422" s="71" t="s">
        <v>621</v>
      </c>
      <c r="G422" s="71" t="s">
        <v>1962</v>
      </c>
      <c r="H422" s="71" t="s">
        <v>1963</v>
      </c>
      <c r="I422" s="72" t="s">
        <v>2019</v>
      </c>
      <c r="J422" s="73" t="s">
        <v>327</v>
      </c>
      <c r="K422" s="73"/>
      <c r="L422" s="73" t="s">
        <v>94</v>
      </c>
      <c r="M422" s="74">
        <v>8.379999999999999</v>
      </c>
      <c r="N422" s="74">
        <v>9.06</v>
      </c>
      <c r="O422" s="75">
        <v>6</v>
      </c>
      <c r="P422" s="76"/>
      <c r="Q422" s="77">
        <f>N422*P422</f>
        <v>0</v>
      </c>
      <c r="R422" s="77">
        <f>IF($N$10&gt;=10000,M422*P422,Q422)</f>
        <v>0</v>
      </c>
      <c r="S422" s="78" t="str">
        <f>IF(P422="","",IF(P422&lt;O422,"Ошибка! Не соблюден минимальный заказ на сорт!",""))</f>
        <v/>
      </c>
    </row>
    <row r="423" spans="2:19" ht="15" customHeight="1" x14ac:dyDescent="0.35">
      <c r="B423" s="70" t="s">
        <v>2020</v>
      </c>
      <c r="C423" s="70" t="s">
        <v>2021</v>
      </c>
      <c r="D423" s="70" t="s">
        <v>2022</v>
      </c>
      <c r="E423" s="70" t="s">
        <v>2023</v>
      </c>
      <c r="F423" s="71" t="s">
        <v>621</v>
      </c>
      <c r="G423" s="71" t="s">
        <v>2024</v>
      </c>
      <c r="H423" s="71" t="s">
        <v>2025</v>
      </c>
      <c r="I423" s="72" t="s">
        <v>2026</v>
      </c>
      <c r="J423" s="73" t="s">
        <v>60</v>
      </c>
      <c r="K423" s="73"/>
      <c r="L423" s="73" t="s">
        <v>122</v>
      </c>
      <c r="M423" s="74">
        <v>11.629999999999999</v>
      </c>
      <c r="N423" s="74">
        <v>12.57</v>
      </c>
      <c r="O423" s="75">
        <v>6</v>
      </c>
      <c r="P423" s="76"/>
      <c r="Q423" s="77">
        <f>N423*P423</f>
        <v>0</v>
      </c>
      <c r="R423" s="77">
        <f>IF($N$10&gt;=10000,M423*P423,Q423)</f>
        <v>0</v>
      </c>
      <c r="S423" s="78" t="str">
        <f>IF(P423="","",IF(P423&lt;O423,"Ошибка! Не соблюден минимальный заказ на сорт!",""))</f>
        <v/>
      </c>
    </row>
    <row r="424" spans="2:19" ht="15" customHeight="1" x14ac:dyDescent="0.35">
      <c r="B424" s="70" t="s">
        <v>2027</v>
      </c>
      <c r="C424" s="70" t="s">
        <v>2028</v>
      </c>
      <c r="D424" s="70" t="s">
        <v>2029</v>
      </c>
      <c r="E424" s="70" t="s">
        <v>2030</v>
      </c>
      <c r="F424" s="71" t="s">
        <v>621</v>
      </c>
      <c r="G424" s="71" t="s">
        <v>2031</v>
      </c>
      <c r="H424" s="71" t="s">
        <v>2032</v>
      </c>
      <c r="I424" s="72" t="s">
        <v>2033</v>
      </c>
      <c r="J424" s="73" t="s">
        <v>1461</v>
      </c>
      <c r="K424" s="73"/>
      <c r="L424" s="73" t="s">
        <v>328</v>
      </c>
      <c r="M424" s="74">
        <v>11.07</v>
      </c>
      <c r="N424" s="74">
        <v>11.96</v>
      </c>
      <c r="O424" s="75">
        <v>6</v>
      </c>
      <c r="P424" s="76"/>
      <c r="Q424" s="77">
        <f>N424*P424</f>
        <v>0</v>
      </c>
      <c r="R424" s="77">
        <f>IF($N$10&gt;=10000,M424*P424,Q424)</f>
        <v>0</v>
      </c>
      <c r="S424" s="78" t="str">
        <f>IF(P424="","",IF(P424&lt;O424,"Ошибка! Не соблюден минимальный заказ на сорт!",""))</f>
        <v/>
      </c>
    </row>
    <row r="425" spans="2:19" ht="15" customHeight="1" x14ac:dyDescent="0.35">
      <c r="B425" s="70" t="s">
        <v>2034</v>
      </c>
      <c r="C425" s="70" t="s">
        <v>2035</v>
      </c>
      <c r="D425" s="70" t="s">
        <v>2036</v>
      </c>
      <c r="E425" s="70" t="s">
        <v>2037</v>
      </c>
      <c r="F425" s="71" t="s">
        <v>621</v>
      </c>
      <c r="G425" s="71" t="s">
        <v>2031</v>
      </c>
      <c r="H425" s="71" t="s">
        <v>2032</v>
      </c>
      <c r="I425" s="72" t="s">
        <v>2038</v>
      </c>
      <c r="J425" s="73" t="s">
        <v>1461</v>
      </c>
      <c r="K425" s="73"/>
      <c r="L425" s="73" t="s">
        <v>328</v>
      </c>
      <c r="M425" s="74">
        <v>11.07</v>
      </c>
      <c r="N425" s="74">
        <v>11.96</v>
      </c>
      <c r="O425" s="75">
        <v>6</v>
      </c>
      <c r="P425" s="76"/>
      <c r="Q425" s="77">
        <f>N425*P425</f>
        <v>0</v>
      </c>
      <c r="R425" s="77">
        <f>IF($N$10&gt;=10000,M425*P425,Q425)</f>
        <v>0</v>
      </c>
      <c r="S425" s="78" t="str">
        <f>IF(P425="","",IF(P425&lt;O425,"Ошибка! Не соблюден минимальный заказ на сорт!",""))</f>
        <v/>
      </c>
    </row>
    <row r="426" spans="2:19" ht="15" customHeight="1" x14ac:dyDescent="0.35">
      <c r="B426" s="70" t="s">
        <v>2039</v>
      </c>
      <c r="C426" s="70" t="s">
        <v>2040</v>
      </c>
      <c r="D426" s="70" t="s">
        <v>2041</v>
      </c>
      <c r="E426" s="70" t="s">
        <v>2042</v>
      </c>
      <c r="F426" s="71" t="s">
        <v>621</v>
      </c>
      <c r="G426" s="71" t="s">
        <v>2031</v>
      </c>
      <c r="H426" s="71" t="s">
        <v>2032</v>
      </c>
      <c r="I426" s="72" t="s">
        <v>2043</v>
      </c>
      <c r="J426" s="73" t="s">
        <v>1461</v>
      </c>
      <c r="K426" s="73"/>
      <c r="L426" s="73" t="s">
        <v>328</v>
      </c>
      <c r="M426" s="74">
        <v>11.129999999999999</v>
      </c>
      <c r="N426" s="74">
        <v>12.03</v>
      </c>
      <c r="O426" s="75">
        <v>6</v>
      </c>
      <c r="P426" s="76"/>
      <c r="Q426" s="77">
        <f>N426*P426</f>
        <v>0</v>
      </c>
      <c r="R426" s="77">
        <f>IF($N$10&gt;=10000,M426*P426,Q426)</f>
        <v>0</v>
      </c>
      <c r="S426" s="78" t="str">
        <f>IF(P426="","",IF(P426&lt;O426,"Ошибка! Не соблюден минимальный заказ на сорт!",""))</f>
        <v/>
      </c>
    </row>
    <row r="427" spans="2:19" ht="15" customHeight="1" x14ac:dyDescent="0.35">
      <c r="B427" s="70" t="s">
        <v>2044</v>
      </c>
      <c r="C427" s="70" t="s">
        <v>2045</v>
      </c>
      <c r="D427" s="70" t="s">
        <v>2046</v>
      </c>
      <c r="E427" s="70" t="s">
        <v>2047</v>
      </c>
      <c r="F427" s="71" t="s">
        <v>621</v>
      </c>
      <c r="G427" s="71" t="s">
        <v>2048</v>
      </c>
      <c r="H427" s="71" t="s">
        <v>2049</v>
      </c>
      <c r="I427" s="72" t="s">
        <v>2050</v>
      </c>
      <c r="J427" s="73" t="s">
        <v>1461</v>
      </c>
      <c r="K427" s="73"/>
      <c r="L427" s="73" t="s">
        <v>328</v>
      </c>
      <c r="M427" s="74">
        <v>11.129999999999999</v>
      </c>
      <c r="N427" s="74">
        <v>12.03</v>
      </c>
      <c r="O427" s="75">
        <v>6</v>
      </c>
      <c r="P427" s="76"/>
      <c r="Q427" s="77">
        <f>N427*P427</f>
        <v>0</v>
      </c>
      <c r="R427" s="77">
        <f>IF($N$10&gt;=10000,M427*P427,Q427)</f>
        <v>0</v>
      </c>
      <c r="S427" s="78" t="str">
        <f>IF(P427="","",IF(P427&lt;O427,"Ошибка! Не соблюден минимальный заказ на сорт!",""))</f>
        <v/>
      </c>
    </row>
    <row r="428" spans="2:19" ht="15" customHeight="1" x14ac:dyDescent="0.35">
      <c r="B428" s="70" t="s">
        <v>2051</v>
      </c>
      <c r="C428" s="70" t="s">
        <v>2052</v>
      </c>
      <c r="D428" s="70" t="s">
        <v>2053</v>
      </c>
      <c r="E428" s="70" t="s">
        <v>2054</v>
      </c>
      <c r="F428" s="71" t="s">
        <v>621</v>
      </c>
      <c r="G428" s="71" t="s">
        <v>2055</v>
      </c>
      <c r="H428" s="71" t="s">
        <v>2056</v>
      </c>
      <c r="I428" s="72" t="s">
        <v>2057</v>
      </c>
      <c r="J428" s="73" t="s">
        <v>1461</v>
      </c>
      <c r="K428" s="73"/>
      <c r="L428" s="73" t="s">
        <v>328</v>
      </c>
      <c r="M428" s="74">
        <v>11.129999999999999</v>
      </c>
      <c r="N428" s="74">
        <v>12.03</v>
      </c>
      <c r="O428" s="75">
        <v>6</v>
      </c>
      <c r="P428" s="76"/>
      <c r="Q428" s="77">
        <f>N428*P428</f>
        <v>0</v>
      </c>
      <c r="R428" s="77">
        <f>IF($N$10&gt;=10000,M428*P428,Q428)</f>
        <v>0</v>
      </c>
      <c r="S428" s="78" t="str">
        <f>IF(P428="","",IF(P428&lt;O428,"Ошибка! Не соблюден минимальный заказ на сорт!",""))</f>
        <v/>
      </c>
    </row>
    <row r="429" spans="2:19" ht="15" customHeight="1" x14ac:dyDescent="0.35">
      <c r="B429" s="70" t="s">
        <v>2058</v>
      </c>
      <c r="C429" s="70" t="s">
        <v>2059</v>
      </c>
      <c r="D429" s="70" t="s">
        <v>2060</v>
      </c>
      <c r="E429" s="70" t="s">
        <v>2061</v>
      </c>
      <c r="F429" s="71" t="s">
        <v>621</v>
      </c>
      <c r="G429" s="71" t="s">
        <v>2062</v>
      </c>
      <c r="H429" s="71" t="s">
        <v>2063</v>
      </c>
      <c r="I429" s="72" t="s">
        <v>2064</v>
      </c>
      <c r="J429" s="73" t="s">
        <v>60</v>
      </c>
      <c r="K429" s="73"/>
      <c r="L429" s="73" t="s">
        <v>624</v>
      </c>
      <c r="M429" s="74">
        <v>18.690000000000001</v>
      </c>
      <c r="N429" s="74">
        <v>20.190000000000001</v>
      </c>
      <c r="O429" s="75">
        <v>6</v>
      </c>
      <c r="P429" s="76"/>
      <c r="Q429" s="77">
        <f>N429*P429</f>
        <v>0</v>
      </c>
      <c r="R429" s="77">
        <f>IF($N$10&gt;=10000,M429*P429,Q429)</f>
        <v>0</v>
      </c>
      <c r="S429" s="78" t="str">
        <f>IF(P429="","",IF(P429&lt;O429,"Ошибка! Не соблюден минимальный заказ на сорт!",""))</f>
        <v/>
      </c>
    </row>
    <row r="430" spans="2:19" ht="15" customHeight="1" x14ac:dyDescent="0.35">
      <c r="B430" s="70" t="s">
        <v>2065</v>
      </c>
      <c r="C430" s="70" t="s">
        <v>2066</v>
      </c>
      <c r="D430" s="70" t="s">
        <v>2067</v>
      </c>
      <c r="E430" s="70" t="s">
        <v>2061</v>
      </c>
      <c r="F430" s="71" t="s">
        <v>621</v>
      </c>
      <c r="G430" s="71" t="s">
        <v>2062</v>
      </c>
      <c r="H430" s="71" t="s">
        <v>2063</v>
      </c>
      <c r="I430" s="72" t="s">
        <v>2064</v>
      </c>
      <c r="J430" s="73" t="s">
        <v>909</v>
      </c>
      <c r="K430" s="73"/>
      <c r="L430" s="73" t="s">
        <v>850</v>
      </c>
      <c r="M430" s="74">
        <v>44</v>
      </c>
      <c r="N430" s="74">
        <v>47.52</v>
      </c>
      <c r="O430" s="75">
        <v>2</v>
      </c>
      <c r="P430" s="76"/>
      <c r="Q430" s="77">
        <f>N430*P430</f>
        <v>0</v>
      </c>
      <c r="R430" s="77">
        <f>IF($N$10&gt;=10000,M430*P430,Q430)</f>
        <v>0</v>
      </c>
      <c r="S430" s="78" t="str">
        <f>IF(P430="","",IF(P430&lt;O430,"Ошибка! Не соблюден минимальный заказ на сорт!",""))</f>
        <v/>
      </c>
    </row>
    <row r="431" spans="2:19" ht="15" customHeight="1" x14ac:dyDescent="0.35">
      <c r="B431" s="70" t="s">
        <v>2068</v>
      </c>
      <c r="C431" s="70" t="s">
        <v>2069</v>
      </c>
      <c r="D431" s="70" t="s">
        <v>2070</v>
      </c>
      <c r="E431" s="70" t="s">
        <v>2071</v>
      </c>
      <c r="F431" s="71" t="s">
        <v>621</v>
      </c>
      <c r="G431" s="71" t="s">
        <v>2062</v>
      </c>
      <c r="H431" s="71" t="s">
        <v>2063</v>
      </c>
      <c r="I431" s="72" t="s">
        <v>2072</v>
      </c>
      <c r="J431" s="73" t="s">
        <v>60</v>
      </c>
      <c r="K431" s="73"/>
      <c r="L431" s="73" t="s">
        <v>624</v>
      </c>
      <c r="M431" s="74">
        <v>20.380000000000003</v>
      </c>
      <c r="N431" s="74">
        <v>22.02</v>
      </c>
      <c r="O431" s="75">
        <v>6</v>
      </c>
      <c r="P431" s="76"/>
      <c r="Q431" s="77">
        <f>N431*P431</f>
        <v>0</v>
      </c>
      <c r="R431" s="77">
        <f>IF($N$10&gt;=10000,M431*P431,Q431)</f>
        <v>0</v>
      </c>
      <c r="S431" s="78" t="str">
        <f>IF(P431="","",IF(P431&lt;O431,"Ошибка! Не соблюден минимальный заказ на сорт!",""))</f>
        <v/>
      </c>
    </row>
    <row r="432" spans="2:19" ht="15" customHeight="1" x14ac:dyDescent="0.35">
      <c r="B432" s="70" t="s">
        <v>2073</v>
      </c>
      <c r="C432" s="70" t="s">
        <v>2074</v>
      </c>
      <c r="D432" s="70" t="s">
        <v>2075</v>
      </c>
      <c r="E432" s="70" t="s">
        <v>2071</v>
      </c>
      <c r="F432" s="71" t="s">
        <v>621</v>
      </c>
      <c r="G432" s="71" t="s">
        <v>2062</v>
      </c>
      <c r="H432" s="71" t="s">
        <v>2063</v>
      </c>
      <c r="I432" s="72" t="s">
        <v>2072</v>
      </c>
      <c r="J432" s="73" t="s">
        <v>355</v>
      </c>
      <c r="K432" s="73"/>
      <c r="L432" s="73" t="s">
        <v>850</v>
      </c>
      <c r="M432" s="74">
        <v>45.879999999999995</v>
      </c>
      <c r="N432" s="74">
        <v>49.56</v>
      </c>
      <c r="O432" s="75">
        <v>2</v>
      </c>
      <c r="P432" s="76"/>
      <c r="Q432" s="77">
        <f>N432*P432</f>
        <v>0</v>
      </c>
      <c r="R432" s="77">
        <f>IF($N$10&gt;=10000,M432*P432,Q432)</f>
        <v>0</v>
      </c>
      <c r="S432" s="78" t="str">
        <f>IF(P432="","",IF(P432&lt;O432,"Ошибка! Не соблюден минимальный заказ на сорт!",""))</f>
        <v/>
      </c>
    </row>
    <row r="433" spans="2:19" ht="15" customHeight="1" x14ac:dyDescent="0.35">
      <c r="B433" s="70" t="s">
        <v>2076</v>
      </c>
      <c r="C433" s="70" t="s">
        <v>2077</v>
      </c>
      <c r="D433" s="70" t="s">
        <v>2078</v>
      </c>
      <c r="E433" s="70" t="s">
        <v>2071</v>
      </c>
      <c r="F433" s="71" t="s">
        <v>621</v>
      </c>
      <c r="G433" s="71" t="s">
        <v>2062</v>
      </c>
      <c r="H433" s="71" t="s">
        <v>2063</v>
      </c>
      <c r="I433" s="72" t="s">
        <v>2072</v>
      </c>
      <c r="J433" s="73" t="s">
        <v>355</v>
      </c>
      <c r="K433" s="73" t="s">
        <v>384</v>
      </c>
      <c r="L433" s="73" t="s">
        <v>547</v>
      </c>
      <c r="M433" s="74">
        <v>76.25</v>
      </c>
      <c r="N433" s="74">
        <v>82.35</v>
      </c>
      <c r="O433" s="75">
        <v>2</v>
      </c>
      <c r="P433" s="76"/>
      <c r="Q433" s="77">
        <f>N433*P433</f>
        <v>0</v>
      </c>
      <c r="R433" s="77">
        <f>IF($N$10&gt;=10000,M433*P433,Q433)</f>
        <v>0</v>
      </c>
      <c r="S433" s="78" t="str">
        <f>IF(P433="","",IF(P433&lt;O433,"Ошибка! Не соблюден минимальный заказ на сорт!",""))</f>
        <v/>
      </c>
    </row>
    <row r="434" spans="2:19" ht="15" customHeight="1" x14ac:dyDescent="0.35">
      <c r="B434" s="70" t="s">
        <v>2079</v>
      </c>
      <c r="C434" s="70" t="s">
        <v>2080</v>
      </c>
      <c r="D434" s="70" t="s">
        <v>2081</v>
      </c>
      <c r="E434" s="70" t="s">
        <v>2082</v>
      </c>
      <c r="F434" s="71" t="s">
        <v>621</v>
      </c>
      <c r="G434" s="71" t="s">
        <v>2062</v>
      </c>
      <c r="H434" s="71" t="s">
        <v>2063</v>
      </c>
      <c r="I434" s="72" t="s">
        <v>2083</v>
      </c>
      <c r="J434" s="73" t="s">
        <v>355</v>
      </c>
      <c r="K434" s="73" t="s">
        <v>384</v>
      </c>
      <c r="L434" s="73" t="s">
        <v>547</v>
      </c>
      <c r="M434" s="74">
        <v>76.25</v>
      </c>
      <c r="N434" s="74">
        <v>82.35</v>
      </c>
      <c r="O434" s="75">
        <v>2</v>
      </c>
      <c r="P434" s="76"/>
      <c r="Q434" s="77">
        <f>N434*P434</f>
        <v>0</v>
      </c>
      <c r="R434" s="77">
        <f>IF($N$10&gt;=10000,M434*P434,Q434)</f>
        <v>0</v>
      </c>
      <c r="S434" s="78" t="str">
        <f>IF(P434="","",IF(P434&lt;O434,"Ошибка! Не соблюден минимальный заказ на сорт!",""))</f>
        <v/>
      </c>
    </row>
    <row r="435" spans="2:19" ht="15" customHeight="1" x14ac:dyDescent="0.35">
      <c r="B435" s="70" t="s">
        <v>2084</v>
      </c>
      <c r="C435" s="70" t="s">
        <v>2085</v>
      </c>
      <c r="D435" s="70" t="s">
        <v>2086</v>
      </c>
      <c r="E435" s="70" t="s">
        <v>2087</v>
      </c>
      <c r="F435" s="71" t="s">
        <v>621</v>
      </c>
      <c r="G435" s="71" t="s">
        <v>2062</v>
      </c>
      <c r="H435" s="71" t="s">
        <v>2063</v>
      </c>
      <c r="I435" s="72" t="s">
        <v>2088</v>
      </c>
      <c r="J435" s="73" t="s">
        <v>60</v>
      </c>
      <c r="K435" s="73"/>
      <c r="L435" s="73" t="s">
        <v>624</v>
      </c>
      <c r="M435" s="74">
        <v>20.380000000000003</v>
      </c>
      <c r="N435" s="74">
        <v>22.02</v>
      </c>
      <c r="O435" s="75">
        <v>6</v>
      </c>
      <c r="P435" s="76"/>
      <c r="Q435" s="77">
        <f>N435*P435</f>
        <v>0</v>
      </c>
      <c r="R435" s="77">
        <f>IF($N$10&gt;=10000,M435*P435,Q435)</f>
        <v>0</v>
      </c>
      <c r="S435" s="78" t="str">
        <f>IF(P435="","",IF(P435&lt;O435,"Ошибка! Не соблюден минимальный заказ на сорт!",""))</f>
        <v/>
      </c>
    </row>
    <row r="436" spans="2:19" ht="15" customHeight="1" x14ac:dyDescent="0.35">
      <c r="B436" s="70" t="s">
        <v>2089</v>
      </c>
      <c r="C436" s="70" t="s">
        <v>2090</v>
      </c>
      <c r="D436" s="70" t="s">
        <v>2091</v>
      </c>
      <c r="E436" s="70" t="s">
        <v>2092</v>
      </c>
      <c r="F436" s="71" t="s">
        <v>621</v>
      </c>
      <c r="G436" s="71" t="s">
        <v>2093</v>
      </c>
      <c r="H436" s="71" t="s">
        <v>2094</v>
      </c>
      <c r="I436" s="72" t="s">
        <v>2095</v>
      </c>
      <c r="J436" s="73" t="s">
        <v>355</v>
      </c>
      <c r="K436" s="73" t="s">
        <v>384</v>
      </c>
      <c r="L436" s="73" t="s">
        <v>547</v>
      </c>
      <c r="M436" s="74">
        <v>76.25</v>
      </c>
      <c r="N436" s="74">
        <v>82.35</v>
      </c>
      <c r="O436" s="75">
        <v>2</v>
      </c>
      <c r="P436" s="76"/>
      <c r="Q436" s="77">
        <f>N436*P436</f>
        <v>0</v>
      </c>
      <c r="R436" s="77">
        <f>IF($N$10&gt;=10000,M436*P436,Q436)</f>
        <v>0</v>
      </c>
      <c r="S436" s="78" t="str">
        <f>IF(P436="","",IF(P436&lt;O436,"Ошибка! Не соблюден минимальный заказ на сорт!",""))</f>
        <v/>
      </c>
    </row>
    <row r="437" spans="2:19" ht="15" customHeight="1" x14ac:dyDescent="0.35">
      <c r="B437" s="70" t="s">
        <v>2096</v>
      </c>
      <c r="C437" s="70" t="s">
        <v>2097</v>
      </c>
      <c r="D437" s="70" t="s">
        <v>2098</v>
      </c>
      <c r="E437" s="70" t="s">
        <v>2099</v>
      </c>
      <c r="F437" s="71" t="s">
        <v>621</v>
      </c>
      <c r="G437" s="71" t="s">
        <v>2093</v>
      </c>
      <c r="H437" s="71" t="s">
        <v>2094</v>
      </c>
      <c r="I437" s="72" t="s">
        <v>2100</v>
      </c>
      <c r="J437" s="73" t="s">
        <v>60</v>
      </c>
      <c r="K437" s="73"/>
      <c r="L437" s="73" t="s">
        <v>624</v>
      </c>
      <c r="M437" s="74">
        <v>20.380000000000003</v>
      </c>
      <c r="N437" s="74">
        <v>22.02</v>
      </c>
      <c r="O437" s="75">
        <v>6</v>
      </c>
      <c r="P437" s="76"/>
      <c r="Q437" s="77">
        <f>N437*P437</f>
        <v>0</v>
      </c>
      <c r="R437" s="77">
        <f>IF($N$10&gt;=10000,M437*P437,Q437)</f>
        <v>0</v>
      </c>
      <c r="S437" s="78" t="str">
        <f>IF(P437="","",IF(P437&lt;O437,"Ошибка! Не соблюден минимальный заказ на сорт!",""))</f>
        <v/>
      </c>
    </row>
    <row r="438" spans="2:19" ht="15" customHeight="1" x14ac:dyDescent="0.35">
      <c r="B438" s="70" t="s">
        <v>2101</v>
      </c>
      <c r="C438" s="70" t="s">
        <v>2102</v>
      </c>
      <c r="D438" s="70" t="s">
        <v>2103</v>
      </c>
      <c r="E438" s="70" t="s">
        <v>2099</v>
      </c>
      <c r="F438" s="71" t="s">
        <v>621</v>
      </c>
      <c r="G438" s="71" t="s">
        <v>2093</v>
      </c>
      <c r="H438" s="71" t="s">
        <v>2094</v>
      </c>
      <c r="I438" s="72" t="s">
        <v>2100</v>
      </c>
      <c r="J438" s="73" t="s">
        <v>2104</v>
      </c>
      <c r="K438" s="73"/>
      <c r="L438" s="73" t="s">
        <v>628</v>
      </c>
      <c r="M438" s="74">
        <v>51.879999999999995</v>
      </c>
      <c r="N438" s="74">
        <v>56.04</v>
      </c>
      <c r="O438" s="75">
        <v>2</v>
      </c>
      <c r="P438" s="76"/>
      <c r="Q438" s="77">
        <f>N438*P438</f>
        <v>0</v>
      </c>
      <c r="R438" s="77">
        <f>IF($N$10&gt;=10000,M438*P438,Q438)</f>
        <v>0</v>
      </c>
      <c r="S438" s="78" t="str">
        <f>IF(P438="","",IF(P438&lt;O438,"Ошибка! Не соблюден минимальный заказ на сорт!",""))</f>
        <v/>
      </c>
    </row>
    <row r="439" spans="2:19" ht="15" customHeight="1" x14ac:dyDescent="0.35">
      <c r="B439" s="70" t="s">
        <v>2105</v>
      </c>
      <c r="C439" s="70" t="s">
        <v>2106</v>
      </c>
      <c r="D439" s="70" t="s">
        <v>2107</v>
      </c>
      <c r="E439" s="70" t="s">
        <v>2108</v>
      </c>
      <c r="F439" s="71" t="s">
        <v>621</v>
      </c>
      <c r="G439" s="71" t="s">
        <v>2108</v>
      </c>
      <c r="H439" s="71" t="s">
        <v>2109</v>
      </c>
      <c r="I439" s="72"/>
      <c r="J439" s="73" t="s">
        <v>60</v>
      </c>
      <c r="K439" s="73"/>
      <c r="L439" s="73" t="s">
        <v>624</v>
      </c>
      <c r="M439" s="74">
        <v>20.380000000000003</v>
      </c>
      <c r="N439" s="74">
        <v>22.02</v>
      </c>
      <c r="O439" s="75">
        <v>6</v>
      </c>
      <c r="P439" s="76"/>
      <c r="Q439" s="77">
        <f>N439*P439</f>
        <v>0</v>
      </c>
      <c r="R439" s="77">
        <f>IF($N$10&gt;=10000,M439*P439,Q439)</f>
        <v>0</v>
      </c>
      <c r="S439" s="78" t="str">
        <f>IF(P439="","",IF(P439&lt;O439,"Ошибка! Не соблюден минимальный заказ на сорт!",""))</f>
        <v/>
      </c>
    </row>
    <row r="440" spans="2:19" ht="15" customHeight="1" x14ac:dyDescent="0.35">
      <c r="B440" s="70" t="s">
        <v>2110</v>
      </c>
      <c r="C440" s="70" t="s">
        <v>2111</v>
      </c>
      <c r="D440" s="70" t="s">
        <v>2112</v>
      </c>
      <c r="E440" s="70" t="s">
        <v>2108</v>
      </c>
      <c r="F440" s="71" t="s">
        <v>621</v>
      </c>
      <c r="G440" s="71" t="s">
        <v>2108</v>
      </c>
      <c r="H440" s="71" t="s">
        <v>2109</v>
      </c>
      <c r="I440" s="72"/>
      <c r="J440" s="73" t="s">
        <v>2104</v>
      </c>
      <c r="K440" s="73"/>
      <c r="L440" s="73" t="s">
        <v>2113</v>
      </c>
      <c r="M440" s="74">
        <v>51.879999999999995</v>
      </c>
      <c r="N440" s="74">
        <v>56.04</v>
      </c>
      <c r="O440" s="75">
        <v>2</v>
      </c>
      <c r="P440" s="76"/>
      <c r="Q440" s="77">
        <f>N440*P440</f>
        <v>0</v>
      </c>
      <c r="R440" s="77">
        <f>IF($N$10&gt;=10000,M440*P440,Q440)</f>
        <v>0</v>
      </c>
      <c r="S440" s="78" t="str">
        <f>IF(P440="","",IF(P440&lt;O440,"Ошибка! Не соблюден минимальный заказ на сорт!",""))</f>
        <v/>
      </c>
    </row>
    <row r="441" spans="2:19" ht="15" customHeight="1" x14ac:dyDescent="0.35">
      <c r="B441" s="70" t="s">
        <v>2114</v>
      </c>
      <c r="C441" s="70" t="s">
        <v>2115</v>
      </c>
      <c r="D441" s="70" t="s">
        <v>2116</v>
      </c>
      <c r="E441" s="70" t="s">
        <v>2117</v>
      </c>
      <c r="F441" s="71" t="s">
        <v>621</v>
      </c>
      <c r="G441" s="71" t="s">
        <v>2118</v>
      </c>
      <c r="H441" s="71" t="s">
        <v>2119</v>
      </c>
      <c r="I441" s="72" t="s">
        <v>2120</v>
      </c>
      <c r="J441" s="73" t="s">
        <v>327</v>
      </c>
      <c r="K441" s="73"/>
      <c r="L441" s="73" t="s">
        <v>61</v>
      </c>
      <c r="M441" s="74">
        <v>13.07</v>
      </c>
      <c r="N441" s="74">
        <v>14.12</v>
      </c>
      <c r="O441" s="75">
        <v>6</v>
      </c>
      <c r="P441" s="76"/>
      <c r="Q441" s="77">
        <f>N441*P441</f>
        <v>0</v>
      </c>
      <c r="R441" s="77">
        <f>IF($N$10&gt;=10000,M441*P441,Q441)</f>
        <v>0</v>
      </c>
      <c r="S441" s="78" t="str">
        <f>IF(P441="","",IF(P441&lt;O441,"Ошибка! Не соблюден минимальный заказ на сорт!",""))</f>
        <v/>
      </c>
    </row>
    <row r="442" spans="2:19" ht="15" customHeight="1" x14ac:dyDescent="0.35">
      <c r="B442" s="70" t="s">
        <v>2121</v>
      </c>
      <c r="C442" s="70" t="s">
        <v>2122</v>
      </c>
      <c r="D442" s="70" t="s">
        <v>2123</v>
      </c>
      <c r="E442" s="70" t="s">
        <v>2124</v>
      </c>
      <c r="F442" s="71" t="s">
        <v>621</v>
      </c>
      <c r="G442" s="71" t="s">
        <v>2125</v>
      </c>
      <c r="H442" s="71" t="s">
        <v>2126</v>
      </c>
      <c r="I442" s="72" t="s">
        <v>2127</v>
      </c>
      <c r="J442" s="73" t="s">
        <v>327</v>
      </c>
      <c r="K442" s="73"/>
      <c r="L442" s="73" t="s">
        <v>94</v>
      </c>
      <c r="M442" s="74">
        <v>13</v>
      </c>
      <c r="N442" s="74">
        <v>14.04</v>
      </c>
      <c r="O442" s="75">
        <v>6</v>
      </c>
      <c r="P442" s="76"/>
      <c r="Q442" s="77">
        <f>N442*P442</f>
        <v>0</v>
      </c>
      <c r="R442" s="77">
        <f>IF($N$10&gt;=10000,M442*P442,Q442)</f>
        <v>0</v>
      </c>
      <c r="S442" s="78" t="str">
        <f>IF(P442="","",IF(P442&lt;O442,"Ошибка! Не соблюден минимальный заказ на сорт!",""))</f>
        <v/>
      </c>
    </row>
    <row r="443" spans="2:19" ht="15" customHeight="1" x14ac:dyDescent="0.35">
      <c r="B443" s="70" t="s">
        <v>2128</v>
      </c>
      <c r="C443" s="70" t="s">
        <v>2129</v>
      </c>
      <c r="D443" s="70" t="s">
        <v>2130</v>
      </c>
      <c r="E443" s="70" t="s">
        <v>2124</v>
      </c>
      <c r="F443" s="71" t="s">
        <v>621</v>
      </c>
      <c r="G443" s="71" t="s">
        <v>2125</v>
      </c>
      <c r="H443" s="71" t="s">
        <v>2126</v>
      </c>
      <c r="I443" s="72" t="s">
        <v>2127</v>
      </c>
      <c r="J443" s="73" t="s">
        <v>531</v>
      </c>
      <c r="K443" s="73"/>
      <c r="L443" s="73" t="s">
        <v>624</v>
      </c>
      <c r="M443" s="74">
        <v>25.630000000000003</v>
      </c>
      <c r="N443" s="74">
        <v>27.69</v>
      </c>
      <c r="O443" s="75">
        <v>3</v>
      </c>
      <c r="P443" s="76"/>
      <c r="Q443" s="77">
        <f>N443*P443</f>
        <v>0</v>
      </c>
      <c r="R443" s="77">
        <f>IF($N$10&gt;=10000,M443*P443,Q443)</f>
        <v>0</v>
      </c>
      <c r="S443" s="78" t="str">
        <f>IF(P443="","",IF(P443&lt;O443,"Ошибка! Не соблюден минимальный заказ на сорт!",""))</f>
        <v/>
      </c>
    </row>
    <row r="444" spans="2:19" ht="15" customHeight="1" x14ac:dyDescent="0.35">
      <c r="B444" s="70" t="s">
        <v>2131</v>
      </c>
      <c r="C444" s="70" t="s">
        <v>2132</v>
      </c>
      <c r="D444" s="70" t="s">
        <v>2133</v>
      </c>
      <c r="E444" s="70" t="s">
        <v>2134</v>
      </c>
      <c r="F444" s="71" t="s">
        <v>621</v>
      </c>
      <c r="G444" s="71" t="s">
        <v>2135</v>
      </c>
      <c r="H444" s="71" t="s">
        <v>2136</v>
      </c>
      <c r="I444" s="72" t="s">
        <v>2137</v>
      </c>
      <c r="J444" s="73" t="s">
        <v>676</v>
      </c>
      <c r="K444" s="73"/>
      <c r="L444" s="73" t="s">
        <v>328</v>
      </c>
      <c r="M444" s="74">
        <v>8.25</v>
      </c>
      <c r="N444" s="74">
        <v>8.91</v>
      </c>
      <c r="O444" s="75">
        <v>7</v>
      </c>
      <c r="P444" s="76"/>
      <c r="Q444" s="77">
        <f>N444*P444</f>
        <v>0</v>
      </c>
      <c r="R444" s="77">
        <f>IF($N$10&gt;=10000,M444*P444,Q444)</f>
        <v>0</v>
      </c>
      <c r="S444" s="78" t="str">
        <f>IF(P444="","",IF(P444&lt;O444,"Ошибка! Не соблюден минимальный заказ на сорт!",""))</f>
        <v/>
      </c>
    </row>
    <row r="445" spans="2:19" ht="15" customHeight="1" x14ac:dyDescent="0.35">
      <c r="B445" s="70" t="s">
        <v>2138</v>
      </c>
      <c r="C445" s="70" t="s">
        <v>2139</v>
      </c>
      <c r="D445" s="70" t="s">
        <v>2140</v>
      </c>
      <c r="E445" s="70" t="s">
        <v>2134</v>
      </c>
      <c r="F445" s="71" t="s">
        <v>621</v>
      </c>
      <c r="G445" s="71" t="s">
        <v>2135</v>
      </c>
      <c r="H445" s="71" t="s">
        <v>2136</v>
      </c>
      <c r="I445" s="72" t="s">
        <v>2137</v>
      </c>
      <c r="J445" s="73" t="s">
        <v>60</v>
      </c>
      <c r="K445" s="73"/>
      <c r="L445" s="73" t="s">
        <v>653</v>
      </c>
      <c r="M445" s="74">
        <v>16.5</v>
      </c>
      <c r="N445" s="74">
        <v>17.82</v>
      </c>
      <c r="O445" s="75">
        <v>6</v>
      </c>
      <c r="P445" s="76"/>
      <c r="Q445" s="77">
        <f>N445*P445</f>
        <v>0</v>
      </c>
      <c r="R445" s="77">
        <f>IF($N$10&gt;=10000,M445*P445,Q445)</f>
        <v>0</v>
      </c>
      <c r="S445" s="78" t="str">
        <f>IF(P445="","",IF(P445&lt;O445,"Ошибка! Не соблюден минимальный заказ на сорт!",""))</f>
        <v/>
      </c>
    </row>
    <row r="446" spans="2:19" ht="15" customHeight="1" x14ac:dyDescent="0.35">
      <c r="B446" s="70" t="s">
        <v>2141</v>
      </c>
      <c r="C446" s="70" t="s">
        <v>2142</v>
      </c>
      <c r="D446" s="70" t="s">
        <v>2143</v>
      </c>
      <c r="E446" s="70" t="s">
        <v>2134</v>
      </c>
      <c r="F446" s="71" t="s">
        <v>621</v>
      </c>
      <c r="G446" s="71" t="s">
        <v>2135</v>
      </c>
      <c r="H446" s="71" t="s">
        <v>2136</v>
      </c>
      <c r="I446" s="72" t="s">
        <v>2137</v>
      </c>
      <c r="J446" s="73" t="s">
        <v>846</v>
      </c>
      <c r="K446" s="73"/>
      <c r="L446" s="73" t="s">
        <v>624</v>
      </c>
      <c r="M446" s="74">
        <v>25.630000000000003</v>
      </c>
      <c r="N446" s="74">
        <v>27.69</v>
      </c>
      <c r="O446" s="75">
        <v>3</v>
      </c>
      <c r="P446" s="76"/>
      <c r="Q446" s="77">
        <f>N446*P446</f>
        <v>0</v>
      </c>
      <c r="R446" s="77">
        <f>IF($N$10&gt;=10000,M446*P446,Q446)</f>
        <v>0</v>
      </c>
      <c r="S446" s="78" t="str">
        <f>IF(P446="","",IF(P446&lt;O446,"Ошибка! Не соблюден минимальный заказ на сорт!",""))</f>
        <v/>
      </c>
    </row>
    <row r="447" spans="2:19" ht="15" customHeight="1" x14ac:dyDescent="0.35">
      <c r="B447" s="70" t="s">
        <v>2144</v>
      </c>
      <c r="C447" s="70" t="s">
        <v>2145</v>
      </c>
      <c r="D447" s="70" t="s">
        <v>2146</v>
      </c>
      <c r="E447" s="70" t="s">
        <v>2147</v>
      </c>
      <c r="F447" s="71" t="s">
        <v>621</v>
      </c>
      <c r="G447" s="71" t="s">
        <v>544</v>
      </c>
      <c r="H447" s="71" t="s">
        <v>545</v>
      </c>
      <c r="I447" s="72" t="s">
        <v>2148</v>
      </c>
      <c r="J447" s="73" t="s">
        <v>355</v>
      </c>
      <c r="K447" s="73"/>
      <c r="L447" s="73" t="s">
        <v>850</v>
      </c>
      <c r="M447" s="74">
        <v>44</v>
      </c>
      <c r="N447" s="74">
        <v>47.52</v>
      </c>
      <c r="O447" s="75">
        <v>2</v>
      </c>
      <c r="P447" s="76"/>
      <c r="Q447" s="77">
        <f>N447*P447</f>
        <v>0</v>
      </c>
      <c r="R447" s="77">
        <f>IF($N$10&gt;=10000,M447*P447,Q447)</f>
        <v>0</v>
      </c>
      <c r="S447" s="78" t="str">
        <f>IF(P447="","",IF(P447&lt;O447,"Ошибка! Не соблюден минимальный заказ на сорт!",""))</f>
        <v/>
      </c>
    </row>
    <row r="448" spans="2:19" ht="15" customHeight="1" x14ac:dyDescent="0.35">
      <c r="B448" s="70" t="s">
        <v>2149</v>
      </c>
      <c r="C448" s="70" t="s">
        <v>2150</v>
      </c>
      <c r="D448" s="70" t="s">
        <v>2151</v>
      </c>
      <c r="E448" s="70" t="s">
        <v>543</v>
      </c>
      <c r="F448" s="71" t="s">
        <v>621</v>
      </c>
      <c r="G448" s="71" t="s">
        <v>544</v>
      </c>
      <c r="H448" s="71" t="s">
        <v>545</v>
      </c>
      <c r="I448" s="72" t="s">
        <v>546</v>
      </c>
      <c r="J448" s="73" t="s">
        <v>355</v>
      </c>
      <c r="K448" s="73" t="s">
        <v>384</v>
      </c>
      <c r="L448" s="73" t="s">
        <v>547</v>
      </c>
      <c r="M448" s="74">
        <v>68.75</v>
      </c>
      <c r="N448" s="74">
        <v>74.25</v>
      </c>
      <c r="O448" s="75">
        <v>2</v>
      </c>
      <c r="P448" s="76"/>
      <c r="Q448" s="77">
        <f>N448*P448</f>
        <v>0</v>
      </c>
      <c r="R448" s="77">
        <f>IF($N$10&gt;=10000,M448*P448,Q448)</f>
        <v>0</v>
      </c>
      <c r="S448" s="78" t="str">
        <f>IF(P448="","",IF(P448&lt;O448,"Ошибка! Не соблюден минимальный заказ на сорт!",""))</f>
        <v/>
      </c>
    </row>
    <row r="449" spans="2:19" ht="15" customHeight="1" x14ac:dyDescent="0.35">
      <c r="B449" s="70" t="s">
        <v>2152</v>
      </c>
      <c r="C449" s="70" t="s">
        <v>2153</v>
      </c>
      <c r="D449" s="70" t="s">
        <v>2154</v>
      </c>
      <c r="E449" s="70" t="s">
        <v>2155</v>
      </c>
      <c r="F449" s="71" t="s">
        <v>621</v>
      </c>
      <c r="G449" s="71" t="s">
        <v>557</v>
      </c>
      <c r="H449" s="71" t="s">
        <v>558</v>
      </c>
      <c r="I449" s="72" t="s">
        <v>2156</v>
      </c>
      <c r="J449" s="73" t="s">
        <v>531</v>
      </c>
      <c r="K449" s="73"/>
      <c r="L449" s="73" t="s">
        <v>664</v>
      </c>
      <c r="M449" s="74">
        <v>41.25</v>
      </c>
      <c r="N449" s="74">
        <v>44.55</v>
      </c>
      <c r="O449" s="75">
        <v>3</v>
      </c>
      <c r="P449" s="76"/>
      <c r="Q449" s="77">
        <f>N449*P449</f>
        <v>0</v>
      </c>
      <c r="R449" s="77">
        <f>IF($N$10&gt;=10000,M449*P449,Q449)</f>
        <v>0</v>
      </c>
      <c r="S449" s="78" t="str">
        <f>IF(P449="","",IF(P449&lt;O449,"Ошибка! Не соблюден минимальный заказ на сорт!",""))</f>
        <v/>
      </c>
    </row>
    <row r="450" spans="2:19" ht="15" customHeight="1" x14ac:dyDescent="0.35">
      <c r="B450" s="70" t="s">
        <v>2157</v>
      </c>
      <c r="C450" s="70" t="s">
        <v>2158</v>
      </c>
      <c r="D450" s="70" t="s">
        <v>2159</v>
      </c>
      <c r="E450" s="70" t="s">
        <v>2155</v>
      </c>
      <c r="F450" s="71" t="s">
        <v>621</v>
      </c>
      <c r="G450" s="71" t="s">
        <v>557</v>
      </c>
      <c r="H450" s="71" t="s">
        <v>558</v>
      </c>
      <c r="I450" s="72" t="s">
        <v>2156</v>
      </c>
      <c r="J450" s="73" t="s">
        <v>355</v>
      </c>
      <c r="K450" s="73" t="s">
        <v>384</v>
      </c>
      <c r="L450" s="73" t="s">
        <v>547</v>
      </c>
      <c r="M450" s="74">
        <v>68.75</v>
      </c>
      <c r="N450" s="74">
        <v>74.25</v>
      </c>
      <c r="O450" s="75">
        <v>2</v>
      </c>
      <c r="P450" s="76"/>
      <c r="Q450" s="77">
        <f>N450*P450</f>
        <v>0</v>
      </c>
      <c r="R450" s="77">
        <f>IF($N$10&gt;=10000,M450*P450,Q450)</f>
        <v>0</v>
      </c>
      <c r="S450" s="78" t="str">
        <f>IF(P450="","",IF(P450&lt;O450,"Ошибка! Не соблюден минимальный заказ на сорт!",""))</f>
        <v/>
      </c>
    </row>
    <row r="451" spans="2:19" ht="15" customHeight="1" x14ac:dyDescent="0.35">
      <c r="B451" s="70" t="s">
        <v>2160</v>
      </c>
      <c r="C451" s="70" t="s">
        <v>2161</v>
      </c>
      <c r="D451" s="70" t="s">
        <v>2162</v>
      </c>
      <c r="E451" s="70" t="s">
        <v>2163</v>
      </c>
      <c r="F451" s="71" t="s">
        <v>621</v>
      </c>
      <c r="G451" s="71" t="s">
        <v>557</v>
      </c>
      <c r="H451" s="71" t="s">
        <v>558</v>
      </c>
      <c r="I451" s="72" t="s">
        <v>2164</v>
      </c>
      <c r="J451" s="73" t="s">
        <v>531</v>
      </c>
      <c r="K451" s="73"/>
      <c r="L451" s="73" t="s">
        <v>664</v>
      </c>
      <c r="M451" s="74">
        <v>41.25</v>
      </c>
      <c r="N451" s="74">
        <v>44.55</v>
      </c>
      <c r="O451" s="75">
        <v>3</v>
      </c>
      <c r="P451" s="76"/>
      <c r="Q451" s="77">
        <f>N451*P451</f>
        <v>0</v>
      </c>
      <c r="R451" s="77">
        <f>IF($N$10&gt;=10000,M451*P451,Q451)</f>
        <v>0</v>
      </c>
      <c r="S451" s="78" t="str">
        <f>IF(P451="","",IF(P451&lt;O451,"Ошибка! Не соблюден минимальный заказ на сорт!",""))</f>
        <v/>
      </c>
    </row>
    <row r="452" spans="2:19" ht="15" customHeight="1" x14ac:dyDescent="0.35">
      <c r="B452" s="70" t="s">
        <v>2165</v>
      </c>
      <c r="C452" s="70" t="s">
        <v>2166</v>
      </c>
      <c r="D452" s="70" t="s">
        <v>2167</v>
      </c>
      <c r="E452" s="70" t="s">
        <v>2168</v>
      </c>
      <c r="F452" s="71" t="s">
        <v>621</v>
      </c>
      <c r="G452" s="71" t="s">
        <v>557</v>
      </c>
      <c r="H452" s="71" t="s">
        <v>558</v>
      </c>
      <c r="I452" s="72" t="s">
        <v>2169</v>
      </c>
      <c r="J452" s="73" t="s">
        <v>355</v>
      </c>
      <c r="K452" s="73"/>
      <c r="L452" s="73" t="s">
        <v>850</v>
      </c>
      <c r="M452" s="74">
        <v>44</v>
      </c>
      <c r="N452" s="74">
        <v>47.52</v>
      </c>
      <c r="O452" s="75">
        <v>2</v>
      </c>
      <c r="P452" s="76"/>
      <c r="Q452" s="77">
        <f>N452*P452</f>
        <v>0</v>
      </c>
      <c r="R452" s="77">
        <f>IF($N$10&gt;=10000,M452*P452,Q452)</f>
        <v>0</v>
      </c>
      <c r="S452" s="78" t="str">
        <f>IF(P452="","",IF(P452&lt;O452,"Ошибка! Не соблюден минимальный заказ на сорт!",""))</f>
        <v/>
      </c>
    </row>
    <row r="453" spans="2:19" ht="15" customHeight="1" x14ac:dyDescent="0.35">
      <c r="B453" s="70" t="s">
        <v>2170</v>
      </c>
      <c r="C453" s="70" t="s">
        <v>2171</v>
      </c>
      <c r="D453" s="70" t="s">
        <v>2172</v>
      </c>
      <c r="E453" s="70" t="s">
        <v>2173</v>
      </c>
      <c r="F453" s="71" t="s">
        <v>621</v>
      </c>
      <c r="G453" s="71" t="s">
        <v>557</v>
      </c>
      <c r="H453" s="71" t="s">
        <v>558</v>
      </c>
      <c r="I453" s="72" t="s">
        <v>2174</v>
      </c>
      <c r="J453" s="73" t="s">
        <v>531</v>
      </c>
      <c r="K453" s="73"/>
      <c r="L453" s="73" t="s">
        <v>664</v>
      </c>
      <c r="M453" s="74">
        <v>41.25</v>
      </c>
      <c r="N453" s="74">
        <v>44.55</v>
      </c>
      <c r="O453" s="75">
        <v>3</v>
      </c>
      <c r="P453" s="76"/>
      <c r="Q453" s="77">
        <f>N453*P453</f>
        <v>0</v>
      </c>
      <c r="R453" s="77">
        <f>IF($N$10&gt;=10000,M453*P453,Q453)</f>
        <v>0</v>
      </c>
      <c r="S453" s="78" t="str">
        <f>IF(P453="","",IF(P453&lt;O453,"Ошибка! Не соблюден минимальный заказ на сорт!",""))</f>
        <v/>
      </c>
    </row>
    <row r="454" spans="2:19" ht="15" customHeight="1" x14ac:dyDescent="0.35">
      <c r="B454" s="70" t="s">
        <v>2175</v>
      </c>
      <c r="C454" s="70" t="s">
        <v>2176</v>
      </c>
      <c r="D454" s="70" t="s">
        <v>2177</v>
      </c>
      <c r="E454" s="70" t="s">
        <v>2178</v>
      </c>
      <c r="F454" s="71" t="s">
        <v>621</v>
      </c>
      <c r="G454" s="71" t="s">
        <v>2179</v>
      </c>
      <c r="H454" s="71" t="s">
        <v>2180</v>
      </c>
      <c r="I454" s="72" t="s">
        <v>2181</v>
      </c>
      <c r="J454" s="73" t="s">
        <v>355</v>
      </c>
      <c r="K454" s="73"/>
      <c r="L454" s="73" t="s">
        <v>664</v>
      </c>
      <c r="M454" s="74">
        <v>44</v>
      </c>
      <c r="N454" s="74">
        <v>47.52</v>
      </c>
      <c r="O454" s="75">
        <v>2</v>
      </c>
      <c r="P454" s="76"/>
      <c r="Q454" s="77">
        <f>N454*P454</f>
        <v>0</v>
      </c>
      <c r="R454" s="77">
        <f>IF($N$10&gt;=10000,M454*P454,Q454)</f>
        <v>0</v>
      </c>
      <c r="S454" s="78" t="str">
        <f>IF(P454="","",IF(P454&lt;O454,"Ошибка! Не соблюден минимальный заказ на сорт!",""))</f>
        <v/>
      </c>
    </row>
    <row r="455" spans="2:19" ht="15" customHeight="1" x14ac:dyDescent="0.35">
      <c r="B455" s="70" t="s">
        <v>2182</v>
      </c>
      <c r="C455" s="70" t="s">
        <v>2183</v>
      </c>
      <c r="D455" s="70" t="s">
        <v>2184</v>
      </c>
      <c r="E455" s="70" t="s">
        <v>2179</v>
      </c>
      <c r="F455" s="71" t="s">
        <v>621</v>
      </c>
      <c r="G455" s="71" t="s">
        <v>2179</v>
      </c>
      <c r="H455" s="71" t="s">
        <v>2180</v>
      </c>
      <c r="I455" s="72"/>
      <c r="J455" s="73" t="s">
        <v>355</v>
      </c>
      <c r="K455" s="73"/>
      <c r="L455" s="73" t="s">
        <v>664</v>
      </c>
      <c r="M455" s="74">
        <v>44</v>
      </c>
      <c r="N455" s="74">
        <v>47.52</v>
      </c>
      <c r="O455" s="75">
        <v>2</v>
      </c>
      <c r="P455" s="76"/>
      <c r="Q455" s="77">
        <f>N455*P455</f>
        <v>0</v>
      </c>
      <c r="R455" s="77">
        <f>IF($N$10&gt;=10000,M455*P455,Q455)</f>
        <v>0</v>
      </c>
      <c r="S455" s="78" t="str">
        <f>IF(P455="","",IF(P455&lt;O455,"Ошибка! Не соблюден минимальный заказ на сорт!",""))</f>
        <v/>
      </c>
    </row>
    <row r="456" spans="2:19" ht="15" customHeight="1" x14ac:dyDescent="0.35">
      <c r="B456" s="70" t="s">
        <v>2185</v>
      </c>
      <c r="C456" s="70" t="s">
        <v>2186</v>
      </c>
      <c r="D456" s="70" t="s">
        <v>2187</v>
      </c>
      <c r="E456" s="70" t="s">
        <v>2188</v>
      </c>
      <c r="F456" s="71" t="s">
        <v>621</v>
      </c>
      <c r="G456" s="71" t="s">
        <v>2189</v>
      </c>
      <c r="H456" s="71" t="s">
        <v>2190</v>
      </c>
      <c r="I456" s="72" t="s">
        <v>2191</v>
      </c>
      <c r="J456" s="73" t="s">
        <v>355</v>
      </c>
      <c r="K456" s="73"/>
      <c r="L456" s="73" t="s">
        <v>850</v>
      </c>
      <c r="M456" s="74">
        <v>44</v>
      </c>
      <c r="N456" s="74">
        <v>47.52</v>
      </c>
      <c r="O456" s="75">
        <v>2</v>
      </c>
      <c r="P456" s="76"/>
      <c r="Q456" s="77">
        <f>N456*P456</f>
        <v>0</v>
      </c>
      <c r="R456" s="77">
        <f>IF($N$10&gt;=10000,M456*P456,Q456)</f>
        <v>0</v>
      </c>
      <c r="S456" s="78" t="str">
        <f>IF(P456="","",IF(P456&lt;O456,"Ошибка! Не соблюден минимальный заказ на сорт!",""))</f>
        <v/>
      </c>
    </row>
    <row r="457" spans="2:19" ht="15" customHeight="1" x14ac:dyDescent="0.35">
      <c r="B457" s="70" t="s">
        <v>2192</v>
      </c>
      <c r="C457" s="70" t="s">
        <v>2193</v>
      </c>
      <c r="D457" s="70" t="s">
        <v>2194</v>
      </c>
      <c r="E457" s="70" t="s">
        <v>2195</v>
      </c>
      <c r="F457" s="71" t="s">
        <v>621</v>
      </c>
      <c r="G457" s="71" t="s">
        <v>2189</v>
      </c>
      <c r="H457" s="71" t="s">
        <v>2190</v>
      </c>
      <c r="I457" s="72" t="s">
        <v>2196</v>
      </c>
      <c r="J457" s="73" t="s">
        <v>531</v>
      </c>
      <c r="K457" s="73"/>
      <c r="L457" s="73" t="s">
        <v>664</v>
      </c>
      <c r="M457" s="74">
        <v>44</v>
      </c>
      <c r="N457" s="74">
        <v>47.52</v>
      </c>
      <c r="O457" s="75">
        <v>3</v>
      </c>
      <c r="P457" s="76"/>
      <c r="Q457" s="77">
        <f>N457*P457</f>
        <v>0</v>
      </c>
      <c r="R457" s="77">
        <f>IF($N$10&gt;=10000,M457*P457,Q457)</f>
        <v>0</v>
      </c>
      <c r="S457" s="78" t="str">
        <f>IF(P457="","",IF(P457&lt;O457,"Ошибка! Не соблюден минимальный заказ на сорт!",""))</f>
        <v/>
      </c>
    </row>
    <row r="458" spans="2:19" ht="15" customHeight="1" x14ac:dyDescent="0.35">
      <c r="B458" s="70" t="s">
        <v>2197</v>
      </c>
      <c r="C458" s="70" t="s">
        <v>2198</v>
      </c>
      <c r="D458" s="70" t="s">
        <v>2199</v>
      </c>
      <c r="E458" s="70" t="s">
        <v>2200</v>
      </c>
      <c r="F458" s="71" t="s">
        <v>621</v>
      </c>
      <c r="G458" s="71" t="s">
        <v>2189</v>
      </c>
      <c r="H458" s="71" t="s">
        <v>2190</v>
      </c>
      <c r="I458" s="72"/>
      <c r="J458" s="73" t="s">
        <v>355</v>
      </c>
      <c r="K458" s="73"/>
      <c r="L458" s="73" t="s">
        <v>850</v>
      </c>
      <c r="M458" s="74">
        <v>44</v>
      </c>
      <c r="N458" s="74">
        <v>47.52</v>
      </c>
      <c r="O458" s="75">
        <v>2</v>
      </c>
      <c r="P458" s="76"/>
      <c r="Q458" s="77">
        <f>N458*P458</f>
        <v>0</v>
      </c>
      <c r="R458" s="77">
        <f>IF($N$10&gt;=10000,M458*P458,Q458)</f>
        <v>0</v>
      </c>
      <c r="S458" s="78" t="str">
        <f>IF(P458="","",IF(P458&lt;O458,"Ошибка! Не соблюден минимальный заказ на сорт!",""))</f>
        <v/>
      </c>
    </row>
    <row r="459" spans="2:19" ht="15" customHeight="1" x14ac:dyDescent="0.35">
      <c r="B459" s="70" t="s">
        <v>2201</v>
      </c>
      <c r="C459" s="70" t="s">
        <v>2202</v>
      </c>
      <c r="D459" s="70" t="s">
        <v>2203</v>
      </c>
      <c r="E459" s="70" t="s">
        <v>2204</v>
      </c>
      <c r="F459" s="71" t="s">
        <v>621</v>
      </c>
      <c r="G459" s="71" t="s">
        <v>2204</v>
      </c>
      <c r="H459" s="71" t="s">
        <v>2205</v>
      </c>
      <c r="I459" s="72"/>
      <c r="J459" s="73" t="s">
        <v>355</v>
      </c>
      <c r="K459" s="73" t="s">
        <v>384</v>
      </c>
      <c r="L459" s="73" t="s">
        <v>547</v>
      </c>
      <c r="M459" s="74">
        <v>57.5</v>
      </c>
      <c r="N459" s="74">
        <v>62.1</v>
      </c>
      <c r="O459" s="75">
        <v>2</v>
      </c>
      <c r="P459" s="76"/>
      <c r="Q459" s="77">
        <f>N459*P459</f>
        <v>0</v>
      </c>
      <c r="R459" s="77">
        <f>IF($N$10&gt;=10000,M459*P459,Q459)</f>
        <v>0</v>
      </c>
      <c r="S459" s="78" t="str">
        <f>IF(P459="","",IF(P459&lt;O459,"Ошибка! Не соблюден минимальный заказ на сорт!",""))</f>
        <v/>
      </c>
    </row>
    <row r="460" spans="2:19" ht="15" customHeight="1" x14ac:dyDescent="0.35">
      <c r="B460" s="70" t="s">
        <v>2206</v>
      </c>
      <c r="C460" s="70" t="s">
        <v>2207</v>
      </c>
      <c r="D460" s="70" t="s">
        <v>2208</v>
      </c>
      <c r="E460" s="70" t="s">
        <v>2209</v>
      </c>
      <c r="F460" s="71" t="s">
        <v>621</v>
      </c>
      <c r="G460" s="71" t="s">
        <v>2210</v>
      </c>
      <c r="H460" s="71" t="s">
        <v>2211</v>
      </c>
      <c r="I460" s="72" t="s">
        <v>2212</v>
      </c>
      <c r="J460" s="73" t="s">
        <v>327</v>
      </c>
      <c r="K460" s="73"/>
      <c r="L460" s="73" t="s">
        <v>122</v>
      </c>
      <c r="M460" s="74">
        <v>9.69</v>
      </c>
      <c r="N460" s="74">
        <v>10.47</v>
      </c>
      <c r="O460" s="75">
        <v>6</v>
      </c>
      <c r="P460" s="76"/>
      <c r="Q460" s="77">
        <f>N460*P460</f>
        <v>0</v>
      </c>
      <c r="R460" s="77">
        <f>IF($N$10&gt;=10000,M460*P460,Q460)</f>
        <v>0</v>
      </c>
      <c r="S460" s="78" t="str">
        <f>IF(P460="","",IF(P460&lt;O460,"Ошибка! Не соблюден минимальный заказ на сорт!",""))</f>
        <v/>
      </c>
    </row>
    <row r="461" spans="2:19" ht="15" customHeight="1" x14ac:dyDescent="0.35">
      <c r="B461" s="70" t="s">
        <v>2213</v>
      </c>
      <c r="C461" s="70" t="s">
        <v>2214</v>
      </c>
      <c r="D461" s="70" t="s">
        <v>2215</v>
      </c>
      <c r="E461" s="70" t="s">
        <v>2216</v>
      </c>
      <c r="F461" s="71" t="s">
        <v>621</v>
      </c>
      <c r="G461" s="71" t="s">
        <v>2210</v>
      </c>
      <c r="H461" s="71" t="s">
        <v>2211</v>
      </c>
      <c r="I461" s="72" t="s">
        <v>2217</v>
      </c>
      <c r="J461" s="73" t="s">
        <v>327</v>
      </c>
      <c r="K461" s="73"/>
      <c r="L461" s="73" t="s">
        <v>653</v>
      </c>
      <c r="M461" s="74">
        <v>9.69</v>
      </c>
      <c r="N461" s="74">
        <v>10.47</v>
      </c>
      <c r="O461" s="75">
        <v>6</v>
      </c>
      <c r="P461" s="76"/>
      <c r="Q461" s="77">
        <f>N461*P461</f>
        <v>0</v>
      </c>
      <c r="R461" s="77">
        <f>IF($N$10&gt;=10000,M461*P461,Q461)</f>
        <v>0</v>
      </c>
      <c r="S461" s="78" t="str">
        <f>IF(P461="","",IF(P461&lt;O461,"Ошибка! Не соблюден минимальный заказ на сорт!",""))</f>
        <v/>
      </c>
    </row>
    <row r="462" spans="2:19" ht="15" customHeight="1" x14ac:dyDescent="0.35">
      <c r="B462" s="70" t="s">
        <v>2218</v>
      </c>
      <c r="C462" s="70" t="s">
        <v>2219</v>
      </c>
      <c r="D462" s="70" t="s">
        <v>2220</v>
      </c>
      <c r="E462" s="70" t="s">
        <v>2221</v>
      </c>
      <c r="F462" s="71" t="s">
        <v>621</v>
      </c>
      <c r="G462" s="71" t="s">
        <v>2210</v>
      </c>
      <c r="H462" s="71" t="s">
        <v>2211</v>
      </c>
      <c r="I462" s="72" t="s">
        <v>2222</v>
      </c>
      <c r="J462" s="73" t="s">
        <v>327</v>
      </c>
      <c r="K462" s="73"/>
      <c r="L462" s="73" t="s">
        <v>122</v>
      </c>
      <c r="M462" s="74">
        <v>9.69</v>
      </c>
      <c r="N462" s="74">
        <v>10.47</v>
      </c>
      <c r="O462" s="75">
        <v>6</v>
      </c>
      <c r="P462" s="76"/>
      <c r="Q462" s="77">
        <f>N462*P462</f>
        <v>0</v>
      </c>
      <c r="R462" s="77">
        <f>IF($N$10&gt;=10000,M462*P462,Q462)</f>
        <v>0</v>
      </c>
      <c r="S462" s="78" t="str">
        <f>IF(P462="","",IF(P462&lt;O462,"Ошибка! Не соблюден минимальный заказ на сорт!",""))</f>
        <v/>
      </c>
    </row>
    <row r="463" spans="2:19" ht="15" customHeight="1" x14ac:dyDescent="0.35">
      <c r="B463" s="70" t="s">
        <v>2223</v>
      </c>
      <c r="C463" s="70" t="s">
        <v>2224</v>
      </c>
      <c r="D463" s="70" t="s">
        <v>2225</v>
      </c>
      <c r="E463" s="70" t="s">
        <v>2226</v>
      </c>
      <c r="F463" s="71" t="s">
        <v>621</v>
      </c>
      <c r="G463" s="71" t="s">
        <v>2210</v>
      </c>
      <c r="H463" s="71" t="s">
        <v>2211</v>
      </c>
      <c r="I463" s="72" t="s">
        <v>2227</v>
      </c>
      <c r="J463" s="73" t="s">
        <v>327</v>
      </c>
      <c r="K463" s="73"/>
      <c r="L463" s="73" t="s">
        <v>653</v>
      </c>
      <c r="M463" s="74">
        <v>9.69</v>
      </c>
      <c r="N463" s="74">
        <v>10.47</v>
      </c>
      <c r="O463" s="75">
        <v>6</v>
      </c>
      <c r="P463" s="76"/>
      <c r="Q463" s="77">
        <f>N463*P463</f>
        <v>0</v>
      </c>
      <c r="R463" s="77">
        <f>IF($N$10&gt;=10000,M463*P463,Q463)</f>
        <v>0</v>
      </c>
      <c r="S463" s="78" t="str">
        <f>IF(P463="","",IF(P463&lt;O463,"Ошибка! Не соблюден минимальный заказ на сорт!",""))</f>
        <v/>
      </c>
    </row>
    <row r="464" spans="2:19" ht="15" customHeight="1" x14ac:dyDescent="0.35">
      <c r="B464" s="70" t="s">
        <v>2228</v>
      </c>
      <c r="C464" s="70" t="s">
        <v>2229</v>
      </c>
      <c r="D464" s="70" t="s">
        <v>2230</v>
      </c>
      <c r="E464" s="70" t="s">
        <v>2231</v>
      </c>
      <c r="F464" s="71" t="s">
        <v>621</v>
      </c>
      <c r="G464" s="71" t="s">
        <v>2210</v>
      </c>
      <c r="H464" s="71" t="s">
        <v>2211</v>
      </c>
      <c r="I464" s="72" t="s">
        <v>2232</v>
      </c>
      <c r="J464" s="73" t="s">
        <v>327</v>
      </c>
      <c r="K464" s="73"/>
      <c r="L464" s="73" t="s">
        <v>653</v>
      </c>
      <c r="M464" s="74">
        <v>9.69</v>
      </c>
      <c r="N464" s="74">
        <v>10.47</v>
      </c>
      <c r="O464" s="75">
        <v>6</v>
      </c>
      <c r="P464" s="76"/>
      <c r="Q464" s="77">
        <f>N464*P464</f>
        <v>0</v>
      </c>
      <c r="R464" s="77">
        <f>IF($N$10&gt;=10000,M464*P464,Q464)</f>
        <v>0</v>
      </c>
      <c r="S464" s="78" t="str">
        <f>IF(P464="","",IF(P464&lt;O464,"Ошибка! Не соблюден минимальный заказ на сорт!",""))</f>
        <v/>
      </c>
    </row>
    <row r="465" spans="2:19" ht="15" customHeight="1" x14ac:dyDescent="0.35">
      <c r="B465" s="70" t="s">
        <v>2233</v>
      </c>
      <c r="C465" s="70" t="s">
        <v>2234</v>
      </c>
      <c r="D465" s="70" t="s">
        <v>2235</v>
      </c>
      <c r="E465" s="70" t="s">
        <v>2236</v>
      </c>
      <c r="F465" s="71" t="s">
        <v>621</v>
      </c>
      <c r="G465" s="71" t="s">
        <v>2237</v>
      </c>
      <c r="H465" s="71" t="s">
        <v>2238</v>
      </c>
      <c r="I465" s="72" t="s">
        <v>2239</v>
      </c>
      <c r="J465" s="73" t="s">
        <v>676</v>
      </c>
      <c r="K465" s="73"/>
      <c r="L465" s="73" t="s">
        <v>736</v>
      </c>
      <c r="M465" s="74">
        <v>8.129999999999999</v>
      </c>
      <c r="N465" s="74">
        <v>8.7899999999999991</v>
      </c>
      <c r="O465" s="75">
        <v>7</v>
      </c>
      <c r="P465" s="76"/>
      <c r="Q465" s="77">
        <f>N465*P465</f>
        <v>0</v>
      </c>
      <c r="R465" s="77">
        <f>IF($N$10&gt;=10000,M465*P465,Q465)</f>
        <v>0</v>
      </c>
      <c r="S465" s="78" t="str">
        <f>IF(P465="","",IF(P465&lt;O465,"Ошибка! Не соблюден минимальный заказ на сорт!",""))</f>
        <v/>
      </c>
    </row>
    <row r="466" spans="2:19" ht="15" customHeight="1" x14ac:dyDescent="0.35">
      <c r="B466" s="70" t="s">
        <v>2240</v>
      </c>
      <c r="C466" s="70" t="s">
        <v>2241</v>
      </c>
      <c r="D466" s="70" t="s">
        <v>2242</v>
      </c>
      <c r="E466" s="70" t="s">
        <v>2236</v>
      </c>
      <c r="F466" s="71" t="s">
        <v>621</v>
      </c>
      <c r="G466" s="71" t="s">
        <v>2237</v>
      </c>
      <c r="H466" s="71" t="s">
        <v>2238</v>
      </c>
      <c r="I466" s="72" t="s">
        <v>2239</v>
      </c>
      <c r="J466" s="73" t="s">
        <v>60</v>
      </c>
      <c r="K466" s="73"/>
      <c r="L466" s="73" t="s">
        <v>94</v>
      </c>
      <c r="M466" s="74">
        <v>15.129999999999999</v>
      </c>
      <c r="N466" s="74">
        <v>16.350000000000001</v>
      </c>
      <c r="O466" s="75">
        <v>6</v>
      </c>
      <c r="P466" s="76"/>
      <c r="Q466" s="77">
        <f>N466*P466</f>
        <v>0</v>
      </c>
      <c r="R466" s="77">
        <f>IF($N$10&gt;=10000,M466*P466,Q466)</f>
        <v>0</v>
      </c>
      <c r="S466" s="78" t="str">
        <f>IF(P466="","",IF(P466&lt;O466,"Ошибка! Не соблюден минимальный заказ на сорт!",""))</f>
        <v/>
      </c>
    </row>
    <row r="467" spans="2:19" ht="15" customHeight="1" x14ac:dyDescent="0.35">
      <c r="B467" s="70" t="s">
        <v>2243</v>
      </c>
      <c r="C467" s="70" t="s">
        <v>2244</v>
      </c>
      <c r="D467" s="70" t="s">
        <v>2245</v>
      </c>
      <c r="E467" s="70" t="s">
        <v>2246</v>
      </c>
      <c r="F467" s="71" t="s">
        <v>621</v>
      </c>
      <c r="G467" s="71" t="s">
        <v>2247</v>
      </c>
      <c r="H467" s="71" t="s">
        <v>2248</v>
      </c>
      <c r="I467" s="72" t="s">
        <v>2249</v>
      </c>
      <c r="J467" s="73" t="s">
        <v>1457</v>
      </c>
      <c r="K467" s="73"/>
      <c r="L467" s="73" t="s">
        <v>2250</v>
      </c>
      <c r="M467" s="74">
        <v>9.75</v>
      </c>
      <c r="N467" s="74">
        <v>10.53</v>
      </c>
      <c r="O467" s="75">
        <v>7</v>
      </c>
      <c r="P467" s="76"/>
      <c r="Q467" s="77">
        <f>N467*P467</f>
        <v>0</v>
      </c>
      <c r="R467" s="77">
        <f>IF($N$10&gt;=10000,M467*P467,Q467)</f>
        <v>0</v>
      </c>
      <c r="S467" s="78" t="str">
        <f>IF(P467="","",IF(P467&lt;O467,"Ошибка! Не соблюден минимальный заказ на сорт!",""))</f>
        <v/>
      </c>
    </row>
    <row r="468" spans="2:19" ht="15" customHeight="1" x14ac:dyDescent="0.35">
      <c r="B468" s="70" t="s">
        <v>2251</v>
      </c>
      <c r="C468" s="70" t="s">
        <v>2252</v>
      </c>
      <c r="D468" s="70" t="s">
        <v>2253</v>
      </c>
      <c r="E468" s="70" t="s">
        <v>2254</v>
      </c>
      <c r="F468" s="71" t="s">
        <v>621</v>
      </c>
      <c r="G468" s="71" t="s">
        <v>2247</v>
      </c>
      <c r="H468" s="71" t="s">
        <v>2248</v>
      </c>
      <c r="I468" s="72" t="s">
        <v>2255</v>
      </c>
      <c r="J468" s="73" t="s">
        <v>676</v>
      </c>
      <c r="K468" s="73"/>
      <c r="L468" s="73" t="s">
        <v>94</v>
      </c>
      <c r="M468" s="74">
        <v>9.19</v>
      </c>
      <c r="N468" s="74">
        <v>9.93</v>
      </c>
      <c r="O468" s="75">
        <v>7</v>
      </c>
      <c r="P468" s="76"/>
      <c r="Q468" s="77">
        <f>N468*P468</f>
        <v>0</v>
      </c>
      <c r="R468" s="77">
        <f>IF($N$10&gt;=10000,M468*P468,Q468)</f>
        <v>0</v>
      </c>
      <c r="S468" s="78" t="str">
        <f>IF(P468="","",IF(P468&lt;O468,"Ошибка! Не соблюден минимальный заказ на сорт!",""))</f>
        <v/>
      </c>
    </row>
    <row r="469" spans="2:19" ht="15" customHeight="1" x14ac:dyDescent="0.35">
      <c r="B469" s="70" t="s">
        <v>2256</v>
      </c>
      <c r="C469" s="70" t="s">
        <v>2257</v>
      </c>
      <c r="D469" s="70" t="s">
        <v>2258</v>
      </c>
      <c r="E469" s="70" t="s">
        <v>2259</v>
      </c>
      <c r="F469" s="71" t="s">
        <v>621</v>
      </c>
      <c r="G469" s="71" t="s">
        <v>2247</v>
      </c>
      <c r="H469" s="71" t="s">
        <v>2248</v>
      </c>
      <c r="I469" s="72" t="s">
        <v>2260</v>
      </c>
      <c r="J469" s="73" t="s">
        <v>676</v>
      </c>
      <c r="K469" s="73"/>
      <c r="L469" s="73" t="s">
        <v>94</v>
      </c>
      <c r="M469" s="74">
        <v>9.19</v>
      </c>
      <c r="N469" s="74">
        <v>9.93</v>
      </c>
      <c r="O469" s="75">
        <v>7</v>
      </c>
      <c r="P469" s="76"/>
      <c r="Q469" s="77">
        <f>N469*P469</f>
        <v>0</v>
      </c>
      <c r="R469" s="77">
        <f>IF($N$10&gt;=10000,M469*P469,Q469)</f>
        <v>0</v>
      </c>
      <c r="S469" s="78" t="str">
        <f>IF(P469="","",IF(P469&lt;O469,"Ошибка! Не соблюден минимальный заказ на сорт!",""))</f>
        <v/>
      </c>
    </row>
    <row r="470" spans="2:19" ht="15" customHeight="1" x14ac:dyDescent="0.35">
      <c r="B470" s="70" t="s">
        <v>2261</v>
      </c>
      <c r="C470" s="70" t="s">
        <v>2262</v>
      </c>
      <c r="D470" s="70" t="s">
        <v>2263</v>
      </c>
      <c r="E470" s="70" t="s">
        <v>2264</v>
      </c>
      <c r="F470" s="71" t="s">
        <v>621</v>
      </c>
      <c r="G470" s="71" t="s">
        <v>2247</v>
      </c>
      <c r="H470" s="71" t="s">
        <v>2248</v>
      </c>
      <c r="I470" s="72" t="s">
        <v>2265</v>
      </c>
      <c r="J470" s="73" t="s">
        <v>1457</v>
      </c>
      <c r="K470" s="73"/>
      <c r="L470" s="73" t="s">
        <v>2250</v>
      </c>
      <c r="M470" s="74">
        <v>10.32</v>
      </c>
      <c r="N470" s="74">
        <v>11.15</v>
      </c>
      <c r="O470" s="75">
        <v>7</v>
      </c>
      <c r="P470" s="76"/>
      <c r="Q470" s="77">
        <f>N470*P470</f>
        <v>0</v>
      </c>
      <c r="R470" s="77">
        <f>IF($N$10&gt;=10000,M470*P470,Q470)</f>
        <v>0</v>
      </c>
      <c r="S470" s="78" t="str">
        <f>IF(P470="","",IF(P470&lt;O470,"Ошибка! Не соблюден минимальный заказ на сорт!",""))</f>
        <v/>
      </c>
    </row>
    <row r="471" spans="2:19" ht="15" customHeight="1" x14ac:dyDescent="0.35">
      <c r="B471" s="70" t="s">
        <v>2266</v>
      </c>
      <c r="C471" s="70" t="s">
        <v>2267</v>
      </c>
      <c r="D471" s="70" t="s">
        <v>2268</v>
      </c>
      <c r="E471" s="70" t="s">
        <v>2269</v>
      </c>
      <c r="F471" s="71" t="s">
        <v>621</v>
      </c>
      <c r="G471" s="71" t="s">
        <v>2247</v>
      </c>
      <c r="H471" s="71" t="s">
        <v>2248</v>
      </c>
      <c r="I471" s="72" t="s">
        <v>2270</v>
      </c>
      <c r="J471" s="73" t="s">
        <v>1457</v>
      </c>
      <c r="K471" s="73"/>
      <c r="L471" s="73" t="s">
        <v>2250</v>
      </c>
      <c r="M471" s="74">
        <v>9.75</v>
      </c>
      <c r="N471" s="74">
        <v>10.53</v>
      </c>
      <c r="O471" s="75">
        <v>7</v>
      </c>
      <c r="P471" s="76"/>
      <c r="Q471" s="77">
        <f>N471*P471</f>
        <v>0</v>
      </c>
      <c r="R471" s="77">
        <f>IF($N$10&gt;=10000,M471*P471,Q471)</f>
        <v>0</v>
      </c>
      <c r="S471" s="78" t="str">
        <f>IF(P471="","",IF(P471&lt;O471,"Ошибка! Не соблюден минимальный заказ на сорт!",""))</f>
        <v/>
      </c>
    </row>
    <row r="472" spans="2:19" ht="15" customHeight="1" x14ac:dyDescent="0.35">
      <c r="B472" s="70" t="s">
        <v>2271</v>
      </c>
      <c r="C472" s="70" t="s">
        <v>2272</v>
      </c>
      <c r="D472" s="70" t="s">
        <v>2273</v>
      </c>
      <c r="E472" s="70" t="s">
        <v>2274</v>
      </c>
      <c r="F472" s="71" t="s">
        <v>621</v>
      </c>
      <c r="G472" s="71" t="s">
        <v>2247</v>
      </c>
      <c r="H472" s="71" t="s">
        <v>2248</v>
      </c>
      <c r="I472" s="72" t="s">
        <v>2275</v>
      </c>
      <c r="J472" s="73" t="s">
        <v>1457</v>
      </c>
      <c r="K472" s="73"/>
      <c r="L472" s="73" t="s">
        <v>2250</v>
      </c>
      <c r="M472" s="74">
        <v>9.75</v>
      </c>
      <c r="N472" s="74">
        <v>10.53</v>
      </c>
      <c r="O472" s="75">
        <v>7</v>
      </c>
      <c r="P472" s="76"/>
      <c r="Q472" s="77">
        <f>N472*P472</f>
        <v>0</v>
      </c>
      <c r="R472" s="77">
        <f>IF($N$10&gt;=10000,M472*P472,Q472)</f>
        <v>0</v>
      </c>
      <c r="S472" s="78" t="str">
        <f>IF(P472="","",IF(P472&lt;O472,"Ошибка! Не соблюден минимальный заказ на сорт!",""))</f>
        <v/>
      </c>
    </row>
    <row r="473" spans="2:19" ht="15" customHeight="1" x14ac:dyDescent="0.35">
      <c r="B473" s="70" t="s">
        <v>2276</v>
      </c>
      <c r="C473" s="70" t="s">
        <v>2277</v>
      </c>
      <c r="D473" s="70" t="s">
        <v>2278</v>
      </c>
      <c r="E473" s="70" t="s">
        <v>2279</v>
      </c>
      <c r="F473" s="71" t="s">
        <v>621</v>
      </c>
      <c r="G473" s="71" t="s">
        <v>2247</v>
      </c>
      <c r="H473" s="71" t="s">
        <v>2248</v>
      </c>
      <c r="I473" s="72" t="s">
        <v>2280</v>
      </c>
      <c r="J473" s="73" t="s">
        <v>1457</v>
      </c>
      <c r="K473" s="73"/>
      <c r="L473" s="73" t="s">
        <v>2250</v>
      </c>
      <c r="M473" s="74">
        <v>9.75</v>
      </c>
      <c r="N473" s="74">
        <v>10.53</v>
      </c>
      <c r="O473" s="75">
        <v>7</v>
      </c>
      <c r="P473" s="76"/>
      <c r="Q473" s="77">
        <f>N473*P473</f>
        <v>0</v>
      </c>
      <c r="R473" s="77">
        <f>IF($N$10&gt;=10000,M473*P473,Q473)</f>
        <v>0</v>
      </c>
      <c r="S473" s="78" t="str">
        <f>IF(P473="","",IF(P473&lt;O473,"Ошибка! Не соблюден минимальный заказ на сорт!",""))</f>
        <v/>
      </c>
    </row>
    <row r="474" spans="2:19" ht="15" customHeight="1" x14ac:dyDescent="0.35">
      <c r="B474" s="70" t="s">
        <v>2281</v>
      </c>
      <c r="C474" s="70" t="s">
        <v>2282</v>
      </c>
      <c r="D474" s="70" t="s">
        <v>2283</v>
      </c>
      <c r="E474" s="70" t="s">
        <v>2284</v>
      </c>
      <c r="F474" s="71" t="s">
        <v>621</v>
      </c>
      <c r="G474" s="71" t="s">
        <v>2247</v>
      </c>
      <c r="H474" s="71" t="s">
        <v>2248</v>
      </c>
      <c r="I474" s="72" t="s">
        <v>2285</v>
      </c>
      <c r="J474" s="73" t="s">
        <v>1457</v>
      </c>
      <c r="K474" s="73"/>
      <c r="L474" s="73" t="s">
        <v>2250</v>
      </c>
      <c r="M474" s="74">
        <v>9.75</v>
      </c>
      <c r="N474" s="74">
        <v>10.53</v>
      </c>
      <c r="O474" s="75">
        <v>7</v>
      </c>
      <c r="P474" s="76"/>
      <c r="Q474" s="77">
        <f>N474*P474</f>
        <v>0</v>
      </c>
      <c r="R474" s="77">
        <f>IF($N$10&gt;=10000,M474*P474,Q474)</f>
        <v>0</v>
      </c>
      <c r="S474" s="78" t="str">
        <f>IF(P474="","",IF(P474&lt;O474,"Ошибка! Не соблюден минимальный заказ на сорт!",""))</f>
        <v/>
      </c>
    </row>
    <row r="475" spans="2:19" ht="15" customHeight="1" x14ac:dyDescent="0.35">
      <c r="B475" s="70" t="s">
        <v>2286</v>
      </c>
      <c r="C475" s="70" t="s">
        <v>2287</v>
      </c>
      <c r="D475" s="70" t="s">
        <v>2288</v>
      </c>
      <c r="E475" s="70" t="s">
        <v>2289</v>
      </c>
      <c r="F475" s="71" t="s">
        <v>621</v>
      </c>
      <c r="G475" s="71" t="s">
        <v>2290</v>
      </c>
      <c r="H475" s="71" t="s">
        <v>2291</v>
      </c>
      <c r="I475" s="72" t="s">
        <v>2292</v>
      </c>
      <c r="J475" s="73" t="s">
        <v>60</v>
      </c>
      <c r="K475" s="73"/>
      <c r="L475" s="73" t="s">
        <v>653</v>
      </c>
      <c r="M475" s="74">
        <v>13.75</v>
      </c>
      <c r="N475" s="74">
        <v>14.85</v>
      </c>
      <c r="O475" s="75">
        <v>6</v>
      </c>
      <c r="P475" s="76"/>
      <c r="Q475" s="77">
        <f>N475*P475</f>
        <v>0</v>
      </c>
      <c r="R475" s="77">
        <f>IF($N$10&gt;=10000,M475*P475,Q475)</f>
        <v>0</v>
      </c>
      <c r="S475" s="78" t="str">
        <f>IF(P475="","",IF(P475&lt;O475,"Ошибка! Не соблюден минимальный заказ на сорт!",""))</f>
        <v/>
      </c>
    </row>
    <row r="476" spans="2:19" ht="15" customHeight="1" x14ac:dyDescent="0.35">
      <c r="B476" s="70" t="s">
        <v>2293</v>
      </c>
      <c r="C476" s="70" t="s">
        <v>2294</v>
      </c>
      <c r="D476" s="70" t="s">
        <v>2295</v>
      </c>
      <c r="E476" s="70" t="s">
        <v>2296</v>
      </c>
      <c r="F476" s="71" t="s">
        <v>621</v>
      </c>
      <c r="G476" s="71" t="s">
        <v>2290</v>
      </c>
      <c r="H476" s="71" t="s">
        <v>2291</v>
      </c>
      <c r="I476" s="72" t="s">
        <v>2297</v>
      </c>
      <c r="J476" s="73" t="s">
        <v>60</v>
      </c>
      <c r="K476" s="73"/>
      <c r="L476" s="73" t="s">
        <v>653</v>
      </c>
      <c r="M476" s="74">
        <v>13.75</v>
      </c>
      <c r="N476" s="74">
        <v>14.85</v>
      </c>
      <c r="O476" s="75">
        <v>6</v>
      </c>
      <c r="P476" s="76"/>
      <c r="Q476" s="77">
        <f>N476*P476</f>
        <v>0</v>
      </c>
      <c r="R476" s="77">
        <f>IF($N$10&gt;=10000,M476*P476,Q476)</f>
        <v>0</v>
      </c>
      <c r="S476" s="78" t="str">
        <f>IF(P476="","",IF(P476&lt;O476,"Ошибка! Не соблюден минимальный заказ на сорт!",""))</f>
        <v/>
      </c>
    </row>
    <row r="477" spans="2:19" ht="15" customHeight="1" x14ac:dyDescent="0.35">
      <c r="B477" s="70" t="s">
        <v>2298</v>
      </c>
      <c r="C477" s="70" t="s">
        <v>2299</v>
      </c>
      <c r="D477" s="70" t="s">
        <v>2300</v>
      </c>
      <c r="E477" s="70" t="s">
        <v>2301</v>
      </c>
      <c r="F477" s="71" t="s">
        <v>621</v>
      </c>
      <c r="G477" s="71" t="s">
        <v>2290</v>
      </c>
      <c r="H477" s="71" t="s">
        <v>2291</v>
      </c>
      <c r="I477" s="72" t="s">
        <v>2302</v>
      </c>
      <c r="J477" s="73" t="s">
        <v>1461</v>
      </c>
      <c r="K477" s="73"/>
      <c r="L477" s="73" t="s">
        <v>328</v>
      </c>
      <c r="M477" s="74">
        <v>13.75</v>
      </c>
      <c r="N477" s="74">
        <v>14.85</v>
      </c>
      <c r="O477" s="75">
        <v>6</v>
      </c>
      <c r="P477" s="76"/>
      <c r="Q477" s="77">
        <f>N477*P477</f>
        <v>0</v>
      </c>
      <c r="R477" s="77">
        <f>IF($N$10&gt;=10000,M477*P477,Q477)</f>
        <v>0</v>
      </c>
      <c r="S477" s="78" t="str">
        <f>IF(P477="","",IF(P477&lt;O477,"Ошибка! Не соблюден минимальный заказ на сорт!",""))</f>
        <v/>
      </c>
    </row>
    <row r="478" spans="2:19" ht="15" customHeight="1" x14ac:dyDescent="0.35">
      <c r="B478" s="70" t="s">
        <v>2303</v>
      </c>
      <c r="C478" s="70" t="s">
        <v>2304</v>
      </c>
      <c r="D478" s="70" t="s">
        <v>2305</v>
      </c>
      <c r="E478" s="70" t="s">
        <v>2306</v>
      </c>
      <c r="F478" s="71" t="s">
        <v>621</v>
      </c>
      <c r="G478" s="71" t="s">
        <v>2307</v>
      </c>
      <c r="H478" s="71" t="s">
        <v>2308</v>
      </c>
      <c r="I478" s="72" t="s">
        <v>2309</v>
      </c>
      <c r="J478" s="73" t="s">
        <v>60</v>
      </c>
      <c r="K478" s="73"/>
      <c r="L478" s="73" t="s">
        <v>653</v>
      </c>
      <c r="M478" s="74">
        <v>18.32</v>
      </c>
      <c r="N478" s="74">
        <v>19.79</v>
      </c>
      <c r="O478" s="75">
        <v>6</v>
      </c>
      <c r="P478" s="76"/>
      <c r="Q478" s="77">
        <f>N478*P478</f>
        <v>0</v>
      </c>
      <c r="R478" s="77">
        <f>IF($N$10&gt;=10000,M478*P478,Q478)</f>
        <v>0</v>
      </c>
      <c r="S478" s="78" t="str">
        <f>IF(P478="","",IF(P478&lt;O478,"Ошибка! Не соблюден минимальный заказ на сорт!",""))</f>
        <v/>
      </c>
    </row>
    <row r="479" spans="2:19" ht="15" customHeight="1" x14ac:dyDescent="0.35">
      <c r="B479" s="70" t="s">
        <v>2310</v>
      </c>
      <c r="C479" s="70" t="s">
        <v>2311</v>
      </c>
      <c r="D479" s="70" t="s">
        <v>2312</v>
      </c>
      <c r="E479" s="70" t="s">
        <v>2313</v>
      </c>
      <c r="F479" s="71" t="s">
        <v>621</v>
      </c>
      <c r="G479" s="71" t="s">
        <v>2307</v>
      </c>
      <c r="H479" s="71" t="s">
        <v>2308</v>
      </c>
      <c r="I479" s="72" t="s">
        <v>2314</v>
      </c>
      <c r="J479" s="73" t="s">
        <v>60</v>
      </c>
      <c r="K479" s="73"/>
      <c r="L479" s="73" t="s">
        <v>653</v>
      </c>
      <c r="M479" s="74">
        <v>18.32</v>
      </c>
      <c r="N479" s="74">
        <v>19.79</v>
      </c>
      <c r="O479" s="75">
        <v>6</v>
      </c>
      <c r="P479" s="76"/>
      <c r="Q479" s="77">
        <f>N479*P479</f>
        <v>0</v>
      </c>
      <c r="R479" s="77">
        <f>IF($N$10&gt;=10000,M479*P479,Q479)</f>
        <v>0</v>
      </c>
      <c r="S479" s="78" t="str">
        <f>IF(P479="","",IF(P479&lt;O479,"Ошибка! Не соблюден минимальный заказ на сорт!",""))</f>
        <v/>
      </c>
    </row>
    <row r="480" spans="2:19" ht="15" customHeight="1" x14ac:dyDescent="0.35">
      <c r="B480" s="70" t="s">
        <v>2315</v>
      </c>
      <c r="C480" s="70" t="s">
        <v>2316</v>
      </c>
      <c r="D480" s="70" t="s">
        <v>2317</v>
      </c>
      <c r="E480" s="70" t="s">
        <v>2318</v>
      </c>
      <c r="F480" s="71" t="s">
        <v>621</v>
      </c>
      <c r="G480" s="71" t="s">
        <v>2307</v>
      </c>
      <c r="H480" s="71" t="s">
        <v>2308</v>
      </c>
      <c r="I480" s="72" t="s">
        <v>2319</v>
      </c>
      <c r="J480" s="73" t="s">
        <v>60</v>
      </c>
      <c r="K480" s="73"/>
      <c r="L480" s="73" t="s">
        <v>653</v>
      </c>
      <c r="M480" s="74">
        <v>18.32</v>
      </c>
      <c r="N480" s="74">
        <v>19.79</v>
      </c>
      <c r="O480" s="75">
        <v>6</v>
      </c>
      <c r="P480" s="76"/>
      <c r="Q480" s="77">
        <f>N480*P480</f>
        <v>0</v>
      </c>
      <c r="R480" s="77">
        <f>IF($N$10&gt;=10000,M480*P480,Q480)</f>
        <v>0</v>
      </c>
      <c r="S480" s="78" t="str">
        <f>IF(P480="","",IF(P480&lt;O480,"Ошибка! Не соблюден минимальный заказ на сорт!",""))</f>
        <v/>
      </c>
    </row>
    <row r="481" spans="2:19" ht="15" customHeight="1" x14ac:dyDescent="0.35">
      <c r="B481" s="70" t="s">
        <v>2320</v>
      </c>
      <c r="C481" s="70" t="s">
        <v>2321</v>
      </c>
      <c r="D481" s="70" t="s">
        <v>2322</v>
      </c>
      <c r="E481" s="70" t="s">
        <v>2323</v>
      </c>
      <c r="F481" s="71" t="s">
        <v>621</v>
      </c>
      <c r="G481" s="71" t="s">
        <v>2307</v>
      </c>
      <c r="H481" s="71" t="s">
        <v>2308</v>
      </c>
      <c r="I481" s="72" t="s">
        <v>2324</v>
      </c>
      <c r="J481" s="73" t="s">
        <v>60</v>
      </c>
      <c r="K481" s="73"/>
      <c r="L481" s="73" t="s">
        <v>653</v>
      </c>
      <c r="M481" s="74">
        <v>18.32</v>
      </c>
      <c r="N481" s="74">
        <v>19.79</v>
      </c>
      <c r="O481" s="75">
        <v>6</v>
      </c>
      <c r="P481" s="76"/>
      <c r="Q481" s="77">
        <f>N481*P481</f>
        <v>0</v>
      </c>
      <c r="R481" s="77">
        <f>IF($N$10&gt;=10000,M481*P481,Q481)</f>
        <v>0</v>
      </c>
      <c r="S481" s="78" t="str">
        <f>IF(P481="","",IF(P481&lt;O481,"Ошибка! Не соблюден минимальный заказ на сорт!",""))</f>
        <v/>
      </c>
    </row>
    <row r="482" spans="2:19" ht="15" customHeight="1" x14ac:dyDescent="0.35">
      <c r="B482" s="70" t="s">
        <v>2325</v>
      </c>
      <c r="C482" s="70" t="s">
        <v>2326</v>
      </c>
      <c r="D482" s="70" t="s">
        <v>2327</v>
      </c>
      <c r="E482" s="70" t="s">
        <v>2328</v>
      </c>
      <c r="F482" s="71" t="s">
        <v>621</v>
      </c>
      <c r="G482" s="71" t="s">
        <v>2329</v>
      </c>
      <c r="H482" s="71" t="s">
        <v>2330</v>
      </c>
      <c r="I482" s="72" t="s">
        <v>2331</v>
      </c>
      <c r="J482" s="73" t="s">
        <v>909</v>
      </c>
      <c r="K482" s="73"/>
      <c r="L482" s="73" t="s">
        <v>850</v>
      </c>
      <c r="M482" s="74">
        <v>45.32</v>
      </c>
      <c r="N482" s="74">
        <v>48.95</v>
      </c>
      <c r="O482" s="75">
        <v>2</v>
      </c>
      <c r="P482" s="76"/>
      <c r="Q482" s="77">
        <f>N482*P482</f>
        <v>0</v>
      </c>
      <c r="R482" s="77">
        <f>IF($N$10&gt;=10000,M482*P482,Q482)</f>
        <v>0</v>
      </c>
      <c r="S482" s="78" t="str">
        <f>IF(P482="","",IF(P482&lt;O482,"Ошибка! Не соблюден минимальный заказ на сорт!",""))</f>
        <v/>
      </c>
    </row>
    <row r="483" spans="2:19" ht="15" customHeight="1" x14ac:dyDescent="0.35">
      <c r="B483" s="70" t="s">
        <v>2332</v>
      </c>
      <c r="C483" s="70" t="s">
        <v>2333</v>
      </c>
      <c r="D483" s="70" t="s">
        <v>2334</v>
      </c>
      <c r="E483" s="70" t="s">
        <v>2335</v>
      </c>
      <c r="F483" s="71" t="s">
        <v>621</v>
      </c>
      <c r="G483" s="71" t="s">
        <v>2336</v>
      </c>
      <c r="H483" s="71" t="s">
        <v>2337</v>
      </c>
      <c r="I483" s="72" t="s">
        <v>2338</v>
      </c>
      <c r="J483" s="73" t="s">
        <v>327</v>
      </c>
      <c r="K483" s="73"/>
      <c r="L483" s="73" t="s">
        <v>94</v>
      </c>
      <c r="M483" s="74">
        <v>9.75</v>
      </c>
      <c r="N483" s="74">
        <v>10.53</v>
      </c>
      <c r="O483" s="75">
        <v>6</v>
      </c>
      <c r="P483" s="76"/>
      <c r="Q483" s="77">
        <f>N483*P483</f>
        <v>0</v>
      </c>
      <c r="R483" s="77">
        <f>IF($N$10&gt;=10000,M483*P483,Q483)</f>
        <v>0</v>
      </c>
      <c r="S483" s="78" t="str">
        <f>IF(P483="","",IF(P483&lt;O483,"Ошибка! Не соблюден минимальный заказ на сорт!",""))</f>
        <v/>
      </c>
    </row>
    <row r="484" spans="2:19" ht="15" customHeight="1" x14ac:dyDescent="0.35">
      <c r="B484" s="70" t="s">
        <v>2339</v>
      </c>
      <c r="C484" s="70" t="s">
        <v>2340</v>
      </c>
      <c r="D484" s="70" t="s">
        <v>2341</v>
      </c>
      <c r="E484" s="70" t="s">
        <v>2342</v>
      </c>
      <c r="F484" s="71" t="s">
        <v>621</v>
      </c>
      <c r="G484" s="71" t="s">
        <v>2343</v>
      </c>
      <c r="H484" s="71" t="s">
        <v>2344</v>
      </c>
      <c r="I484" s="72" t="s">
        <v>2345</v>
      </c>
      <c r="J484" s="73" t="s">
        <v>355</v>
      </c>
      <c r="K484" s="73"/>
      <c r="L484" s="73" t="s">
        <v>628</v>
      </c>
      <c r="M484" s="74">
        <v>45.25</v>
      </c>
      <c r="N484" s="74">
        <v>48.87</v>
      </c>
      <c r="O484" s="75">
        <v>2</v>
      </c>
      <c r="P484" s="76"/>
      <c r="Q484" s="77">
        <f>N484*P484</f>
        <v>0</v>
      </c>
      <c r="R484" s="77">
        <f>IF($N$10&gt;=10000,M484*P484,Q484)</f>
        <v>0</v>
      </c>
      <c r="S484" s="78" t="str">
        <f>IF(P484="","",IF(P484&lt;O484,"Ошибка! Не соблюден минимальный заказ на сорт!",""))</f>
        <v/>
      </c>
    </row>
    <row r="485" spans="2:19" ht="15" customHeight="1" x14ac:dyDescent="0.35">
      <c r="B485" s="70" t="s">
        <v>2346</v>
      </c>
      <c r="C485" s="70" t="s">
        <v>2347</v>
      </c>
      <c r="D485" s="70" t="s">
        <v>2348</v>
      </c>
      <c r="E485" s="70" t="s">
        <v>2349</v>
      </c>
      <c r="F485" s="71" t="s">
        <v>621</v>
      </c>
      <c r="G485" s="71" t="s">
        <v>2350</v>
      </c>
      <c r="H485" s="71" t="s">
        <v>2351</v>
      </c>
      <c r="I485" s="72" t="s">
        <v>2352</v>
      </c>
      <c r="J485" s="73" t="s">
        <v>60</v>
      </c>
      <c r="K485" s="73"/>
      <c r="L485" s="73" t="s">
        <v>61</v>
      </c>
      <c r="M485" s="74">
        <v>16.57</v>
      </c>
      <c r="N485" s="74">
        <v>17.899999999999999</v>
      </c>
      <c r="O485" s="75">
        <v>6</v>
      </c>
      <c r="P485" s="76"/>
      <c r="Q485" s="77">
        <f>N485*P485</f>
        <v>0</v>
      </c>
      <c r="R485" s="77">
        <f>IF($N$10&gt;=10000,M485*P485,Q485)</f>
        <v>0</v>
      </c>
      <c r="S485" s="78" t="str">
        <f>IF(P485="","",IF(P485&lt;O485,"Ошибка! Не соблюден минимальный заказ на сорт!",""))</f>
        <v/>
      </c>
    </row>
    <row r="486" spans="2:19" ht="15" customHeight="1" x14ac:dyDescent="0.35">
      <c r="B486" s="70" t="s">
        <v>2353</v>
      </c>
      <c r="C486" s="70" t="s">
        <v>2354</v>
      </c>
      <c r="D486" s="70" t="s">
        <v>2355</v>
      </c>
      <c r="E486" s="70" t="s">
        <v>2356</v>
      </c>
      <c r="F486" s="71" t="s">
        <v>621</v>
      </c>
      <c r="G486" s="71" t="s">
        <v>2350</v>
      </c>
      <c r="H486" s="71" t="s">
        <v>2351</v>
      </c>
      <c r="I486" s="72" t="s">
        <v>2357</v>
      </c>
      <c r="J486" s="73" t="s">
        <v>909</v>
      </c>
      <c r="K486" s="73"/>
      <c r="L486" s="73" t="s">
        <v>122</v>
      </c>
      <c r="M486" s="74">
        <v>42</v>
      </c>
      <c r="N486" s="74">
        <v>45.36</v>
      </c>
      <c r="O486" s="75">
        <v>2</v>
      </c>
      <c r="P486" s="76"/>
      <c r="Q486" s="77">
        <f>N486*P486</f>
        <v>0</v>
      </c>
      <c r="R486" s="77">
        <f>IF($N$10&gt;=10000,M486*P486,Q486)</f>
        <v>0</v>
      </c>
      <c r="S486" s="78" t="str">
        <f>IF(P486="","",IF(P486&lt;O486,"Ошибка! Не соблюден минимальный заказ на сорт!",""))</f>
        <v/>
      </c>
    </row>
    <row r="487" spans="2:19" ht="15" customHeight="1" x14ac:dyDescent="0.35">
      <c r="B487" s="70" t="s">
        <v>2358</v>
      </c>
      <c r="C487" s="70" t="s">
        <v>2359</v>
      </c>
      <c r="D487" s="70" t="s">
        <v>2360</v>
      </c>
      <c r="E487" s="70" t="s">
        <v>2361</v>
      </c>
      <c r="F487" s="71" t="s">
        <v>621</v>
      </c>
      <c r="G487" s="71" t="s">
        <v>2350</v>
      </c>
      <c r="H487" s="71" t="s">
        <v>2351</v>
      </c>
      <c r="I487" s="72" t="s">
        <v>2362</v>
      </c>
      <c r="J487" s="73" t="s">
        <v>60</v>
      </c>
      <c r="K487" s="73"/>
      <c r="L487" s="73" t="s">
        <v>61</v>
      </c>
      <c r="M487" s="74">
        <v>16.57</v>
      </c>
      <c r="N487" s="74">
        <v>17.899999999999999</v>
      </c>
      <c r="O487" s="75">
        <v>6</v>
      </c>
      <c r="P487" s="76"/>
      <c r="Q487" s="77">
        <f>N487*P487</f>
        <v>0</v>
      </c>
      <c r="R487" s="77">
        <f>IF($N$10&gt;=10000,M487*P487,Q487)</f>
        <v>0</v>
      </c>
      <c r="S487" s="78" t="str">
        <f>IF(P487="","",IF(P487&lt;O487,"Ошибка! Не соблюден минимальный заказ на сорт!",""))</f>
        <v/>
      </c>
    </row>
    <row r="488" spans="2:19" ht="15" customHeight="1" x14ac:dyDescent="0.35">
      <c r="B488" s="70" t="s">
        <v>2363</v>
      </c>
      <c r="C488" s="70" t="s">
        <v>2364</v>
      </c>
      <c r="D488" s="70" t="s">
        <v>2365</v>
      </c>
      <c r="E488" s="70" t="s">
        <v>2366</v>
      </c>
      <c r="F488" s="71" t="s">
        <v>621</v>
      </c>
      <c r="G488" s="71" t="s">
        <v>2350</v>
      </c>
      <c r="H488" s="71" t="s">
        <v>2351</v>
      </c>
      <c r="I488" s="72" t="s">
        <v>2367</v>
      </c>
      <c r="J488" s="73" t="s">
        <v>60</v>
      </c>
      <c r="K488" s="73"/>
      <c r="L488" s="73" t="s">
        <v>61</v>
      </c>
      <c r="M488" s="74">
        <v>16.57</v>
      </c>
      <c r="N488" s="74">
        <v>17.899999999999999</v>
      </c>
      <c r="O488" s="75">
        <v>6</v>
      </c>
      <c r="P488" s="76"/>
      <c r="Q488" s="77">
        <f>N488*P488</f>
        <v>0</v>
      </c>
      <c r="R488" s="77">
        <f>IF($N$10&gt;=10000,M488*P488,Q488)</f>
        <v>0</v>
      </c>
      <c r="S488" s="78" t="str">
        <f>IF(P488="","",IF(P488&lt;O488,"Ошибка! Не соблюден минимальный заказ на сорт!",""))</f>
        <v/>
      </c>
    </row>
    <row r="489" spans="2:19" ht="15" customHeight="1" x14ac:dyDescent="0.35">
      <c r="B489" s="70" t="s">
        <v>2368</v>
      </c>
      <c r="C489" s="70" t="s">
        <v>2369</v>
      </c>
      <c r="D489" s="70" t="s">
        <v>2370</v>
      </c>
      <c r="E489" s="70" t="s">
        <v>2371</v>
      </c>
      <c r="F489" s="71" t="s">
        <v>621</v>
      </c>
      <c r="G489" s="71" t="s">
        <v>2350</v>
      </c>
      <c r="H489" s="71" t="s">
        <v>2351</v>
      </c>
      <c r="I489" s="72" t="s">
        <v>2372</v>
      </c>
      <c r="J489" s="73" t="s">
        <v>60</v>
      </c>
      <c r="K489" s="73"/>
      <c r="L489" s="73" t="s">
        <v>61</v>
      </c>
      <c r="M489" s="74">
        <v>16.57</v>
      </c>
      <c r="N489" s="74">
        <v>17.899999999999999</v>
      </c>
      <c r="O489" s="75">
        <v>6</v>
      </c>
      <c r="P489" s="76"/>
      <c r="Q489" s="77">
        <f>N489*P489</f>
        <v>0</v>
      </c>
      <c r="R489" s="77">
        <f>IF($N$10&gt;=10000,M489*P489,Q489)</f>
        <v>0</v>
      </c>
      <c r="S489" s="78" t="str">
        <f>IF(P489="","",IF(P489&lt;O489,"Ошибка! Не соблюден минимальный заказ на сорт!",""))</f>
        <v/>
      </c>
    </row>
    <row r="490" spans="2:19" ht="15" customHeight="1" x14ac:dyDescent="0.35">
      <c r="B490" s="70" t="s">
        <v>2373</v>
      </c>
      <c r="C490" s="70" t="s">
        <v>2374</v>
      </c>
      <c r="D490" s="70" t="s">
        <v>2375</v>
      </c>
      <c r="E490" s="70" t="s">
        <v>2376</v>
      </c>
      <c r="F490" s="71" t="s">
        <v>621</v>
      </c>
      <c r="G490" s="71" t="s">
        <v>2350</v>
      </c>
      <c r="H490" s="71" t="s">
        <v>2351</v>
      </c>
      <c r="I490" s="72" t="s">
        <v>2377</v>
      </c>
      <c r="J490" s="73" t="s">
        <v>60</v>
      </c>
      <c r="K490" s="73"/>
      <c r="L490" s="73" t="s">
        <v>61</v>
      </c>
      <c r="M490" s="74">
        <v>16.57</v>
      </c>
      <c r="N490" s="74">
        <v>17.899999999999999</v>
      </c>
      <c r="O490" s="75">
        <v>6</v>
      </c>
      <c r="P490" s="76"/>
      <c r="Q490" s="77">
        <f>N490*P490</f>
        <v>0</v>
      </c>
      <c r="R490" s="77">
        <f>IF($N$10&gt;=10000,M490*P490,Q490)</f>
        <v>0</v>
      </c>
      <c r="S490" s="78" t="str">
        <f>IF(P490="","",IF(P490&lt;O490,"Ошибка! Не соблюден минимальный заказ на сорт!",""))</f>
        <v/>
      </c>
    </row>
    <row r="491" spans="2:19" ht="15" customHeight="1" x14ac:dyDescent="0.35">
      <c r="B491" s="70" t="s">
        <v>2378</v>
      </c>
      <c r="C491" s="70" t="s">
        <v>2379</v>
      </c>
      <c r="D491" s="70" t="s">
        <v>2380</v>
      </c>
      <c r="E491" s="70" t="s">
        <v>2381</v>
      </c>
      <c r="F491" s="71" t="s">
        <v>621</v>
      </c>
      <c r="G491" s="71" t="s">
        <v>2350</v>
      </c>
      <c r="H491" s="71" t="s">
        <v>2351</v>
      </c>
      <c r="I491" s="72" t="s">
        <v>2382</v>
      </c>
      <c r="J491" s="73" t="s">
        <v>60</v>
      </c>
      <c r="K491" s="73"/>
      <c r="L491" s="73" t="s">
        <v>61</v>
      </c>
      <c r="M491" s="74">
        <v>16.57</v>
      </c>
      <c r="N491" s="74">
        <v>17.899999999999999</v>
      </c>
      <c r="O491" s="75">
        <v>6</v>
      </c>
      <c r="P491" s="76"/>
      <c r="Q491" s="77">
        <f>N491*P491</f>
        <v>0</v>
      </c>
      <c r="R491" s="77">
        <f>IF($N$10&gt;=10000,M491*P491,Q491)</f>
        <v>0</v>
      </c>
      <c r="S491" s="78" t="str">
        <f>IF(P491="","",IF(P491&lt;O491,"Ошибка! Не соблюден минимальный заказ на сорт!",""))</f>
        <v/>
      </c>
    </row>
    <row r="492" spans="2:19" ht="15" customHeight="1" x14ac:dyDescent="0.35">
      <c r="B492" s="70" t="s">
        <v>2383</v>
      </c>
      <c r="C492" s="70" t="s">
        <v>2384</v>
      </c>
      <c r="D492" s="70" t="s">
        <v>2385</v>
      </c>
      <c r="E492" s="70" t="s">
        <v>2386</v>
      </c>
      <c r="F492" s="71" t="s">
        <v>621</v>
      </c>
      <c r="G492" s="71" t="s">
        <v>2350</v>
      </c>
      <c r="H492" s="71" t="s">
        <v>2351</v>
      </c>
      <c r="I492" s="72" t="s">
        <v>2387</v>
      </c>
      <c r="J492" s="73" t="s">
        <v>60</v>
      </c>
      <c r="K492" s="73"/>
      <c r="L492" s="73" t="s">
        <v>61</v>
      </c>
      <c r="M492" s="74">
        <v>17.5</v>
      </c>
      <c r="N492" s="74">
        <v>18.899999999999999</v>
      </c>
      <c r="O492" s="75">
        <v>6</v>
      </c>
      <c r="P492" s="76"/>
      <c r="Q492" s="77">
        <f>N492*P492</f>
        <v>0</v>
      </c>
      <c r="R492" s="77">
        <f>IF($N$10&gt;=10000,M492*P492,Q492)</f>
        <v>0</v>
      </c>
      <c r="S492" s="78" t="str">
        <f>IF(P492="","",IF(P492&lt;O492,"Ошибка! Не соблюден минимальный заказ на сорт!",""))</f>
        <v/>
      </c>
    </row>
    <row r="493" spans="2:19" ht="15" customHeight="1" x14ac:dyDescent="0.35">
      <c r="B493" s="70" t="s">
        <v>2388</v>
      </c>
      <c r="C493" s="70" t="s">
        <v>2389</v>
      </c>
      <c r="D493" s="70" t="s">
        <v>2390</v>
      </c>
      <c r="E493" s="70" t="s">
        <v>2386</v>
      </c>
      <c r="F493" s="71" t="s">
        <v>621</v>
      </c>
      <c r="G493" s="71" t="s">
        <v>2350</v>
      </c>
      <c r="H493" s="71" t="s">
        <v>2351</v>
      </c>
      <c r="I493" s="72" t="s">
        <v>2387</v>
      </c>
      <c r="J493" s="73" t="s">
        <v>909</v>
      </c>
      <c r="K493" s="73"/>
      <c r="L493" s="73" t="s">
        <v>122</v>
      </c>
      <c r="M493" s="74">
        <v>42</v>
      </c>
      <c r="N493" s="74">
        <v>45.36</v>
      </c>
      <c r="O493" s="75">
        <v>2</v>
      </c>
      <c r="P493" s="76"/>
      <c r="Q493" s="77">
        <f>N493*P493</f>
        <v>0</v>
      </c>
      <c r="R493" s="77">
        <f>IF($N$10&gt;=10000,M493*P493,Q493)</f>
        <v>0</v>
      </c>
      <c r="S493" s="78" t="str">
        <f>IF(P493="","",IF(P493&lt;O493,"Ошибка! Не соблюден минимальный заказ на сорт!",""))</f>
        <v/>
      </c>
    </row>
    <row r="494" spans="2:19" ht="15" customHeight="1" x14ac:dyDescent="0.35">
      <c r="B494" s="70" t="s">
        <v>2391</v>
      </c>
      <c r="C494" s="70" t="s">
        <v>2392</v>
      </c>
      <c r="D494" s="70" t="s">
        <v>2393</v>
      </c>
      <c r="E494" s="70" t="s">
        <v>2394</v>
      </c>
      <c r="F494" s="71" t="s">
        <v>621</v>
      </c>
      <c r="G494" s="71" t="s">
        <v>2350</v>
      </c>
      <c r="H494" s="71" t="s">
        <v>2351</v>
      </c>
      <c r="I494" s="72" t="s">
        <v>2395</v>
      </c>
      <c r="J494" s="73" t="s">
        <v>60</v>
      </c>
      <c r="K494" s="73"/>
      <c r="L494" s="73" t="s">
        <v>61</v>
      </c>
      <c r="M494" s="74">
        <v>17.380000000000003</v>
      </c>
      <c r="N494" s="74">
        <v>18.78</v>
      </c>
      <c r="O494" s="75">
        <v>6</v>
      </c>
      <c r="P494" s="76"/>
      <c r="Q494" s="77">
        <f>N494*P494</f>
        <v>0</v>
      </c>
      <c r="R494" s="77">
        <f>IF($N$10&gt;=10000,M494*P494,Q494)</f>
        <v>0</v>
      </c>
      <c r="S494" s="78" t="str">
        <f>IF(P494="","",IF(P494&lt;O494,"Ошибка! Не соблюден минимальный заказ на сорт!",""))</f>
        <v/>
      </c>
    </row>
    <row r="495" spans="2:19" ht="15" customHeight="1" x14ac:dyDescent="0.35">
      <c r="B495" s="70" t="s">
        <v>2396</v>
      </c>
      <c r="C495" s="70" t="s">
        <v>2397</v>
      </c>
      <c r="D495" s="70" t="s">
        <v>2398</v>
      </c>
      <c r="E495" s="70" t="s">
        <v>2399</v>
      </c>
      <c r="F495" s="71" t="s">
        <v>621</v>
      </c>
      <c r="G495" s="71" t="s">
        <v>2400</v>
      </c>
      <c r="H495" s="71" t="s">
        <v>2401</v>
      </c>
      <c r="I495" s="72" t="s">
        <v>2402</v>
      </c>
      <c r="J495" s="73" t="s">
        <v>327</v>
      </c>
      <c r="K495" s="73"/>
      <c r="L495" s="73" t="s">
        <v>122</v>
      </c>
      <c r="M495" s="74">
        <v>10.25</v>
      </c>
      <c r="N495" s="74">
        <v>11.07</v>
      </c>
      <c r="O495" s="75">
        <v>6</v>
      </c>
      <c r="P495" s="76"/>
      <c r="Q495" s="77">
        <f>N495*P495</f>
        <v>0</v>
      </c>
      <c r="R495" s="77">
        <f>IF($N$10&gt;=10000,M495*P495,Q495)</f>
        <v>0</v>
      </c>
      <c r="S495" s="78" t="str">
        <f>IF(P495="","",IF(P495&lt;O495,"Ошибка! Не соблюден минимальный заказ на сорт!",""))</f>
        <v/>
      </c>
    </row>
    <row r="496" spans="2:19" ht="15" customHeight="1" x14ac:dyDescent="0.35">
      <c r="B496" s="70" t="s">
        <v>2403</v>
      </c>
      <c r="C496" s="70" t="s">
        <v>2404</v>
      </c>
      <c r="D496" s="70" t="s">
        <v>2405</v>
      </c>
      <c r="E496" s="70" t="s">
        <v>2399</v>
      </c>
      <c r="F496" s="71" t="s">
        <v>621</v>
      </c>
      <c r="G496" s="71" t="s">
        <v>2400</v>
      </c>
      <c r="H496" s="71" t="s">
        <v>2401</v>
      </c>
      <c r="I496" s="72" t="s">
        <v>2402</v>
      </c>
      <c r="J496" s="73" t="s">
        <v>531</v>
      </c>
      <c r="K496" s="73"/>
      <c r="L496" s="73" t="s">
        <v>664</v>
      </c>
      <c r="M496" s="74">
        <v>20.630000000000003</v>
      </c>
      <c r="N496" s="74">
        <v>22.29</v>
      </c>
      <c r="O496" s="75">
        <v>3</v>
      </c>
      <c r="P496" s="76"/>
      <c r="Q496" s="77">
        <f>N496*P496</f>
        <v>0</v>
      </c>
      <c r="R496" s="77">
        <f>IF($N$10&gt;=10000,M496*P496,Q496)</f>
        <v>0</v>
      </c>
      <c r="S496" s="78" t="str">
        <f>IF(P496="","",IF(P496&lt;O496,"Ошибка! Не соблюден минимальный заказ на сорт!",""))</f>
        <v/>
      </c>
    </row>
    <row r="497" spans="2:19" ht="15" customHeight="1" x14ac:dyDescent="0.35">
      <c r="B497" s="70" t="s">
        <v>2406</v>
      </c>
      <c r="C497" s="70" t="s">
        <v>2407</v>
      </c>
      <c r="D497" s="70" t="s">
        <v>2408</v>
      </c>
      <c r="E497" s="70" t="s">
        <v>2409</v>
      </c>
      <c r="F497" s="71" t="s">
        <v>621</v>
      </c>
      <c r="G497" s="71" t="s">
        <v>2400</v>
      </c>
      <c r="H497" s="71" t="s">
        <v>2401</v>
      </c>
      <c r="I497" s="72" t="s">
        <v>2410</v>
      </c>
      <c r="J497" s="73" t="s">
        <v>327</v>
      </c>
      <c r="K497" s="73"/>
      <c r="L497" s="73" t="s">
        <v>122</v>
      </c>
      <c r="M497" s="74">
        <v>11.19</v>
      </c>
      <c r="N497" s="74">
        <v>12.09</v>
      </c>
      <c r="O497" s="75">
        <v>6</v>
      </c>
      <c r="P497" s="76"/>
      <c r="Q497" s="77">
        <f>N497*P497</f>
        <v>0</v>
      </c>
      <c r="R497" s="77">
        <f>IF($N$10&gt;=10000,M497*P497,Q497)</f>
        <v>0</v>
      </c>
      <c r="S497" s="78" t="str">
        <f>IF(P497="","",IF(P497&lt;O497,"Ошибка! Не соблюден минимальный заказ на сорт!",""))</f>
        <v/>
      </c>
    </row>
    <row r="498" spans="2:19" ht="15" customHeight="1" x14ac:dyDescent="0.35">
      <c r="B498" s="70" t="s">
        <v>2411</v>
      </c>
      <c r="C498" s="70" t="s">
        <v>2412</v>
      </c>
      <c r="D498" s="70" t="s">
        <v>2413</v>
      </c>
      <c r="E498" s="70" t="s">
        <v>2414</v>
      </c>
      <c r="F498" s="71" t="s">
        <v>621</v>
      </c>
      <c r="G498" s="71" t="s">
        <v>2400</v>
      </c>
      <c r="H498" s="71" t="s">
        <v>2401</v>
      </c>
      <c r="I498" s="72" t="s">
        <v>2415</v>
      </c>
      <c r="J498" s="73" t="s">
        <v>676</v>
      </c>
      <c r="K498" s="73"/>
      <c r="L498" s="73" t="s">
        <v>94</v>
      </c>
      <c r="M498" s="74">
        <v>6.5699999999999994</v>
      </c>
      <c r="N498" s="74">
        <v>7.1</v>
      </c>
      <c r="O498" s="75">
        <v>7</v>
      </c>
      <c r="P498" s="76"/>
      <c r="Q498" s="77">
        <f>N498*P498</f>
        <v>0</v>
      </c>
      <c r="R498" s="77">
        <f>IF($N$10&gt;=10000,M498*P498,Q498)</f>
        <v>0</v>
      </c>
      <c r="S498" s="78" t="str">
        <f>IF(P498="","",IF(P498&lt;O498,"Ошибка! Не соблюден минимальный заказ на сорт!",""))</f>
        <v/>
      </c>
    </row>
    <row r="499" spans="2:19" ht="15" customHeight="1" x14ac:dyDescent="0.35">
      <c r="B499" s="70" t="s">
        <v>2416</v>
      </c>
      <c r="C499" s="70" t="s">
        <v>2417</v>
      </c>
      <c r="D499" s="70" t="s">
        <v>2418</v>
      </c>
      <c r="E499" s="70" t="s">
        <v>2419</v>
      </c>
      <c r="F499" s="71" t="s">
        <v>621</v>
      </c>
      <c r="G499" s="71" t="s">
        <v>2400</v>
      </c>
      <c r="H499" s="71" t="s">
        <v>2401</v>
      </c>
      <c r="I499" s="72" t="s">
        <v>2420</v>
      </c>
      <c r="J499" s="73" t="s">
        <v>531</v>
      </c>
      <c r="K499" s="73"/>
      <c r="L499" s="73" t="s">
        <v>664</v>
      </c>
      <c r="M499" s="74">
        <v>19</v>
      </c>
      <c r="N499" s="74">
        <v>20.52</v>
      </c>
      <c r="O499" s="75">
        <v>3</v>
      </c>
      <c r="P499" s="76"/>
      <c r="Q499" s="77">
        <f>N499*P499</f>
        <v>0</v>
      </c>
      <c r="R499" s="77">
        <f>IF($N$10&gt;=10000,M499*P499,Q499)</f>
        <v>0</v>
      </c>
      <c r="S499" s="78" t="str">
        <f>IF(P499="","",IF(P499&lt;O499,"Ошибка! Не соблюден минимальный заказ на сорт!",""))</f>
        <v/>
      </c>
    </row>
    <row r="500" spans="2:19" ht="15" customHeight="1" x14ac:dyDescent="0.35">
      <c r="B500" s="70" t="s">
        <v>2421</v>
      </c>
      <c r="C500" s="70" t="s">
        <v>2422</v>
      </c>
      <c r="D500" s="70" t="s">
        <v>2423</v>
      </c>
      <c r="E500" s="70" t="s">
        <v>2419</v>
      </c>
      <c r="F500" s="71" t="s">
        <v>621</v>
      </c>
      <c r="G500" s="71" t="s">
        <v>2400</v>
      </c>
      <c r="H500" s="71" t="s">
        <v>2401</v>
      </c>
      <c r="I500" s="72" t="s">
        <v>2420</v>
      </c>
      <c r="J500" s="73" t="s">
        <v>909</v>
      </c>
      <c r="K500" s="73"/>
      <c r="L500" s="73" t="s">
        <v>850</v>
      </c>
      <c r="M500" s="74">
        <v>31</v>
      </c>
      <c r="N500" s="74">
        <v>33.479999999999997</v>
      </c>
      <c r="O500" s="75">
        <v>2</v>
      </c>
      <c r="P500" s="76"/>
      <c r="Q500" s="77">
        <f>N500*P500</f>
        <v>0</v>
      </c>
      <c r="R500" s="77">
        <f>IF($N$10&gt;=10000,M500*P500,Q500)</f>
        <v>0</v>
      </c>
      <c r="S500" s="78" t="str">
        <f>IF(P500="","",IF(P500&lt;O500,"Ошибка! Не соблюден минимальный заказ на сорт!",""))</f>
        <v/>
      </c>
    </row>
    <row r="501" spans="2:19" ht="15" customHeight="1" x14ac:dyDescent="0.35">
      <c r="B501" s="70" t="s">
        <v>2424</v>
      </c>
      <c r="C501" s="70" t="s">
        <v>2425</v>
      </c>
      <c r="D501" s="70" t="s">
        <v>2426</v>
      </c>
      <c r="E501" s="70" t="s">
        <v>2427</v>
      </c>
      <c r="F501" s="71" t="s">
        <v>621</v>
      </c>
      <c r="G501" s="71" t="s">
        <v>2400</v>
      </c>
      <c r="H501" s="71" t="s">
        <v>2401</v>
      </c>
      <c r="I501" s="72" t="s">
        <v>2428</v>
      </c>
      <c r="J501" s="73" t="s">
        <v>327</v>
      </c>
      <c r="K501" s="73"/>
      <c r="L501" s="73" t="s">
        <v>61</v>
      </c>
      <c r="M501" s="74">
        <v>10.25</v>
      </c>
      <c r="N501" s="74">
        <v>11.07</v>
      </c>
      <c r="O501" s="75">
        <v>6</v>
      </c>
      <c r="P501" s="76"/>
      <c r="Q501" s="77">
        <f>N501*P501</f>
        <v>0</v>
      </c>
      <c r="R501" s="77">
        <f>IF($N$10&gt;=10000,M501*P501,Q501)</f>
        <v>0</v>
      </c>
      <c r="S501" s="78" t="str">
        <f>IF(P501="","",IF(P501&lt;O501,"Ошибка! Не соблюден минимальный заказ на сорт!",""))</f>
        <v/>
      </c>
    </row>
    <row r="502" spans="2:19" ht="15" customHeight="1" x14ac:dyDescent="0.35">
      <c r="B502" s="70" t="s">
        <v>2429</v>
      </c>
      <c r="C502" s="70" t="s">
        <v>2430</v>
      </c>
      <c r="D502" s="70" t="s">
        <v>2431</v>
      </c>
      <c r="E502" s="70" t="s">
        <v>2432</v>
      </c>
      <c r="F502" s="71" t="s">
        <v>621</v>
      </c>
      <c r="G502" s="71" t="s">
        <v>2400</v>
      </c>
      <c r="H502" s="71" t="s">
        <v>2401</v>
      </c>
      <c r="I502" s="72" t="s">
        <v>2433</v>
      </c>
      <c r="J502" s="73" t="s">
        <v>327</v>
      </c>
      <c r="K502" s="73"/>
      <c r="L502" s="73" t="s">
        <v>61</v>
      </c>
      <c r="M502" s="74">
        <v>10.25</v>
      </c>
      <c r="N502" s="74">
        <v>11.07</v>
      </c>
      <c r="O502" s="75">
        <v>6</v>
      </c>
      <c r="P502" s="76"/>
      <c r="Q502" s="77">
        <f>N502*P502</f>
        <v>0</v>
      </c>
      <c r="R502" s="77">
        <f>IF($N$10&gt;=10000,M502*P502,Q502)</f>
        <v>0</v>
      </c>
      <c r="S502" s="78" t="str">
        <f>IF(P502="","",IF(P502&lt;O502,"Ошибка! Не соблюден минимальный заказ на сорт!",""))</f>
        <v/>
      </c>
    </row>
    <row r="503" spans="2:19" ht="15" customHeight="1" x14ac:dyDescent="0.35">
      <c r="B503" s="70" t="s">
        <v>2434</v>
      </c>
      <c r="C503" s="70" t="s">
        <v>2435</v>
      </c>
      <c r="D503" s="70" t="s">
        <v>2436</v>
      </c>
      <c r="E503" s="70" t="s">
        <v>2432</v>
      </c>
      <c r="F503" s="71" t="s">
        <v>621</v>
      </c>
      <c r="G503" s="71" t="s">
        <v>2400</v>
      </c>
      <c r="H503" s="71" t="s">
        <v>2401</v>
      </c>
      <c r="I503" s="72" t="s">
        <v>2433</v>
      </c>
      <c r="J503" s="73" t="s">
        <v>531</v>
      </c>
      <c r="K503" s="73"/>
      <c r="L503" s="73" t="s">
        <v>664</v>
      </c>
      <c r="M503" s="74">
        <v>19</v>
      </c>
      <c r="N503" s="74">
        <v>20.52</v>
      </c>
      <c r="O503" s="75">
        <v>3</v>
      </c>
      <c r="P503" s="76"/>
      <c r="Q503" s="77">
        <f>N503*P503</f>
        <v>0</v>
      </c>
      <c r="R503" s="77">
        <f>IF($N$10&gt;=10000,M503*P503,Q503)</f>
        <v>0</v>
      </c>
      <c r="S503" s="78" t="str">
        <f>IF(P503="","",IF(P503&lt;O503,"Ошибка! Не соблюден минимальный заказ на сорт!",""))</f>
        <v/>
      </c>
    </row>
    <row r="504" spans="2:19" ht="15" customHeight="1" x14ac:dyDescent="0.35">
      <c r="B504" s="70" t="s">
        <v>2437</v>
      </c>
      <c r="C504" s="70" t="s">
        <v>2438</v>
      </c>
      <c r="D504" s="70" t="s">
        <v>2439</v>
      </c>
      <c r="E504" s="70" t="s">
        <v>2440</v>
      </c>
      <c r="F504" s="71" t="s">
        <v>621</v>
      </c>
      <c r="G504" s="71" t="s">
        <v>2400</v>
      </c>
      <c r="H504" s="71" t="s">
        <v>2401</v>
      </c>
      <c r="I504" s="72" t="s">
        <v>2441</v>
      </c>
      <c r="J504" s="73" t="s">
        <v>327</v>
      </c>
      <c r="K504" s="73"/>
      <c r="L504" s="73" t="s">
        <v>61</v>
      </c>
      <c r="M504" s="74">
        <v>10.25</v>
      </c>
      <c r="N504" s="74">
        <v>11.07</v>
      </c>
      <c r="O504" s="75">
        <v>6</v>
      </c>
      <c r="P504" s="76"/>
      <c r="Q504" s="77">
        <f>N504*P504</f>
        <v>0</v>
      </c>
      <c r="R504" s="77">
        <f>IF($N$10&gt;=10000,M504*P504,Q504)</f>
        <v>0</v>
      </c>
      <c r="S504" s="78" t="str">
        <f>IF(P504="","",IF(P504&lt;O504,"Ошибка! Не соблюден минимальный заказ на сорт!",""))</f>
        <v/>
      </c>
    </row>
    <row r="505" spans="2:19" ht="15" customHeight="1" x14ac:dyDescent="0.35">
      <c r="B505" s="70" t="s">
        <v>2442</v>
      </c>
      <c r="C505" s="70" t="s">
        <v>2443</v>
      </c>
      <c r="D505" s="70" t="s">
        <v>2444</v>
      </c>
      <c r="E505" s="70" t="s">
        <v>2445</v>
      </c>
      <c r="F505" s="71" t="s">
        <v>621</v>
      </c>
      <c r="G505" s="71" t="s">
        <v>2400</v>
      </c>
      <c r="H505" s="71" t="s">
        <v>2401</v>
      </c>
      <c r="I505" s="72" t="s">
        <v>2446</v>
      </c>
      <c r="J505" s="73" t="s">
        <v>327</v>
      </c>
      <c r="K505" s="73"/>
      <c r="L505" s="73" t="s">
        <v>61</v>
      </c>
      <c r="M505" s="74">
        <v>10.25</v>
      </c>
      <c r="N505" s="74">
        <v>11.07</v>
      </c>
      <c r="O505" s="75">
        <v>6</v>
      </c>
      <c r="P505" s="76"/>
      <c r="Q505" s="77">
        <f>N505*P505</f>
        <v>0</v>
      </c>
      <c r="R505" s="77">
        <f>IF($N$10&gt;=10000,M505*P505,Q505)</f>
        <v>0</v>
      </c>
      <c r="S505" s="78" t="str">
        <f>IF(P505="","",IF(P505&lt;O505,"Ошибка! Не соблюден минимальный заказ на сорт!",""))</f>
        <v/>
      </c>
    </row>
    <row r="506" spans="2:19" ht="15" customHeight="1" x14ac:dyDescent="0.35">
      <c r="B506" s="70" t="s">
        <v>2447</v>
      </c>
      <c r="C506" s="70" t="s">
        <v>2448</v>
      </c>
      <c r="D506" s="70" t="s">
        <v>2449</v>
      </c>
      <c r="E506" s="70" t="s">
        <v>2450</v>
      </c>
      <c r="F506" s="71" t="s">
        <v>621</v>
      </c>
      <c r="G506" s="71" t="s">
        <v>2400</v>
      </c>
      <c r="H506" s="71" t="s">
        <v>2401</v>
      </c>
      <c r="I506" s="72" t="s">
        <v>2451</v>
      </c>
      <c r="J506" s="73" t="s">
        <v>327</v>
      </c>
      <c r="K506" s="73"/>
      <c r="L506" s="73" t="s">
        <v>61</v>
      </c>
      <c r="M506" s="74">
        <v>10.25</v>
      </c>
      <c r="N506" s="74">
        <v>11.07</v>
      </c>
      <c r="O506" s="75">
        <v>6</v>
      </c>
      <c r="P506" s="76"/>
      <c r="Q506" s="77">
        <f>N506*P506</f>
        <v>0</v>
      </c>
      <c r="R506" s="77">
        <f>IF($N$10&gt;=10000,M506*P506,Q506)</f>
        <v>0</v>
      </c>
      <c r="S506" s="78" t="str">
        <f>IF(P506="","",IF(P506&lt;O506,"Ошибка! Не соблюден минимальный заказ на сорт!",""))</f>
        <v/>
      </c>
    </row>
    <row r="507" spans="2:19" ht="15" customHeight="1" x14ac:dyDescent="0.35">
      <c r="B507" s="70" t="s">
        <v>2452</v>
      </c>
      <c r="C507" s="70" t="s">
        <v>2453</v>
      </c>
      <c r="D507" s="70" t="s">
        <v>2454</v>
      </c>
      <c r="E507" s="70" t="s">
        <v>2455</v>
      </c>
      <c r="F507" s="71" t="s">
        <v>621</v>
      </c>
      <c r="G507" s="71" t="s">
        <v>2456</v>
      </c>
      <c r="H507" s="71" t="s">
        <v>2457</v>
      </c>
      <c r="I507" s="72" t="s">
        <v>2458</v>
      </c>
      <c r="J507" s="73" t="s">
        <v>355</v>
      </c>
      <c r="K507" s="73" t="s">
        <v>384</v>
      </c>
      <c r="L507" s="73" t="s">
        <v>547</v>
      </c>
      <c r="M507" s="74">
        <v>63.75</v>
      </c>
      <c r="N507" s="74">
        <v>68.849999999999994</v>
      </c>
      <c r="O507" s="75">
        <v>2</v>
      </c>
      <c r="P507" s="76"/>
      <c r="Q507" s="77">
        <f>N507*P507</f>
        <v>0</v>
      </c>
      <c r="R507" s="77">
        <f>IF($N$10&gt;=10000,M507*P507,Q507)</f>
        <v>0</v>
      </c>
      <c r="S507" s="78" t="str">
        <f>IF(P507="","",IF(P507&lt;O507,"Ошибка! Не соблюден минимальный заказ на сорт!",""))</f>
        <v/>
      </c>
    </row>
    <row r="508" spans="2:19" ht="15" customHeight="1" x14ac:dyDescent="0.35">
      <c r="B508" s="70" t="s">
        <v>2459</v>
      </c>
      <c r="C508" s="70" t="s">
        <v>2460</v>
      </c>
      <c r="D508" s="70" t="s">
        <v>2461</v>
      </c>
      <c r="E508" s="70" t="s">
        <v>2462</v>
      </c>
      <c r="F508" s="71" t="s">
        <v>621</v>
      </c>
      <c r="G508" s="71" t="s">
        <v>2463</v>
      </c>
      <c r="H508" s="71" t="s">
        <v>2464</v>
      </c>
      <c r="I508" s="72" t="s">
        <v>2465</v>
      </c>
      <c r="J508" s="73" t="s">
        <v>531</v>
      </c>
      <c r="K508" s="73"/>
      <c r="L508" s="73" t="s">
        <v>122</v>
      </c>
      <c r="M508" s="74">
        <v>21.5</v>
      </c>
      <c r="N508" s="74">
        <v>23.22</v>
      </c>
      <c r="O508" s="75">
        <v>3</v>
      </c>
      <c r="P508" s="76"/>
      <c r="Q508" s="77">
        <f>N508*P508</f>
        <v>0</v>
      </c>
      <c r="R508" s="77">
        <f>IF($N$10&gt;=10000,M508*P508,Q508)</f>
        <v>0</v>
      </c>
      <c r="S508" s="78" t="str">
        <f>IF(P508="","",IF(P508&lt;O508,"Ошибка! Не соблюден минимальный заказ на сорт!",""))</f>
        <v/>
      </c>
    </row>
    <row r="509" spans="2:19" ht="15" customHeight="1" x14ac:dyDescent="0.35">
      <c r="B509" s="70" t="s">
        <v>2466</v>
      </c>
      <c r="C509" s="70" t="s">
        <v>2467</v>
      </c>
      <c r="D509" s="70" t="s">
        <v>2468</v>
      </c>
      <c r="E509" s="70" t="s">
        <v>2462</v>
      </c>
      <c r="F509" s="71" t="s">
        <v>621</v>
      </c>
      <c r="G509" s="71" t="s">
        <v>2463</v>
      </c>
      <c r="H509" s="71" t="s">
        <v>2464</v>
      </c>
      <c r="I509" s="72" t="s">
        <v>2465</v>
      </c>
      <c r="J509" s="73" t="s">
        <v>909</v>
      </c>
      <c r="K509" s="73"/>
      <c r="L509" s="73" t="s">
        <v>624</v>
      </c>
      <c r="M509" s="74">
        <v>32.129999999999995</v>
      </c>
      <c r="N509" s="74">
        <v>34.71</v>
      </c>
      <c r="O509" s="75">
        <v>2</v>
      </c>
      <c r="P509" s="76"/>
      <c r="Q509" s="77">
        <f>N509*P509</f>
        <v>0</v>
      </c>
      <c r="R509" s="77">
        <f>IF($N$10&gt;=10000,M509*P509,Q509)</f>
        <v>0</v>
      </c>
      <c r="S509" s="78" t="str">
        <f>IF(P509="","",IF(P509&lt;O509,"Ошибка! Не соблюден минимальный заказ на сорт!",""))</f>
        <v/>
      </c>
    </row>
    <row r="510" spans="2:19" ht="15" customHeight="1" x14ac:dyDescent="0.35">
      <c r="B510" s="70" t="s">
        <v>2469</v>
      </c>
      <c r="C510" s="70" t="s">
        <v>2470</v>
      </c>
      <c r="D510" s="70" t="s">
        <v>2471</v>
      </c>
      <c r="E510" s="70" t="s">
        <v>2472</v>
      </c>
      <c r="F510" s="71" t="s">
        <v>621</v>
      </c>
      <c r="G510" s="71" t="s">
        <v>2472</v>
      </c>
      <c r="H510" s="71" t="s">
        <v>2473</v>
      </c>
      <c r="I510" s="72"/>
      <c r="J510" s="73" t="s">
        <v>676</v>
      </c>
      <c r="K510" s="73"/>
      <c r="L510" s="73" t="s">
        <v>94</v>
      </c>
      <c r="M510" s="74">
        <v>6.88</v>
      </c>
      <c r="N510" s="74">
        <v>7.44</v>
      </c>
      <c r="O510" s="75">
        <v>7</v>
      </c>
      <c r="P510" s="76"/>
      <c r="Q510" s="77">
        <f>N510*P510</f>
        <v>0</v>
      </c>
      <c r="R510" s="77">
        <f>IF($N$10&gt;=10000,M510*P510,Q510)</f>
        <v>0</v>
      </c>
      <c r="S510" s="78" t="str">
        <f>IF(P510="","",IF(P510&lt;O510,"Ошибка! Не соблюден минимальный заказ на сорт!",""))</f>
        <v/>
      </c>
    </row>
    <row r="511" spans="2:19" ht="15" customHeight="1" x14ac:dyDescent="0.35">
      <c r="B511" s="70" t="s">
        <v>2474</v>
      </c>
      <c r="C511" s="70" t="s">
        <v>2475</v>
      </c>
      <c r="D511" s="70" t="s">
        <v>2476</v>
      </c>
      <c r="E511" s="70" t="s">
        <v>563</v>
      </c>
      <c r="F511" s="71" t="s">
        <v>621</v>
      </c>
      <c r="G511" s="71" t="s">
        <v>564</v>
      </c>
      <c r="H511" s="71" t="s">
        <v>565</v>
      </c>
      <c r="I511" s="72" t="s">
        <v>566</v>
      </c>
      <c r="J511" s="73" t="s">
        <v>327</v>
      </c>
      <c r="K511" s="73"/>
      <c r="L511" s="73" t="s">
        <v>122</v>
      </c>
      <c r="M511" s="74">
        <v>12.44</v>
      </c>
      <c r="N511" s="74">
        <v>13.44</v>
      </c>
      <c r="O511" s="75">
        <v>6</v>
      </c>
      <c r="P511" s="76"/>
      <c r="Q511" s="77">
        <f>N511*P511</f>
        <v>0</v>
      </c>
      <c r="R511" s="77">
        <f>IF($N$10&gt;=10000,M511*P511,Q511)</f>
        <v>0</v>
      </c>
      <c r="S511" s="78" t="str">
        <f>IF(P511="","",IF(P511&lt;O511,"Ошибка! Не соблюден минимальный заказ на сорт!",""))</f>
        <v/>
      </c>
    </row>
    <row r="512" spans="2:19" ht="15" customHeight="1" x14ac:dyDescent="0.35">
      <c r="B512" s="70" t="s">
        <v>2477</v>
      </c>
      <c r="C512" s="70" t="s">
        <v>2478</v>
      </c>
      <c r="D512" s="70" t="s">
        <v>2479</v>
      </c>
      <c r="E512" s="70" t="s">
        <v>563</v>
      </c>
      <c r="F512" s="71" t="s">
        <v>621</v>
      </c>
      <c r="G512" s="71" t="s">
        <v>564</v>
      </c>
      <c r="H512" s="71" t="s">
        <v>565</v>
      </c>
      <c r="I512" s="72" t="s">
        <v>566</v>
      </c>
      <c r="J512" s="73" t="s">
        <v>531</v>
      </c>
      <c r="K512" s="73"/>
      <c r="L512" s="73" t="s">
        <v>664</v>
      </c>
      <c r="M512" s="74">
        <v>25.630000000000003</v>
      </c>
      <c r="N512" s="74">
        <v>27.69</v>
      </c>
      <c r="O512" s="75">
        <v>3</v>
      </c>
      <c r="P512" s="76"/>
      <c r="Q512" s="77">
        <f>N512*P512</f>
        <v>0</v>
      </c>
      <c r="R512" s="77">
        <f>IF($N$10&gt;=10000,M512*P512,Q512)</f>
        <v>0</v>
      </c>
      <c r="S512" s="78" t="str">
        <f>IF(P512="","",IF(P512&lt;O512,"Ошибка! Не соблюден минимальный заказ на сорт!",""))</f>
        <v/>
      </c>
    </row>
    <row r="513" spans="2:19" ht="15" customHeight="1" x14ac:dyDescent="0.35">
      <c r="B513" s="70" t="s">
        <v>2480</v>
      </c>
      <c r="C513" s="70" t="s">
        <v>2481</v>
      </c>
      <c r="D513" s="70" t="s">
        <v>2482</v>
      </c>
      <c r="E513" s="70" t="s">
        <v>563</v>
      </c>
      <c r="F513" s="71" t="s">
        <v>621</v>
      </c>
      <c r="G513" s="71" t="s">
        <v>564</v>
      </c>
      <c r="H513" s="71" t="s">
        <v>565</v>
      </c>
      <c r="I513" s="72" t="s">
        <v>566</v>
      </c>
      <c r="J513" s="73" t="s">
        <v>909</v>
      </c>
      <c r="K513" s="73"/>
      <c r="L513" s="73" t="s">
        <v>624</v>
      </c>
      <c r="M513" s="74">
        <v>39.879999999999995</v>
      </c>
      <c r="N513" s="74">
        <v>43.08</v>
      </c>
      <c r="O513" s="75">
        <v>2</v>
      </c>
      <c r="P513" s="76"/>
      <c r="Q513" s="77">
        <f>N513*P513</f>
        <v>0</v>
      </c>
      <c r="R513" s="77">
        <f>IF($N$10&gt;=10000,M513*P513,Q513)</f>
        <v>0</v>
      </c>
      <c r="S513" s="78" t="str">
        <f>IF(P513="","",IF(P513&lt;O513,"Ошибка! Не соблюден минимальный заказ на сорт!",""))</f>
        <v/>
      </c>
    </row>
    <row r="514" spans="2:19" ht="15" customHeight="1" x14ac:dyDescent="0.35">
      <c r="B514" s="70" t="s">
        <v>2483</v>
      </c>
      <c r="C514" s="70" t="s">
        <v>2484</v>
      </c>
      <c r="D514" s="70" t="s">
        <v>2485</v>
      </c>
      <c r="E514" s="70" t="s">
        <v>2486</v>
      </c>
      <c r="F514" s="71" t="s">
        <v>621</v>
      </c>
      <c r="G514" s="71" t="s">
        <v>564</v>
      </c>
      <c r="H514" s="71" t="s">
        <v>565</v>
      </c>
      <c r="I514" s="72" t="s">
        <v>2487</v>
      </c>
      <c r="J514" s="73" t="s">
        <v>327</v>
      </c>
      <c r="K514" s="73"/>
      <c r="L514" s="73" t="s">
        <v>122</v>
      </c>
      <c r="M514" s="74">
        <v>12.44</v>
      </c>
      <c r="N514" s="74">
        <v>13.44</v>
      </c>
      <c r="O514" s="75">
        <v>6</v>
      </c>
      <c r="P514" s="76"/>
      <c r="Q514" s="77">
        <f>N514*P514</f>
        <v>0</v>
      </c>
      <c r="R514" s="77">
        <f>IF($N$10&gt;=10000,M514*P514,Q514)</f>
        <v>0</v>
      </c>
      <c r="S514" s="78" t="str">
        <f>IF(P514="","",IF(P514&lt;O514,"Ошибка! Не соблюден минимальный заказ на сорт!",""))</f>
        <v/>
      </c>
    </row>
    <row r="515" spans="2:19" ht="15" customHeight="1" x14ac:dyDescent="0.35">
      <c r="B515" s="70" t="s">
        <v>2488</v>
      </c>
      <c r="C515" s="70" t="s">
        <v>2489</v>
      </c>
      <c r="D515" s="70" t="s">
        <v>2490</v>
      </c>
      <c r="E515" s="70" t="s">
        <v>2491</v>
      </c>
      <c r="F515" s="71" t="s">
        <v>621</v>
      </c>
      <c r="G515" s="71" t="s">
        <v>2492</v>
      </c>
      <c r="H515" s="71" t="s">
        <v>2493</v>
      </c>
      <c r="I515" s="72" t="s">
        <v>2494</v>
      </c>
      <c r="J515" s="73" t="s">
        <v>531</v>
      </c>
      <c r="K515" s="73"/>
      <c r="L515" s="73" t="s">
        <v>624</v>
      </c>
      <c r="M515" s="74">
        <v>25.630000000000003</v>
      </c>
      <c r="N515" s="74">
        <v>27.69</v>
      </c>
      <c r="O515" s="75">
        <v>3</v>
      </c>
      <c r="P515" s="76"/>
      <c r="Q515" s="77">
        <f>N515*P515</f>
        <v>0</v>
      </c>
      <c r="R515" s="77">
        <f>IF($N$10&gt;=10000,M515*P515,Q515)</f>
        <v>0</v>
      </c>
      <c r="S515" s="78" t="str">
        <f>IF(P515="","",IF(P515&lt;O515,"Ошибка! Не соблюден минимальный заказ на сорт!",""))</f>
        <v/>
      </c>
    </row>
    <row r="516" spans="2:19" ht="15" customHeight="1" x14ac:dyDescent="0.35">
      <c r="B516" s="70" t="s">
        <v>2495</v>
      </c>
      <c r="C516" s="70" t="s">
        <v>2496</v>
      </c>
      <c r="D516" s="70" t="s">
        <v>2497</v>
      </c>
      <c r="E516" s="70" t="s">
        <v>2498</v>
      </c>
      <c r="F516" s="71" t="s">
        <v>621</v>
      </c>
      <c r="G516" s="71" t="s">
        <v>2499</v>
      </c>
      <c r="H516" s="71" t="s">
        <v>2500</v>
      </c>
      <c r="I516" s="72" t="s">
        <v>2501</v>
      </c>
      <c r="J516" s="73" t="s">
        <v>327</v>
      </c>
      <c r="K516" s="73"/>
      <c r="L516" s="73" t="s">
        <v>122</v>
      </c>
      <c r="M516" s="74">
        <v>12.44</v>
      </c>
      <c r="N516" s="74">
        <v>13.44</v>
      </c>
      <c r="O516" s="75">
        <v>6</v>
      </c>
      <c r="P516" s="76"/>
      <c r="Q516" s="77">
        <f>N516*P516</f>
        <v>0</v>
      </c>
      <c r="R516" s="77">
        <f>IF($N$10&gt;=10000,M516*P516,Q516)</f>
        <v>0</v>
      </c>
      <c r="S516" s="78" t="str">
        <f>IF(P516="","",IF(P516&lt;O516,"Ошибка! Не соблюден минимальный заказ на сорт!",""))</f>
        <v/>
      </c>
    </row>
    <row r="517" spans="2:19" ht="15" customHeight="1" x14ac:dyDescent="0.35">
      <c r="B517" s="70" t="s">
        <v>2502</v>
      </c>
      <c r="C517" s="70" t="s">
        <v>2503</v>
      </c>
      <c r="D517" s="70" t="s">
        <v>2504</v>
      </c>
      <c r="E517" s="70" t="s">
        <v>2498</v>
      </c>
      <c r="F517" s="71" t="s">
        <v>621</v>
      </c>
      <c r="G517" s="71" t="s">
        <v>2499</v>
      </c>
      <c r="H517" s="71" t="s">
        <v>2500</v>
      </c>
      <c r="I517" s="72" t="s">
        <v>2501</v>
      </c>
      <c r="J517" s="73" t="s">
        <v>531</v>
      </c>
      <c r="K517" s="73"/>
      <c r="L517" s="73" t="s">
        <v>624</v>
      </c>
      <c r="M517" s="74">
        <v>25.630000000000003</v>
      </c>
      <c r="N517" s="74">
        <v>27.69</v>
      </c>
      <c r="O517" s="75">
        <v>3</v>
      </c>
      <c r="P517" s="76"/>
      <c r="Q517" s="77">
        <f>N517*P517</f>
        <v>0</v>
      </c>
      <c r="R517" s="77">
        <f>IF($N$10&gt;=10000,M517*P517,Q517)</f>
        <v>0</v>
      </c>
      <c r="S517" s="78" t="str">
        <f>IF(P517="","",IF(P517&lt;O517,"Ошибка! Не соблюден минимальный заказ на сорт!",""))</f>
        <v/>
      </c>
    </row>
    <row r="518" spans="2:19" ht="15" customHeight="1" x14ac:dyDescent="0.35">
      <c r="B518" s="70" t="s">
        <v>2505</v>
      </c>
      <c r="C518" s="70" t="s">
        <v>2506</v>
      </c>
      <c r="D518" s="70" t="s">
        <v>2507</v>
      </c>
      <c r="E518" s="70" t="s">
        <v>2498</v>
      </c>
      <c r="F518" s="71" t="s">
        <v>621</v>
      </c>
      <c r="G518" s="71" t="s">
        <v>2499</v>
      </c>
      <c r="H518" s="71" t="s">
        <v>2500</v>
      </c>
      <c r="I518" s="72" t="s">
        <v>2501</v>
      </c>
      <c r="J518" s="73" t="s">
        <v>909</v>
      </c>
      <c r="K518" s="73"/>
      <c r="L518" s="73" t="s">
        <v>624</v>
      </c>
      <c r="M518" s="74">
        <v>39.879999999999995</v>
      </c>
      <c r="N518" s="74">
        <v>43.08</v>
      </c>
      <c r="O518" s="75">
        <v>2</v>
      </c>
      <c r="P518" s="76"/>
      <c r="Q518" s="77">
        <f>N518*P518</f>
        <v>0</v>
      </c>
      <c r="R518" s="77">
        <f>IF($N$10&gt;=10000,M518*P518,Q518)</f>
        <v>0</v>
      </c>
      <c r="S518" s="78" t="str">
        <f>IF(P518="","",IF(P518&lt;O518,"Ошибка! Не соблюден минимальный заказ на сорт!",""))</f>
        <v/>
      </c>
    </row>
    <row r="519" spans="2:19" ht="15" customHeight="1" x14ac:dyDescent="0.35">
      <c r="B519" s="70" t="s">
        <v>2508</v>
      </c>
      <c r="C519" s="70" t="s">
        <v>2509</v>
      </c>
      <c r="D519" s="70" t="s">
        <v>2510</v>
      </c>
      <c r="E519" s="70" t="s">
        <v>2498</v>
      </c>
      <c r="F519" s="71" t="s">
        <v>621</v>
      </c>
      <c r="G519" s="71" t="s">
        <v>2499</v>
      </c>
      <c r="H519" s="71" t="s">
        <v>2500</v>
      </c>
      <c r="I519" s="72" t="s">
        <v>2501</v>
      </c>
      <c r="J519" s="73" t="s">
        <v>355</v>
      </c>
      <c r="K519" s="73" t="s">
        <v>384</v>
      </c>
      <c r="L519" s="73" t="s">
        <v>547</v>
      </c>
      <c r="M519" s="74">
        <v>68.75</v>
      </c>
      <c r="N519" s="74">
        <v>74.25</v>
      </c>
      <c r="O519" s="75">
        <v>2</v>
      </c>
      <c r="P519" s="76"/>
      <c r="Q519" s="77">
        <f>N519*P519</f>
        <v>0</v>
      </c>
      <c r="R519" s="77">
        <f>IF($N$10&gt;=10000,M519*P519,Q519)</f>
        <v>0</v>
      </c>
      <c r="S519" s="78" t="str">
        <f>IF(P519="","",IF(P519&lt;O519,"Ошибка! Не соблюден минимальный заказ на сорт!",""))</f>
        <v/>
      </c>
    </row>
    <row r="520" spans="2:19" ht="15" customHeight="1" x14ac:dyDescent="0.35">
      <c r="B520" s="70" t="s">
        <v>2511</v>
      </c>
      <c r="C520" s="70" t="s">
        <v>2512</v>
      </c>
      <c r="D520" s="70" t="s">
        <v>2513</v>
      </c>
      <c r="E520" s="70" t="s">
        <v>2514</v>
      </c>
      <c r="F520" s="71" t="s">
        <v>621</v>
      </c>
      <c r="G520" s="71" t="s">
        <v>2515</v>
      </c>
      <c r="H520" s="71" t="s">
        <v>2516</v>
      </c>
      <c r="I520" s="72" t="s">
        <v>2517</v>
      </c>
      <c r="J520" s="73" t="s">
        <v>2518</v>
      </c>
      <c r="K520" s="73"/>
      <c r="L520" s="73" t="s">
        <v>653</v>
      </c>
      <c r="M520" s="74">
        <v>10.32</v>
      </c>
      <c r="N520" s="74">
        <v>11.15</v>
      </c>
      <c r="O520" s="75">
        <v>7</v>
      </c>
      <c r="P520" s="76"/>
      <c r="Q520" s="77">
        <f>N520*P520</f>
        <v>0</v>
      </c>
      <c r="R520" s="77">
        <f>IF($N$10&gt;=10000,M520*P520,Q520)</f>
        <v>0</v>
      </c>
      <c r="S520" s="78" t="str">
        <f>IF(P520="","",IF(P520&lt;O520,"Ошибка! Не соблюден минимальный заказ на сорт!",""))</f>
        <v/>
      </c>
    </row>
    <row r="521" spans="2:19" ht="15" customHeight="1" x14ac:dyDescent="0.35">
      <c r="B521" s="70" t="s">
        <v>2519</v>
      </c>
      <c r="C521" s="70" t="s">
        <v>2520</v>
      </c>
      <c r="D521" s="70" t="s">
        <v>2521</v>
      </c>
      <c r="E521" s="70" t="s">
        <v>2522</v>
      </c>
      <c r="F521" s="71" t="s">
        <v>621</v>
      </c>
      <c r="G521" s="71" t="s">
        <v>2515</v>
      </c>
      <c r="H521" s="71" t="s">
        <v>2516</v>
      </c>
      <c r="I521" s="72" t="s">
        <v>2523</v>
      </c>
      <c r="J521" s="73" t="s">
        <v>2518</v>
      </c>
      <c r="K521" s="73"/>
      <c r="L521" s="73" t="s">
        <v>653</v>
      </c>
      <c r="M521" s="74">
        <v>10.32</v>
      </c>
      <c r="N521" s="74">
        <v>11.15</v>
      </c>
      <c r="O521" s="75">
        <v>7</v>
      </c>
      <c r="P521" s="76"/>
      <c r="Q521" s="77">
        <f>N521*P521</f>
        <v>0</v>
      </c>
      <c r="R521" s="77">
        <f>IF($N$10&gt;=10000,M521*P521,Q521)</f>
        <v>0</v>
      </c>
      <c r="S521" s="78" t="str">
        <f>IF(P521="","",IF(P521&lt;O521,"Ошибка! Не соблюден минимальный заказ на сорт!",""))</f>
        <v/>
      </c>
    </row>
    <row r="522" spans="2:19" ht="15" customHeight="1" x14ac:dyDescent="0.35">
      <c r="B522" s="70" t="s">
        <v>2524</v>
      </c>
      <c r="C522" s="70" t="s">
        <v>2525</v>
      </c>
      <c r="D522" s="70" t="s">
        <v>2526</v>
      </c>
      <c r="E522" s="70" t="s">
        <v>2527</v>
      </c>
      <c r="F522" s="71" t="s">
        <v>621</v>
      </c>
      <c r="G522" s="71" t="s">
        <v>2515</v>
      </c>
      <c r="H522" s="71" t="s">
        <v>2516</v>
      </c>
      <c r="I522" s="72" t="s">
        <v>2523</v>
      </c>
      <c r="J522" s="73" t="s">
        <v>531</v>
      </c>
      <c r="K522" s="73"/>
      <c r="L522" s="73" t="s">
        <v>624</v>
      </c>
      <c r="M522" s="74">
        <v>25.630000000000003</v>
      </c>
      <c r="N522" s="74">
        <v>27.69</v>
      </c>
      <c r="O522" s="75">
        <v>3</v>
      </c>
      <c r="P522" s="76"/>
      <c r="Q522" s="77">
        <f>N522*P522</f>
        <v>0</v>
      </c>
      <c r="R522" s="77">
        <f>IF($N$10&gt;=10000,M522*P522,Q522)</f>
        <v>0</v>
      </c>
      <c r="S522" s="78" t="str">
        <f>IF(P522="","",IF(P522&lt;O522,"Ошибка! Не соблюден минимальный заказ на сорт!",""))</f>
        <v/>
      </c>
    </row>
    <row r="523" spans="2:19" ht="15" customHeight="1" x14ac:dyDescent="0.35">
      <c r="B523" s="70" t="s">
        <v>2528</v>
      </c>
      <c r="C523" s="70" t="s">
        <v>2529</v>
      </c>
      <c r="D523" s="70" t="s">
        <v>2530</v>
      </c>
      <c r="E523" s="70" t="s">
        <v>2531</v>
      </c>
      <c r="F523" s="71" t="s">
        <v>621</v>
      </c>
      <c r="G523" s="71" t="s">
        <v>2515</v>
      </c>
      <c r="H523" s="71" t="s">
        <v>2516</v>
      </c>
      <c r="I523" s="72" t="s">
        <v>2532</v>
      </c>
      <c r="J523" s="73" t="s">
        <v>2518</v>
      </c>
      <c r="K523" s="73"/>
      <c r="L523" s="73" t="s">
        <v>653</v>
      </c>
      <c r="M523" s="74">
        <v>10.32</v>
      </c>
      <c r="N523" s="74">
        <v>11.15</v>
      </c>
      <c r="O523" s="75">
        <v>7</v>
      </c>
      <c r="P523" s="76"/>
      <c r="Q523" s="77">
        <f>N523*P523</f>
        <v>0</v>
      </c>
      <c r="R523" s="77">
        <f>IF($N$10&gt;=10000,M523*P523,Q523)</f>
        <v>0</v>
      </c>
      <c r="S523" s="78" t="str">
        <f>IF(P523="","",IF(P523&lt;O523,"Ошибка! Не соблюден минимальный заказ на сорт!",""))</f>
        <v/>
      </c>
    </row>
    <row r="524" spans="2:19" ht="15" customHeight="1" x14ac:dyDescent="0.35">
      <c r="B524" s="70" t="s">
        <v>2533</v>
      </c>
      <c r="C524" s="70" t="s">
        <v>2534</v>
      </c>
      <c r="D524" s="70" t="s">
        <v>2535</v>
      </c>
      <c r="E524" s="70" t="s">
        <v>2536</v>
      </c>
      <c r="F524" s="71" t="s">
        <v>621</v>
      </c>
      <c r="G524" s="71" t="s">
        <v>2515</v>
      </c>
      <c r="H524" s="71" t="s">
        <v>2516</v>
      </c>
      <c r="I524" s="72" t="s">
        <v>2537</v>
      </c>
      <c r="J524" s="73" t="s">
        <v>2518</v>
      </c>
      <c r="K524" s="73"/>
      <c r="L524" s="73" t="s">
        <v>653</v>
      </c>
      <c r="M524" s="74">
        <v>10.32</v>
      </c>
      <c r="N524" s="74">
        <v>11.15</v>
      </c>
      <c r="O524" s="75">
        <v>7</v>
      </c>
      <c r="P524" s="76"/>
      <c r="Q524" s="77">
        <f>N524*P524</f>
        <v>0</v>
      </c>
      <c r="R524" s="77">
        <f>IF($N$10&gt;=10000,M524*P524,Q524)</f>
        <v>0</v>
      </c>
      <c r="S524" s="78" t="str">
        <f>IF(P524="","",IF(P524&lt;O524,"Ошибка! Не соблюден минимальный заказ на сорт!",""))</f>
        <v/>
      </c>
    </row>
    <row r="525" spans="2:19" ht="15" customHeight="1" x14ac:dyDescent="0.35">
      <c r="B525" s="70" t="s">
        <v>2538</v>
      </c>
      <c r="C525" s="70" t="s">
        <v>2539</v>
      </c>
      <c r="D525" s="70" t="s">
        <v>2540</v>
      </c>
      <c r="E525" s="70" t="s">
        <v>2541</v>
      </c>
      <c r="F525" s="71" t="s">
        <v>621</v>
      </c>
      <c r="G525" s="71" t="s">
        <v>2515</v>
      </c>
      <c r="H525" s="71" t="s">
        <v>2516</v>
      </c>
      <c r="I525" s="72" t="s">
        <v>2542</v>
      </c>
      <c r="J525" s="73" t="s">
        <v>327</v>
      </c>
      <c r="K525" s="73"/>
      <c r="L525" s="73" t="s">
        <v>122</v>
      </c>
      <c r="M525" s="74">
        <v>12.44</v>
      </c>
      <c r="N525" s="74">
        <v>13.44</v>
      </c>
      <c r="O525" s="75">
        <v>6</v>
      </c>
      <c r="P525" s="76"/>
      <c r="Q525" s="77">
        <f>N525*P525</f>
        <v>0</v>
      </c>
      <c r="R525" s="77">
        <f>IF($N$10&gt;=10000,M525*P525,Q525)</f>
        <v>0</v>
      </c>
      <c r="S525" s="78" t="str">
        <f>IF(P525="","",IF(P525&lt;O525,"Ошибка! Не соблюден минимальный заказ на сорт!",""))</f>
        <v/>
      </c>
    </row>
    <row r="526" spans="2:19" ht="15" customHeight="1" x14ac:dyDescent="0.35">
      <c r="B526" s="70" t="s">
        <v>2543</v>
      </c>
      <c r="C526" s="70" t="s">
        <v>2544</v>
      </c>
      <c r="D526" s="70" t="s">
        <v>2545</v>
      </c>
      <c r="E526" s="70" t="s">
        <v>2541</v>
      </c>
      <c r="F526" s="71" t="s">
        <v>621</v>
      </c>
      <c r="G526" s="71" t="s">
        <v>2515</v>
      </c>
      <c r="H526" s="71" t="s">
        <v>2516</v>
      </c>
      <c r="I526" s="72" t="s">
        <v>2542</v>
      </c>
      <c r="J526" s="73" t="s">
        <v>531</v>
      </c>
      <c r="K526" s="73"/>
      <c r="L526" s="73" t="s">
        <v>624</v>
      </c>
      <c r="M526" s="74">
        <v>25.630000000000003</v>
      </c>
      <c r="N526" s="74">
        <v>27.69</v>
      </c>
      <c r="O526" s="75">
        <v>3</v>
      </c>
      <c r="P526" s="76"/>
      <c r="Q526" s="77">
        <f>N526*P526</f>
        <v>0</v>
      </c>
      <c r="R526" s="77">
        <f>IF($N$10&gt;=10000,M526*P526,Q526)</f>
        <v>0</v>
      </c>
      <c r="S526" s="78" t="str">
        <f>IF(P526="","",IF(P526&lt;O526,"Ошибка! Не соблюден минимальный заказ на сорт!",""))</f>
        <v/>
      </c>
    </row>
    <row r="527" spans="2:19" ht="15" customHeight="1" x14ac:dyDescent="0.35">
      <c r="B527" s="70" t="s">
        <v>2546</v>
      </c>
      <c r="C527" s="70" t="s">
        <v>2547</v>
      </c>
      <c r="D527" s="70" t="s">
        <v>2548</v>
      </c>
      <c r="E527" s="70" t="s">
        <v>2549</v>
      </c>
      <c r="F527" s="71" t="s">
        <v>621</v>
      </c>
      <c r="G527" s="71" t="s">
        <v>2515</v>
      </c>
      <c r="H527" s="71" t="s">
        <v>2516</v>
      </c>
      <c r="I527" s="72" t="s">
        <v>2550</v>
      </c>
      <c r="J527" s="73" t="s">
        <v>2518</v>
      </c>
      <c r="K527" s="73"/>
      <c r="L527" s="73" t="s">
        <v>653</v>
      </c>
      <c r="M527" s="74">
        <v>10.32</v>
      </c>
      <c r="N527" s="74">
        <v>11.15</v>
      </c>
      <c r="O527" s="75">
        <v>7</v>
      </c>
      <c r="P527" s="76"/>
      <c r="Q527" s="77">
        <f>N527*P527</f>
        <v>0</v>
      </c>
      <c r="R527" s="77">
        <f>IF($N$10&gt;=10000,M527*P527,Q527)</f>
        <v>0</v>
      </c>
      <c r="S527" s="78" t="str">
        <f>IF(P527="","",IF(P527&lt;O527,"Ошибка! Не соблюден минимальный заказ на сорт!",""))</f>
        <v/>
      </c>
    </row>
    <row r="528" spans="2:19" ht="15" customHeight="1" x14ac:dyDescent="0.35">
      <c r="B528" s="70" t="s">
        <v>2551</v>
      </c>
      <c r="C528" s="70" t="s">
        <v>2552</v>
      </c>
      <c r="D528" s="70" t="s">
        <v>2553</v>
      </c>
      <c r="E528" s="70" t="s">
        <v>2549</v>
      </c>
      <c r="F528" s="71" t="s">
        <v>621</v>
      </c>
      <c r="G528" s="71" t="s">
        <v>2515</v>
      </c>
      <c r="H528" s="71" t="s">
        <v>2516</v>
      </c>
      <c r="I528" s="72" t="s">
        <v>2550</v>
      </c>
      <c r="J528" s="73" t="s">
        <v>531</v>
      </c>
      <c r="K528" s="73"/>
      <c r="L528" s="73" t="s">
        <v>624</v>
      </c>
      <c r="M528" s="74">
        <v>25.630000000000003</v>
      </c>
      <c r="N528" s="74">
        <v>27.69</v>
      </c>
      <c r="O528" s="75">
        <v>3</v>
      </c>
      <c r="P528" s="76"/>
      <c r="Q528" s="77">
        <f>N528*P528</f>
        <v>0</v>
      </c>
      <c r="R528" s="77">
        <f>IF($N$10&gt;=10000,M528*P528,Q528)</f>
        <v>0</v>
      </c>
      <c r="S528" s="78" t="str">
        <f>IF(P528="","",IF(P528&lt;O528,"Ошибка! Не соблюден минимальный заказ на сорт!",""))</f>
        <v/>
      </c>
    </row>
    <row r="529" spans="2:19" ht="15" customHeight="1" x14ac:dyDescent="0.35">
      <c r="B529" s="70" t="s">
        <v>2554</v>
      </c>
      <c r="C529" s="70" t="s">
        <v>2555</v>
      </c>
      <c r="D529" s="70" t="s">
        <v>2556</v>
      </c>
      <c r="E529" s="70" t="s">
        <v>2557</v>
      </c>
      <c r="F529" s="71" t="s">
        <v>621</v>
      </c>
      <c r="G529" s="71" t="s">
        <v>2515</v>
      </c>
      <c r="H529" s="71" t="s">
        <v>2516</v>
      </c>
      <c r="I529" s="72" t="s">
        <v>2558</v>
      </c>
      <c r="J529" s="73" t="s">
        <v>2518</v>
      </c>
      <c r="K529" s="73"/>
      <c r="L529" s="73" t="s">
        <v>653</v>
      </c>
      <c r="M529" s="74">
        <v>10.32</v>
      </c>
      <c r="N529" s="74">
        <v>11.15</v>
      </c>
      <c r="O529" s="75">
        <v>7</v>
      </c>
      <c r="P529" s="76"/>
      <c r="Q529" s="77">
        <f>N529*P529</f>
        <v>0</v>
      </c>
      <c r="R529" s="77">
        <f>IF($N$10&gt;=10000,M529*P529,Q529)</f>
        <v>0</v>
      </c>
      <c r="S529" s="78" t="str">
        <f>IF(P529="","",IF(P529&lt;O529,"Ошибка! Не соблюден минимальный заказ на сорт!",""))</f>
        <v/>
      </c>
    </row>
    <row r="530" spans="2:19" ht="15" customHeight="1" x14ac:dyDescent="0.35">
      <c r="B530" s="70" t="s">
        <v>2559</v>
      </c>
      <c r="C530" s="70" t="s">
        <v>2560</v>
      </c>
      <c r="D530" s="70" t="s">
        <v>2561</v>
      </c>
      <c r="E530" s="70" t="s">
        <v>2557</v>
      </c>
      <c r="F530" s="71" t="s">
        <v>621</v>
      </c>
      <c r="G530" s="71" t="s">
        <v>2515</v>
      </c>
      <c r="H530" s="71" t="s">
        <v>2516</v>
      </c>
      <c r="I530" s="72" t="s">
        <v>2558</v>
      </c>
      <c r="J530" s="73" t="s">
        <v>531</v>
      </c>
      <c r="K530" s="73"/>
      <c r="L530" s="73" t="s">
        <v>624</v>
      </c>
      <c r="M530" s="74">
        <v>25.630000000000003</v>
      </c>
      <c r="N530" s="74">
        <v>27.69</v>
      </c>
      <c r="O530" s="75">
        <v>3</v>
      </c>
      <c r="P530" s="76"/>
      <c r="Q530" s="77">
        <f>N530*P530</f>
        <v>0</v>
      </c>
      <c r="R530" s="77">
        <f>IF($N$10&gt;=10000,M530*P530,Q530)</f>
        <v>0</v>
      </c>
      <c r="S530" s="78" t="str">
        <f>IF(P530="","",IF(P530&lt;O530,"Ошибка! Не соблюден минимальный заказ на сорт!",""))</f>
        <v/>
      </c>
    </row>
    <row r="531" spans="2:19" ht="15" customHeight="1" x14ac:dyDescent="0.35">
      <c r="B531" s="70" t="s">
        <v>2562</v>
      </c>
      <c r="C531" s="70" t="s">
        <v>2563</v>
      </c>
      <c r="D531" s="70" t="s">
        <v>2564</v>
      </c>
      <c r="E531" s="70" t="s">
        <v>2565</v>
      </c>
      <c r="F531" s="71" t="s">
        <v>621</v>
      </c>
      <c r="G531" s="71" t="s">
        <v>2515</v>
      </c>
      <c r="H531" s="71" t="s">
        <v>2516</v>
      </c>
      <c r="I531" s="72" t="s">
        <v>2566</v>
      </c>
      <c r="J531" s="73" t="s">
        <v>2518</v>
      </c>
      <c r="K531" s="73"/>
      <c r="L531" s="73" t="s">
        <v>653</v>
      </c>
      <c r="M531" s="74">
        <v>10.32</v>
      </c>
      <c r="N531" s="74">
        <v>11.15</v>
      </c>
      <c r="O531" s="75">
        <v>7</v>
      </c>
      <c r="P531" s="76"/>
      <c r="Q531" s="77">
        <f>N531*P531</f>
        <v>0</v>
      </c>
      <c r="R531" s="77">
        <f>IF($N$10&gt;=10000,M531*P531,Q531)</f>
        <v>0</v>
      </c>
      <c r="S531" s="78" t="str">
        <f>IF(P531="","",IF(P531&lt;O531,"Ошибка! Не соблюден минимальный заказ на сорт!",""))</f>
        <v/>
      </c>
    </row>
    <row r="532" spans="2:19" ht="15" customHeight="1" x14ac:dyDescent="0.35">
      <c r="B532" s="70" t="s">
        <v>2567</v>
      </c>
      <c r="C532" s="70" t="s">
        <v>2568</v>
      </c>
      <c r="D532" s="70" t="s">
        <v>2569</v>
      </c>
      <c r="E532" s="70" t="s">
        <v>2570</v>
      </c>
      <c r="F532" s="71" t="s">
        <v>621</v>
      </c>
      <c r="G532" s="71" t="s">
        <v>2515</v>
      </c>
      <c r="H532" s="71" t="s">
        <v>2516</v>
      </c>
      <c r="I532" s="72" t="s">
        <v>2571</v>
      </c>
      <c r="J532" s="73" t="s">
        <v>2518</v>
      </c>
      <c r="K532" s="73"/>
      <c r="L532" s="73" t="s">
        <v>653</v>
      </c>
      <c r="M532" s="74">
        <v>10.32</v>
      </c>
      <c r="N532" s="74">
        <v>11.15</v>
      </c>
      <c r="O532" s="75">
        <v>7</v>
      </c>
      <c r="P532" s="76"/>
      <c r="Q532" s="77">
        <f>N532*P532</f>
        <v>0</v>
      </c>
      <c r="R532" s="77">
        <f>IF($N$10&gt;=10000,M532*P532,Q532)</f>
        <v>0</v>
      </c>
      <c r="S532" s="78" t="str">
        <f>IF(P532="","",IF(P532&lt;O532,"Ошибка! Не соблюден минимальный заказ на сорт!",""))</f>
        <v/>
      </c>
    </row>
    <row r="533" spans="2:19" ht="15" customHeight="1" x14ac:dyDescent="0.35">
      <c r="B533" s="70" t="s">
        <v>2572</v>
      </c>
      <c r="C533" s="70" t="s">
        <v>2573</v>
      </c>
      <c r="D533" s="70" t="s">
        <v>2574</v>
      </c>
      <c r="E533" s="70" t="s">
        <v>2570</v>
      </c>
      <c r="F533" s="71" t="s">
        <v>621</v>
      </c>
      <c r="G533" s="71" t="s">
        <v>2515</v>
      </c>
      <c r="H533" s="71" t="s">
        <v>2516</v>
      </c>
      <c r="I533" s="72" t="s">
        <v>2571</v>
      </c>
      <c r="J533" s="73" t="s">
        <v>531</v>
      </c>
      <c r="K533" s="73"/>
      <c r="L533" s="73" t="s">
        <v>624</v>
      </c>
      <c r="M533" s="74">
        <v>25.630000000000003</v>
      </c>
      <c r="N533" s="74">
        <v>27.69</v>
      </c>
      <c r="O533" s="75">
        <v>3</v>
      </c>
      <c r="P533" s="76"/>
      <c r="Q533" s="77">
        <f>N533*P533</f>
        <v>0</v>
      </c>
      <c r="R533" s="77">
        <f>IF($N$10&gt;=10000,M533*P533,Q533)</f>
        <v>0</v>
      </c>
      <c r="S533" s="78" t="str">
        <f>IF(P533="","",IF(P533&lt;O533,"Ошибка! Не соблюден минимальный заказ на сорт!",""))</f>
        <v/>
      </c>
    </row>
    <row r="534" spans="2:19" ht="15" customHeight="1" x14ac:dyDescent="0.35">
      <c r="B534" s="70" t="s">
        <v>2575</v>
      </c>
      <c r="C534" s="70" t="s">
        <v>2576</v>
      </c>
      <c r="D534" s="70" t="s">
        <v>2577</v>
      </c>
      <c r="E534" s="70" t="s">
        <v>2578</v>
      </c>
      <c r="F534" s="71" t="s">
        <v>621</v>
      </c>
      <c r="G534" s="71" t="s">
        <v>2515</v>
      </c>
      <c r="H534" s="71" t="s">
        <v>2516</v>
      </c>
      <c r="I534" s="72" t="s">
        <v>2579</v>
      </c>
      <c r="J534" s="73" t="s">
        <v>2518</v>
      </c>
      <c r="K534" s="73"/>
      <c r="L534" s="73" t="s">
        <v>653</v>
      </c>
      <c r="M534" s="74">
        <v>10.32</v>
      </c>
      <c r="N534" s="74">
        <v>11.15</v>
      </c>
      <c r="O534" s="75">
        <v>7</v>
      </c>
      <c r="P534" s="76"/>
      <c r="Q534" s="77">
        <f>N534*P534</f>
        <v>0</v>
      </c>
      <c r="R534" s="77">
        <f>IF($N$10&gt;=10000,M534*P534,Q534)</f>
        <v>0</v>
      </c>
      <c r="S534" s="78" t="str">
        <f>IF(P534="","",IF(P534&lt;O534,"Ошибка! Не соблюден минимальный заказ на сорт!",""))</f>
        <v/>
      </c>
    </row>
    <row r="535" spans="2:19" ht="15" customHeight="1" x14ac:dyDescent="0.35">
      <c r="B535" s="70" t="s">
        <v>2580</v>
      </c>
      <c r="C535" s="70" t="s">
        <v>2581</v>
      </c>
      <c r="D535" s="70" t="s">
        <v>2582</v>
      </c>
      <c r="E535" s="70" t="s">
        <v>2578</v>
      </c>
      <c r="F535" s="71" t="s">
        <v>621</v>
      </c>
      <c r="G535" s="71" t="s">
        <v>2515</v>
      </c>
      <c r="H535" s="71" t="s">
        <v>2516</v>
      </c>
      <c r="I535" s="72" t="s">
        <v>2579</v>
      </c>
      <c r="J535" s="73" t="s">
        <v>531</v>
      </c>
      <c r="K535" s="73"/>
      <c r="L535" s="73" t="s">
        <v>624</v>
      </c>
      <c r="M535" s="74">
        <v>25.630000000000003</v>
      </c>
      <c r="N535" s="74">
        <v>27.69</v>
      </c>
      <c r="O535" s="75">
        <v>3</v>
      </c>
      <c r="P535" s="76"/>
      <c r="Q535" s="77">
        <f>N535*P535</f>
        <v>0</v>
      </c>
      <c r="R535" s="77">
        <f>IF($N$10&gt;=10000,M535*P535,Q535)</f>
        <v>0</v>
      </c>
      <c r="S535" s="78" t="str">
        <f>IF(P535="","",IF(P535&lt;O535,"Ошибка! Не соблюден минимальный заказ на сорт!",""))</f>
        <v/>
      </c>
    </row>
    <row r="536" spans="2:19" ht="15" customHeight="1" x14ac:dyDescent="0.35">
      <c r="B536" s="70" t="s">
        <v>2583</v>
      </c>
      <c r="C536" s="70" t="s">
        <v>2584</v>
      </c>
      <c r="D536" s="70" t="s">
        <v>2585</v>
      </c>
      <c r="E536" s="70" t="s">
        <v>2586</v>
      </c>
      <c r="F536" s="71" t="s">
        <v>621</v>
      </c>
      <c r="G536" s="71" t="s">
        <v>2515</v>
      </c>
      <c r="H536" s="71" t="s">
        <v>2516</v>
      </c>
      <c r="I536" s="72" t="s">
        <v>2587</v>
      </c>
      <c r="J536" s="73" t="s">
        <v>2518</v>
      </c>
      <c r="K536" s="73"/>
      <c r="L536" s="73" t="s">
        <v>653</v>
      </c>
      <c r="M536" s="74">
        <v>10.32</v>
      </c>
      <c r="N536" s="74">
        <v>11.15</v>
      </c>
      <c r="O536" s="75">
        <v>7</v>
      </c>
      <c r="P536" s="76"/>
      <c r="Q536" s="77">
        <f>N536*P536</f>
        <v>0</v>
      </c>
      <c r="R536" s="77">
        <f>IF($N$10&gt;=10000,M536*P536,Q536)</f>
        <v>0</v>
      </c>
      <c r="S536" s="78" t="str">
        <f>IF(P536="","",IF(P536&lt;O536,"Ошибка! Не соблюден минимальный заказ на сорт!",""))</f>
        <v/>
      </c>
    </row>
    <row r="537" spans="2:19" ht="15" customHeight="1" x14ac:dyDescent="0.35">
      <c r="B537" s="70" t="s">
        <v>2588</v>
      </c>
      <c r="C537" s="70" t="s">
        <v>2589</v>
      </c>
      <c r="D537" s="70" t="s">
        <v>2590</v>
      </c>
      <c r="E537" s="70" t="s">
        <v>2586</v>
      </c>
      <c r="F537" s="71" t="s">
        <v>621</v>
      </c>
      <c r="G537" s="71" t="s">
        <v>2515</v>
      </c>
      <c r="H537" s="71" t="s">
        <v>2516</v>
      </c>
      <c r="I537" s="72" t="s">
        <v>2587</v>
      </c>
      <c r="J537" s="73" t="s">
        <v>531</v>
      </c>
      <c r="K537" s="73"/>
      <c r="L537" s="73" t="s">
        <v>624</v>
      </c>
      <c r="M537" s="74">
        <v>23.44</v>
      </c>
      <c r="N537" s="74">
        <v>25.32</v>
      </c>
      <c r="O537" s="75">
        <v>3</v>
      </c>
      <c r="P537" s="76"/>
      <c r="Q537" s="77">
        <f>N537*P537</f>
        <v>0</v>
      </c>
      <c r="R537" s="77">
        <f>IF($N$10&gt;=10000,M537*P537,Q537)</f>
        <v>0</v>
      </c>
      <c r="S537" s="78" t="str">
        <f>IF(P537="","",IF(P537&lt;O537,"Ошибка! Не соблюден минимальный заказ на сорт!",""))</f>
        <v/>
      </c>
    </row>
    <row r="538" spans="2:19" ht="15" customHeight="1" x14ac:dyDescent="0.35">
      <c r="B538" s="70" t="s">
        <v>2591</v>
      </c>
      <c r="C538" s="70" t="s">
        <v>2592</v>
      </c>
      <c r="D538" s="70" t="s">
        <v>2593</v>
      </c>
      <c r="E538" s="70" t="s">
        <v>2594</v>
      </c>
      <c r="F538" s="71" t="s">
        <v>621</v>
      </c>
      <c r="G538" s="71" t="s">
        <v>2515</v>
      </c>
      <c r="H538" s="71" t="s">
        <v>2516</v>
      </c>
      <c r="I538" s="72" t="s">
        <v>2595</v>
      </c>
      <c r="J538" s="73" t="s">
        <v>2518</v>
      </c>
      <c r="K538" s="73"/>
      <c r="L538" s="73" t="s">
        <v>653</v>
      </c>
      <c r="M538" s="74">
        <v>10.32</v>
      </c>
      <c r="N538" s="74">
        <v>11.15</v>
      </c>
      <c r="O538" s="75">
        <v>7</v>
      </c>
      <c r="P538" s="76"/>
      <c r="Q538" s="77">
        <f>N538*P538</f>
        <v>0</v>
      </c>
      <c r="R538" s="77">
        <f>IF($N$10&gt;=10000,M538*P538,Q538)</f>
        <v>0</v>
      </c>
      <c r="S538" s="78" t="str">
        <f>IF(P538="","",IF(P538&lt;O538,"Ошибка! Не соблюден минимальный заказ на сорт!",""))</f>
        <v/>
      </c>
    </row>
    <row r="539" spans="2:19" ht="15" customHeight="1" x14ac:dyDescent="0.35">
      <c r="B539" s="70" t="s">
        <v>2596</v>
      </c>
      <c r="C539" s="70" t="s">
        <v>2597</v>
      </c>
      <c r="D539" s="70" t="s">
        <v>2598</v>
      </c>
      <c r="E539" s="70" t="s">
        <v>2594</v>
      </c>
      <c r="F539" s="71" t="s">
        <v>621</v>
      </c>
      <c r="G539" s="71" t="s">
        <v>2515</v>
      </c>
      <c r="H539" s="71" t="s">
        <v>2516</v>
      </c>
      <c r="I539" s="72" t="s">
        <v>2595</v>
      </c>
      <c r="J539" s="73" t="s">
        <v>531</v>
      </c>
      <c r="K539" s="73"/>
      <c r="L539" s="73" t="s">
        <v>624</v>
      </c>
      <c r="M539" s="74">
        <v>25.630000000000003</v>
      </c>
      <c r="N539" s="74">
        <v>27.69</v>
      </c>
      <c r="O539" s="75">
        <v>3</v>
      </c>
      <c r="P539" s="76"/>
      <c r="Q539" s="77">
        <f>N539*P539</f>
        <v>0</v>
      </c>
      <c r="R539" s="77">
        <f>IF($N$10&gt;=10000,M539*P539,Q539)</f>
        <v>0</v>
      </c>
      <c r="S539" s="78" t="str">
        <f>IF(P539="","",IF(P539&lt;O539,"Ошибка! Не соблюден минимальный заказ на сорт!",""))</f>
        <v/>
      </c>
    </row>
    <row r="540" spans="2:19" ht="15" customHeight="1" x14ac:dyDescent="0.35">
      <c r="B540" s="70" t="s">
        <v>2599</v>
      </c>
      <c r="C540" s="70" t="s">
        <v>2600</v>
      </c>
      <c r="D540" s="70" t="s">
        <v>2601</v>
      </c>
      <c r="E540" s="70" t="s">
        <v>2602</v>
      </c>
      <c r="F540" s="71" t="s">
        <v>621</v>
      </c>
      <c r="G540" s="71" t="s">
        <v>2515</v>
      </c>
      <c r="H540" s="71" t="s">
        <v>2516</v>
      </c>
      <c r="I540" s="72" t="s">
        <v>2603</v>
      </c>
      <c r="J540" s="73" t="s">
        <v>2518</v>
      </c>
      <c r="K540" s="73"/>
      <c r="L540" s="73" t="s">
        <v>653</v>
      </c>
      <c r="M540" s="74">
        <v>10.32</v>
      </c>
      <c r="N540" s="74">
        <v>11.15</v>
      </c>
      <c r="O540" s="75">
        <v>7</v>
      </c>
      <c r="P540" s="76"/>
      <c r="Q540" s="77">
        <f>N540*P540</f>
        <v>0</v>
      </c>
      <c r="R540" s="77">
        <f>IF($N$10&gt;=10000,M540*P540,Q540)</f>
        <v>0</v>
      </c>
      <c r="S540" s="78" t="str">
        <f>IF(P540="","",IF(P540&lt;O540,"Ошибка! Не соблюден минимальный заказ на сорт!",""))</f>
        <v/>
      </c>
    </row>
    <row r="541" spans="2:19" ht="15" customHeight="1" x14ac:dyDescent="0.35">
      <c r="B541" s="70" t="s">
        <v>2604</v>
      </c>
      <c r="C541" s="70" t="s">
        <v>2605</v>
      </c>
      <c r="D541" s="70" t="s">
        <v>2606</v>
      </c>
      <c r="E541" s="70" t="s">
        <v>2607</v>
      </c>
      <c r="F541" s="71" t="s">
        <v>621</v>
      </c>
      <c r="G541" s="71" t="s">
        <v>2515</v>
      </c>
      <c r="H541" s="71" t="s">
        <v>2516</v>
      </c>
      <c r="I541" s="72" t="s">
        <v>2608</v>
      </c>
      <c r="J541" s="73" t="s">
        <v>2518</v>
      </c>
      <c r="K541" s="73"/>
      <c r="L541" s="73" t="s">
        <v>653</v>
      </c>
      <c r="M541" s="74">
        <v>10.32</v>
      </c>
      <c r="N541" s="74">
        <v>11.15</v>
      </c>
      <c r="O541" s="75">
        <v>7</v>
      </c>
      <c r="P541" s="76"/>
      <c r="Q541" s="77">
        <f>N541*P541</f>
        <v>0</v>
      </c>
      <c r="R541" s="77">
        <f>IF($N$10&gt;=10000,M541*P541,Q541)</f>
        <v>0</v>
      </c>
      <c r="S541" s="78" t="str">
        <f>IF(P541="","",IF(P541&lt;O541,"Ошибка! Не соблюден минимальный заказ на сорт!",""))</f>
        <v/>
      </c>
    </row>
    <row r="542" spans="2:19" ht="15" customHeight="1" x14ac:dyDescent="0.35">
      <c r="B542" s="70" t="s">
        <v>2609</v>
      </c>
      <c r="C542" s="70" t="s">
        <v>2610</v>
      </c>
      <c r="D542" s="70" t="s">
        <v>2611</v>
      </c>
      <c r="E542" s="70" t="s">
        <v>2612</v>
      </c>
      <c r="F542" s="71" t="s">
        <v>621</v>
      </c>
      <c r="G542" s="71" t="s">
        <v>2515</v>
      </c>
      <c r="H542" s="71" t="s">
        <v>2516</v>
      </c>
      <c r="I542" s="72" t="s">
        <v>2613</v>
      </c>
      <c r="J542" s="73" t="s">
        <v>2518</v>
      </c>
      <c r="K542" s="73"/>
      <c r="L542" s="73" t="s">
        <v>653</v>
      </c>
      <c r="M542" s="74">
        <v>10.32</v>
      </c>
      <c r="N542" s="74">
        <v>11.15</v>
      </c>
      <c r="O542" s="75">
        <v>7</v>
      </c>
      <c r="P542" s="76"/>
      <c r="Q542" s="77">
        <f>N542*P542</f>
        <v>0</v>
      </c>
      <c r="R542" s="77">
        <f>IF($N$10&gt;=10000,M542*P542,Q542)</f>
        <v>0</v>
      </c>
      <c r="S542" s="78" t="str">
        <f>IF(P542="","",IF(P542&lt;O542,"Ошибка! Не соблюден минимальный заказ на сорт!",""))</f>
        <v/>
      </c>
    </row>
    <row r="543" spans="2:19" ht="15" customHeight="1" x14ac:dyDescent="0.35">
      <c r="B543" s="70" t="s">
        <v>2614</v>
      </c>
      <c r="C543" s="70" t="s">
        <v>2615</v>
      </c>
      <c r="D543" s="70" t="s">
        <v>2616</v>
      </c>
      <c r="E543" s="70" t="s">
        <v>2617</v>
      </c>
      <c r="F543" s="71" t="s">
        <v>621</v>
      </c>
      <c r="G543" s="71" t="s">
        <v>2618</v>
      </c>
      <c r="H543" s="71" t="s">
        <v>2619</v>
      </c>
      <c r="I543" s="72" t="s">
        <v>2620</v>
      </c>
      <c r="J543" s="73" t="s">
        <v>531</v>
      </c>
      <c r="K543" s="73"/>
      <c r="L543" s="73" t="s">
        <v>624</v>
      </c>
      <c r="M543" s="74">
        <v>25.630000000000003</v>
      </c>
      <c r="N543" s="74">
        <v>27.69</v>
      </c>
      <c r="O543" s="75">
        <v>3</v>
      </c>
      <c r="P543" s="76"/>
      <c r="Q543" s="77">
        <f>N543*P543</f>
        <v>0</v>
      </c>
      <c r="R543" s="77">
        <f>IF($N$10&gt;=10000,M543*P543,Q543)</f>
        <v>0</v>
      </c>
      <c r="S543" s="78" t="str">
        <f>IF(P543="","",IF(P543&lt;O543,"Ошибка! Не соблюден минимальный заказ на сорт!",""))</f>
        <v/>
      </c>
    </row>
    <row r="544" spans="2:19" ht="15" customHeight="1" x14ac:dyDescent="0.35">
      <c r="B544" s="70" t="s">
        <v>2621</v>
      </c>
      <c r="C544" s="70" t="s">
        <v>2622</v>
      </c>
      <c r="D544" s="70" t="s">
        <v>2623</v>
      </c>
      <c r="E544" s="70" t="s">
        <v>2624</v>
      </c>
      <c r="F544" s="71" t="s">
        <v>621</v>
      </c>
      <c r="G544" s="71" t="s">
        <v>2618</v>
      </c>
      <c r="H544" s="71" t="s">
        <v>2619</v>
      </c>
      <c r="I544" s="72" t="s">
        <v>2625</v>
      </c>
      <c r="J544" s="73" t="s">
        <v>531</v>
      </c>
      <c r="K544" s="73"/>
      <c r="L544" s="73" t="s">
        <v>624</v>
      </c>
      <c r="M544" s="74">
        <v>25.630000000000003</v>
      </c>
      <c r="N544" s="74">
        <v>27.69</v>
      </c>
      <c r="O544" s="75">
        <v>3</v>
      </c>
      <c r="P544" s="76"/>
      <c r="Q544" s="77">
        <f>N544*P544</f>
        <v>0</v>
      </c>
      <c r="R544" s="77">
        <f>IF($N$10&gt;=10000,M544*P544,Q544)</f>
        <v>0</v>
      </c>
      <c r="S544" s="78" t="str">
        <f>IF(P544="","",IF(P544&lt;O544,"Ошибка! Не соблюден минимальный заказ на сорт!",""))</f>
        <v/>
      </c>
    </row>
    <row r="545" spans="2:19" ht="15" customHeight="1" x14ac:dyDescent="0.35">
      <c r="B545" s="70" t="s">
        <v>2626</v>
      </c>
      <c r="C545" s="70" t="s">
        <v>2627</v>
      </c>
      <c r="D545" s="70" t="s">
        <v>2628</v>
      </c>
      <c r="E545" s="70" t="s">
        <v>2629</v>
      </c>
      <c r="F545" s="71" t="s">
        <v>621</v>
      </c>
      <c r="G545" s="71" t="s">
        <v>2630</v>
      </c>
      <c r="H545" s="71" t="s">
        <v>2631</v>
      </c>
      <c r="I545" s="72" t="s">
        <v>2632</v>
      </c>
      <c r="J545" s="73" t="s">
        <v>327</v>
      </c>
      <c r="K545" s="73"/>
      <c r="L545" s="73" t="s">
        <v>653</v>
      </c>
      <c r="M545" s="74">
        <v>13.69</v>
      </c>
      <c r="N545" s="74">
        <v>14.79</v>
      </c>
      <c r="O545" s="75">
        <v>6</v>
      </c>
      <c r="P545" s="76"/>
      <c r="Q545" s="77">
        <f>N545*P545</f>
        <v>0</v>
      </c>
      <c r="R545" s="77">
        <f>IF($N$10&gt;=10000,M545*P545,Q545)</f>
        <v>0</v>
      </c>
      <c r="S545" s="78" t="str">
        <f>IF(P545="","",IF(P545&lt;O545,"Ошибка! Не соблюден минимальный заказ на сорт!",""))</f>
        <v/>
      </c>
    </row>
    <row r="546" spans="2:19" ht="15" customHeight="1" x14ac:dyDescent="0.35">
      <c r="B546" s="70" t="s">
        <v>2633</v>
      </c>
      <c r="C546" s="70" t="s">
        <v>2634</v>
      </c>
      <c r="D546" s="70" t="s">
        <v>2635</v>
      </c>
      <c r="E546" s="70" t="s">
        <v>2636</v>
      </c>
      <c r="F546" s="71" t="s">
        <v>621</v>
      </c>
      <c r="G546" s="71" t="s">
        <v>2630</v>
      </c>
      <c r="H546" s="71" t="s">
        <v>2631</v>
      </c>
      <c r="I546" s="72" t="s">
        <v>2637</v>
      </c>
      <c r="J546" s="73" t="s">
        <v>327</v>
      </c>
      <c r="K546" s="73"/>
      <c r="L546" s="73" t="s">
        <v>653</v>
      </c>
      <c r="M546" s="74">
        <v>13.69</v>
      </c>
      <c r="N546" s="74">
        <v>14.79</v>
      </c>
      <c r="O546" s="75">
        <v>6</v>
      </c>
      <c r="P546" s="76"/>
      <c r="Q546" s="77">
        <f>N546*P546</f>
        <v>0</v>
      </c>
      <c r="R546" s="77">
        <f>IF($N$10&gt;=10000,M546*P546,Q546)</f>
        <v>0</v>
      </c>
      <c r="S546" s="78" t="str">
        <f>IF(P546="","",IF(P546&lt;O546,"Ошибка! Не соблюден минимальный заказ на сорт!",""))</f>
        <v/>
      </c>
    </row>
    <row r="547" spans="2:19" ht="15" customHeight="1" x14ac:dyDescent="0.35">
      <c r="B547" s="70" t="s">
        <v>2638</v>
      </c>
      <c r="C547" s="70" t="s">
        <v>2639</v>
      </c>
      <c r="D547" s="70" t="s">
        <v>2640</v>
      </c>
      <c r="E547" s="70" t="s">
        <v>2641</v>
      </c>
      <c r="F547" s="71" t="s">
        <v>621</v>
      </c>
      <c r="G547" s="71" t="s">
        <v>2630</v>
      </c>
      <c r="H547" s="71" t="s">
        <v>2631</v>
      </c>
      <c r="I547" s="72" t="s">
        <v>2642</v>
      </c>
      <c r="J547" s="73" t="s">
        <v>327</v>
      </c>
      <c r="K547" s="73"/>
      <c r="L547" s="73" t="s">
        <v>61</v>
      </c>
      <c r="M547" s="74">
        <v>13.69</v>
      </c>
      <c r="N547" s="74">
        <v>14.79</v>
      </c>
      <c r="O547" s="75">
        <v>6</v>
      </c>
      <c r="P547" s="76"/>
      <c r="Q547" s="77">
        <f>N547*P547</f>
        <v>0</v>
      </c>
      <c r="R547" s="77">
        <f>IF($N$10&gt;=10000,M547*P547,Q547)</f>
        <v>0</v>
      </c>
      <c r="S547" s="78" t="str">
        <f>IF(P547="","",IF(P547&lt;O547,"Ошибка! Не соблюден минимальный заказ на сорт!",""))</f>
        <v/>
      </c>
    </row>
    <row r="548" spans="2:19" ht="15" customHeight="1" x14ac:dyDescent="0.35">
      <c r="B548" s="70" t="s">
        <v>2643</v>
      </c>
      <c r="C548" s="70" t="s">
        <v>2644</v>
      </c>
      <c r="D548" s="70" t="s">
        <v>2645</v>
      </c>
      <c r="E548" s="70" t="s">
        <v>2641</v>
      </c>
      <c r="F548" s="71" t="s">
        <v>621</v>
      </c>
      <c r="G548" s="71" t="s">
        <v>2630</v>
      </c>
      <c r="H548" s="71" t="s">
        <v>2631</v>
      </c>
      <c r="I548" s="72" t="s">
        <v>2642</v>
      </c>
      <c r="J548" s="73" t="s">
        <v>531</v>
      </c>
      <c r="K548" s="73"/>
      <c r="L548" s="73" t="s">
        <v>624</v>
      </c>
      <c r="M548" s="74">
        <v>28.25</v>
      </c>
      <c r="N548" s="74">
        <v>30.51</v>
      </c>
      <c r="O548" s="75">
        <v>3</v>
      </c>
      <c r="P548" s="76"/>
      <c r="Q548" s="77">
        <f>N548*P548</f>
        <v>0</v>
      </c>
      <c r="R548" s="77">
        <f>IF($N$10&gt;=10000,M548*P548,Q548)</f>
        <v>0</v>
      </c>
      <c r="S548" s="78" t="str">
        <f>IF(P548="","",IF(P548&lt;O548,"Ошибка! Не соблюден минимальный заказ на сорт!",""))</f>
        <v/>
      </c>
    </row>
    <row r="549" spans="2:19" ht="15" customHeight="1" x14ac:dyDescent="0.35">
      <c r="B549" s="70" t="s">
        <v>2646</v>
      </c>
      <c r="C549" s="70" t="s">
        <v>2647</v>
      </c>
      <c r="D549" s="70" t="s">
        <v>2648</v>
      </c>
      <c r="E549" s="70" t="s">
        <v>2649</v>
      </c>
      <c r="F549" s="71" t="s">
        <v>621</v>
      </c>
      <c r="G549" s="71" t="s">
        <v>2630</v>
      </c>
      <c r="H549" s="71" t="s">
        <v>2631</v>
      </c>
      <c r="I549" s="72" t="s">
        <v>2650</v>
      </c>
      <c r="J549" s="73" t="s">
        <v>909</v>
      </c>
      <c r="K549" s="73"/>
      <c r="L549" s="73" t="s">
        <v>664</v>
      </c>
      <c r="M549" s="74">
        <v>38.69</v>
      </c>
      <c r="N549" s="74">
        <v>41.79</v>
      </c>
      <c r="O549" s="75">
        <v>2</v>
      </c>
      <c r="P549" s="76"/>
      <c r="Q549" s="77">
        <f>N549*P549</f>
        <v>0</v>
      </c>
      <c r="R549" s="77">
        <f>IF($N$10&gt;=10000,M549*P549,Q549)</f>
        <v>0</v>
      </c>
      <c r="S549" s="78" t="str">
        <f>IF(P549="","",IF(P549&lt;O549,"Ошибка! Не соблюден минимальный заказ на сорт!",""))</f>
        <v/>
      </c>
    </row>
    <row r="550" spans="2:19" ht="15" customHeight="1" x14ac:dyDescent="0.35">
      <c r="B550" s="70" t="s">
        <v>2651</v>
      </c>
      <c r="C550" s="70" t="s">
        <v>2652</v>
      </c>
      <c r="D550" s="70" t="s">
        <v>2653</v>
      </c>
      <c r="E550" s="70" t="s">
        <v>2654</v>
      </c>
      <c r="F550" s="71" t="s">
        <v>621</v>
      </c>
      <c r="G550" s="71" t="s">
        <v>571</v>
      </c>
      <c r="H550" s="71" t="s">
        <v>572</v>
      </c>
      <c r="I550" s="72" t="s">
        <v>2655</v>
      </c>
      <c r="J550" s="73" t="s">
        <v>355</v>
      </c>
      <c r="K550" s="73" t="s">
        <v>384</v>
      </c>
      <c r="L550" s="73" t="s">
        <v>547</v>
      </c>
      <c r="M550" s="74">
        <v>57.5</v>
      </c>
      <c r="N550" s="74">
        <v>62.1</v>
      </c>
      <c r="O550" s="75">
        <v>2</v>
      </c>
      <c r="P550" s="76"/>
      <c r="Q550" s="77">
        <f>N550*P550</f>
        <v>0</v>
      </c>
      <c r="R550" s="77">
        <f>IF($N$10&gt;=10000,M550*P550,Q550)</f>
        <v>0</v>
      </c>
      <c r="S550" s="78" t="str">
        <f>IF(P550="","",IF(P550&lt;O550,"Ошибка! Не соблюден минимальный заказ на сорт!",""))</f>
        <v/>
      </c>
    </row>
    <row r="551" spans="2:19" ht="15" customHeight="1" x14ac:dyDescent="0.35">
      <c r="B551" s="70" t="s">
        <v>2656</v>
      </c>
      <c r="C551" s="70" t="s">
        <v>2657</v>
      </c>
      <c r="D551" s="70" t="s">
        <v>2658</v>
      </c>
      <c r="E551" s="70" t="s">
        <v>570</v>
      </c>
      <c r="F551" s="71" t="s">
        <v>621</v>
      </c>
      <c r="G551" s="71" t="s">
        <v>571</v>
      </c>
      <c r="H551" s="71" t="s">
        <v>572</v>
      </c>
      <c r="I551" s="72" t="s">
        <v>573</v>
      </c>
      <c r="J551" s="73" t="s">
        <v>355</v>
      </c>
      <c r="K551" s="73" t="s">
        <v>384</v>
      </c>
      <c r="L551" s="73" t="s">
        <v>917</v>
      </c>
      <c r="M551" s="74">
        <v>66.25</v>
      </c>
      <c r="N551" s="74">
        <v>71.55</v>
      </c>
      <c r="O551" s="75">
        <v>2</v>
      </c>
      <c r="P551" s="76"/>
      <c r="Q551" s="77">
        <f>N551*P551</f>
        <v>0</v>
      </c>
      <c r="R551" s="77">
        <f>IF($N$10&gt;=10000,M551*P551,Q551)</f>
        <v>0</v>
      </c>
      <c r="S551" s="78" t="str">
        <f>IF(P551="","",IF(P551&lt;O551,"Ошибка! Не соблюден минимальный заказ на сорт!",""))</f>
        <v/>
      </c>
    </row>
    <row r="552" spans="2:19" ht="15" customHeight="1" x14ac:dyDescent="0.35">
      <c r="B552" s="70" t="s">
        <v>2659</v>
      </c>
      <c r="C552" s="70" t="s">
        <v>2660</v>
      </c>
      <c r="D552" s="70" t="s">
        <v>2661</v>
      </c>
      <c r="E552" s="70" t="s">
        <v>2662</v>
      </c>
      <c r="F552" s="71" t="s">
        <v>621</v>
      </c>
      <c r="G552" s="71" t="s">
        <v>2662</v>
      </c>
      <c r="H552" s="71" t="s">
        <v>2663</v>
      </c>
      <c r="I552" s="72"/>
      <c r="J552" s="73" t="s">
        <v>60</v>
      </c>
      <c r="K552" s="73"/>
      <c r="L552" s="73" t="s">
        <v>624</v>
      </c>
      <c r="M552" s="74">
        <v>17</v>
      </c>
      <c r="N552" s="74">
        <v>18.36</v>
      </c>
      <c r="O552" s="75">
        <v>6</v>
      </c>
      <c r="P552" s="76"/>
      <c r="Q552" s="77">
        <f>N552*P552</f>
        <v>0</v>
      </c>
      <c r="R552" s="77">
        <f>IF($N$10&gt;=10000,M552*P552,Q552)</f>
        <v>0</v>
      </c>
      <c r="S552" s="78" t="str">
        <f>IF(P552="","",IF(P552&lt;O552,"Ошибка! Не соблюден минимальный заказ на сорт!",""))</f>
        <v/>
      </c>
    </row>
    <row r="553" spans="2:19" ht="15" customHeight="1" x14ac:dyDescent="0.35">
      <c r="B553" s="70" t="s">
        <v>2664</v>
      </c>
      <c r="C553" s="70" t="s">
        <v>2665</v>
      </c>
      <c r="D553" s="70" t="s">
        <v>2666</v>
      </c>
      <c r="E553" s="70" t="s">
        <v>2662</v>
      </c>
      <c r="F553" s="71" t="s">
        <v>621</v>
      </c>
      <c r="G553" s="71" t="s">
        <v>2662</v>
      </c>
      <c r="H553" s="71" t="s">
        <v>2663</v>
      </c>
      <c r="I553" s="72"/>
      <c r="J553" s="73" t="s">
        <v>909</v>
      </c>
      <c r="K553" s="73"/>
      <c r="L553" s="73" t="s">
        <v>850</v>
      </c>
      <c r="M553" s="74">
        <v>38.69</v>
      </c>
      <c r="N553" s="74">
        <v>41.79</v>
      </c>
      <c r="O553" s="75">
        <v>2</v>
      </c>
      <c r="P553" s="76"/>
      <c r="Q553" s="77">
        <f>N553*P553</f>
        <v>0</v>
      </c>
      <c r="R553" s="77">
        <f>IF($N$10&gt;=10000,M553*P553,Q553)</f>
        <v>0</v>
      </c>
      <c r="S553" s="78" t="str">
        <f>IF(P553="","",IF(P553&lt;O553,"Ошибка! Не соблюден минимальный заказ на сорт!",""))</f>
        <v/>
      </c>
    </row>
    <row r="554" spans="2:19" ht="15" customHeight="1" x14ac:dyDescent="0.35">
      <c r="B554" s="70" t="s">
        <v>2667</v>
      </c>
      <c r="C554" s="70" t="s">
        <v>2668</v>
      </c>
      <c r="D554" s="70" t="s">
        <v>2669</v>
      </c>
      <c r="E554" s="70" t="s">
        <v>2662</v>
      </c>
      <c r="F554" s="71" t="s">
        <v>621</v>
      </c>
      <c r="G554" s="71" t="s">
        <v>2662</v>
      </c>
      <c r="H554" s="71" t="s">
        <v>2663</v>
      </c>
      <c r="I554" s="72"/>
      <c r="J554" s="73" t="s">
        <v>355</v>
      </c>
      <c r="K554" s="73" t="s">
        <v>384</v>
      </c>
      <c r="L554" s="73" t="s">
        <v>547</v>
      </c>
      <c r="M554" s="74">
        <v>57.5</v>
      </c>
      <c r="N554" s="74">
        <v>62.1</v>
      </c>
      <c r="O554" s="75">
        <v>2</v>
      </c>
      <c r="P554" s="76"/>
      <c r="Q554" s="77">
        <f>N554*P554</f>
        <v>0</v>
      </c>
      <c r="R554" s="77">
        <f>IF($N$10&gt;=10000,M554*P554,Q554)</f>
        <v>0</v>
      </c>
      <c r="S554" s="78" t="str">
        <f>IF(P554="","",IF(P554&lt;O554,"Ошибка! Не соблюден минимальный заказ на сорт!",""))</f>
        <v/>
      </c>
    </row>
    <row r="555" spans="2:19" ht="15" customHeight="1" x14ac:dyDescent="0.35">
      <c r="B555" s="70" t="s">
        <v>2670</v>
      </c>
      <c r="C555" s="70" t="s">
        <v>2671</v>
      </c>
      <c r="D555" s="70" t="s">
        <v>2672</v>
      </c>
      <c r="E555" s="70" t="s">
        <v>2673</v>
      </c>
      <c r="F555" s="71" t="s">
        <v>621</v>
      </c>
      <c r="G555" s="71" t="s">
        <v>2674</v>
      </c>
      <c r="H555" s="71" t="s">
        <v>2675</v>
      </c>
      <c r="I555" s="72" t="s">
        <v>2676</v>
      </c>
      <c r="J555" s="73" t="s">
        <v>327</v>
      </c>
      <c r="K555" s="73"/>
      <c r="L555" s="73" t="s">
        <v>624</v>
      </c>
      <c r="M555" s="74">
        <v>10.379999999999999</v>
      </c>
      <c r="N555" s="74">
        <v>11.22</v>
      </c>
      <c r="O555" s="75">
        <v>6</v>
      </c>
      <c r="P555" s="76"/>
      <c r="Q555" s="77">
        <f>N555*P555</f>
        <v>0</v>
      </c>
      <c r="R555" s="77">
        <f>IF($N$10&gt;=10000,M555*P555,Q555)</f>
        <v>0</v>
      </c>
      <c r="S555" s="78" t="str">
        <f>IF(P555="","",IF(P555&lt;O555,"Ошибка! Не соблюден минимальный заказ на сорт!",""))</f>
        <v/>
      </c>
    </row>
    <row r="556" spans="2:19" ht="15" customHeight="1" x14ac:dyDescent="0.35">
      <c r="B556" s="70" t="s">
        <v>2677</v>
      </c>
      <c r="C556" s="70" t="s">
        <v>2678</v>
      </c>
      <c r="D556" s="70" t="s">
        <v>2679</v>
      </c>
      <c r="E556" s="70" t="s">
        <v>2680</v>
      </c>
      <c r="F556" s="71" t="s">
        <v>621</v>
      </c>
      <c r="G556" s="71" t="s">
        <v>2674</v>
      </c>
      <c r="H556" s="71" t="s">
        <v>2675</v>
      </c>
      <c r="I556" s="72" t="s">
        <v>2681</v>
      </c>
      <c r="J556" s="73" t="s">
        <v>327</v>
      </c>
      <c r="K556" s="73"/>
      <c r="L556" s="73" t="s">
        <v>653</v>
      </c>
      <c r="M556" s="74">
        <v>10.379999999999999</v>
      </c>
      <c r="N556" s="74">
        <v>11.22</v>
      </c>
      <c r="O556" s="75">
        <v>6</v>
      </c>
      <c r="P556" s="76"/>
      <c r="Q556" s="77">
        <f>N556*P556</f>
        <v>0</v>
      </c>
      <c r="R556" s="77">
        <f>IF($N$10&gt;=10000,M556*P556,Q556)</f>
        <v>0</v>
      </c>
      <c r="S556" s="78" t="str">
        <f>IF(P556="","",IF(P556&lt;O556,"Ошибка! Не соблюден минимальный заказ на сорт!",""))</f>
        <v/>
      </c>
    </row>
    <row r="557" spans="2:19" ht="15" customHeight="1" x14ac:dyDescent="0.35">
      <c r="B557" s="70" t="s">
        <v>2682</v>
      </c>
      <c r="C557" s="70" t="s">
        <v>2683</v>
      </c>
      <c r="D557" s="70" t="s">
        <v>2684</v>
      </c>
      <c r="E557" s="70" t="s">
        <v>2685</v>
      </c>
      <c r="F557" s="71" t="s">
        <v>621</v>
      </c>
      <c r="G557" s="71" t="s">
        <v>2686</v>
      </c>
      <c r="H557" s="71" t="s">
        <v>2687</v>
      </c>
      <c r="I557" s="72" t="s">
        <v>2688</v>
      </c>
      <c r="J557" s="73" t="s">
        <v>327</v>
      </c>
      <c r="K557" s="73"/>
      <c r="L557" s="73" t="s">
        <v>653</v>
      </c>
      <c r="M557" s="74">
        <v>10.25</v>
      </c>
      <c r="N557" s="74">
        <v>11.07</v>
      </c>
      <c r="O557" s="75">
        <v>6</v>
      </c>
      <c r="P557" s="76"/>
      <c r="Q557" s="77">
        <f>N557*P557</f>
        <v>0</v>
      </c>
      <c r="R557" s="77">
        <f>IF($N$10&gt;=10000,M557*P557,Q557)</f>
        <v>0</v>
      </c>
      <c r="S557" s="78" t="str">
        <f>IF(P557="","",IF(P557&lt;O557,"Ошибка! Не соблюден минимальный заказ на сорт!",""))</f>
        <v/>
      </c>
    </row>
    <row r="558" spans="2:19" ht="15" customHeight="1" x14ac:dyDescent="0.35">
      <c r="B558" s="70" t="s">
        <v>2689</v>
      </c>
      <c r="C558" s="70" t="s">
        <v>2690</v>
      </c>
      <c r="D558" s="70" t="s">
        <v>2691</v>
      </c>
      <c r="E558" s="70" t="s">
        <v>2692</v>
      </c>
      <c r="F558" s="71" t="s">
        <v>621</v>
      </c>
      <c r="G558" s="71" t="s">
        <v>2686</v>
      </c>
      <c r="H558" s="71" t="s">
        <v>2687</v>
      </c>
      <c r="I558" s="72" t="s">
        <v>2693</v>
      </c>
      <c r="J558" s="73" t="s">
        <v>327</v>
      </c>
      <c r="K558" s="73"/>
      <c r="L558" s="73" t="s">
        <v>653</v>
      </c>
      <c r="M558" s="74">
        <v>10.25</v>
      </c>
      <c r="N558" s="74">
        <v>11.07</v>
      </c>
      <c r="O558" s="75">
        <v>6</v>
      </c>
      <c r="P558" s="76"/>
      <c r="Q558" s="77">
        <f>N558*P558</f>
        <v>0</v>
      </c>
      <c r="R558" s="77">
        <f>IF($N$10&gt;=10000,M558*P558,Q558)</f>
        <v>0</v>
      </c>
      <c r="S558" s="78" t="str">
        <f>IF(P558="","",IF(P558&lt;O558,"Ошибка! Не соблюден минимальный заказ на сорт!",""))</f>
        <v/>
      </c>
    </row>
    <row r="559" spans="2:19" ht="15" customHeight="1" x14ac:dyDescent="0.35">
      <c r="B559" s="70" t="s">
        <v>2694</v>
      </c>
      <c r="C559" s="70" t="s">
        <v>2695</v>
      </c>
      <c r="D559" s="70" t="s">
        <v>2696</v>
      </c>
      <c r="E559" s="70" t="s">
        <v>2697</v>
      </c>
      <c r="F559" s="71" t="s">
        <v>621</v>
      </c>
      <c r="G559" s="71" t="s">
        <v>2698</v>
      </c>
      <c r="H559" s="71" t="s">
        <v>2699</v>
      </c>
      <c r="I559" s="72" t="s">
        <v>2700</v>
      </c>
      <c r="J559" s="73" t="s">
        <v>676</v>
      </c>
      <c r="K559" s="73"/>
      <c r="L559" s="73" t="s">
        <v>94</v>
      </c>
      <c r="M559" s="74">
        <v>6.88</v>
      </c>
      <c r="N559" s="74">
        <v>7.44</v>
      </c>
      <c r="O559" s="75">
        <v>7</v>
      </c>
      <c r="P559" s="76"/>
      <c r="Q559" s="77">
        <f>N559*P559</f>
        <v>0</v>
      </c>
      <c r="R559" s="77">
        <f>IF($N$10&gt;=10000,M559*P559,Q559)</f>
        <v>0</v>
      </c>
      <c r="S559" s="78" t="str">
        <f>IF(P559="","",IF(P559&lt;O559,"Ошибка! Не соблюден минимальный заказ на сорт!",""))</f>
        <v/>
      </c>
    </row>
    <row r="560" spans="2:19" ht="15" customHeight="1" x14ac:dyDescent="0.35">
      <c r="B560" s="70" t="s">
        <v>2701</v>
      </c>
      <c r="C560" s="70" t="s">
        <v>2702</v>
      </c>
      <c r="D560" s="70" t="s">
        <v>2703</v>
      </c>
      <c r="E560" s="70" t="s">
        <v>2704</v>
      </c>
      <c r="F560" s="71" t="s">
        <v>621</v>
      </c>
      <c r="G560" s="71" t="s">
        <v>2704</v>
      </c>
      <c r="H560" s="71" t="s">
        <v>2705</v>
      </c>
      <c r="I560" s="72"/>
      <c r="J560" s="73" t="s">
        <v>327</v>
      </c>
      <c r="K560" s="73"/>
      <c r="L560" s="73" t="s">
        <v>122</v>
      </c>
      <c r="M560" s="74">
        <v>8.07</v>
      </c>
      <c r="N560" s="74">
        <v>8.7200000000000006</v>
      </c>
      <c r="O560" s="75">
        <v>6</v>
      </c>
      <c r="P560" s="76"/>
      <c r="Q560" s="77">
        <f>N560*P560</f>
        <v>0</v>
      </c>
      <c r="R560" s="77">
        <f>IF($N$10&gt;=10000,M560*P560,Q560)</f>
        <v>0</v>
      </c>
      <c r="S560" s="78" t="str">
        <f>IF(P560="","",IF(P560&lt;O560,"Ошибка! Не соблюден минимальный заказ на сорт!",""))</f>
        <v/>
      </c>
    </row>
    <row r="561" spans="2:19" ht="15" customHeight="1" x14ac:dyDescent="0.35">
      <c r="B561" s="70" t="s">
        <v>2706</v>
      </c>
      <c r="C561" s="70" t="s">
        <v>2707</v>
      </c>
      <c r="D561" s="70" t="s">
        <v>2708</v>
      </c>
      <c r="E561" s="70" t="s">
        <v>2704</v>
      </c>
      <c r="F561" s="71" t="s">
        <v>621</v>
      </c>
      <c r="G561" s="71" t="s">
        <v>2704</v>
      </c>
      <c r="H561" s="71" t="s">
        <v>2705</v>
      </c>
      <c r="I561" s="72"/>
      <c r="J561" s="73" t="s">
        <v>531</v>
      </c>
      <c r="K561" s="73"/>
      <c r="L561" s="73" t="s">
        <v>664</v>
      </c>
      <c r="M561" s="74">
        <v>17</v>
      </c>
      <c r="N561" s="74">
        <v>18.36</v>
      </c>
      <c r="O561" s="75">
        <v>3</v>
      </c>
      <c r="P561" s="76"/>
      <c r="Q561" s="77">
        <f>N561*P561</f>
        <v>0</v>
      </c>
      <c r="R561" s="77">
        <f>IF($N$10&gt;=10000,M561*P561,Q561)</f>
        <v>0</v>
      </c>
      <c r="S561" s="78" t="str">
        <f>IF(P561="","",IF(P561&lt;O561,"Ошибка! Не соблюден минимальный заказ на сорт!",""))</f>
        <v/>
      </c>
    </row>
    <row r="562" spans="2:19" ht="15" customHeight="1" x14ac:dyDescent="0.35">
      <c r="B562" s="70" t="s">
        <v>2709</v>
      </c>
      <c r="C562" s="70" t="s">
        <v>2710</v>
      </c>
      <c r="D562" s="70" t="s">
        <v>2711</v>
      </c>
      <c r="E562" s="70" t="s">
        <v>2712</v>
      </c>
      <c r="F562" s="71" t="s">
        <v>621</v>
      </c>
      <c r="G562" s="71" t="s">
        <v>2712</v>
      </c>
      <c r="H562" s="71" t="s">
        <v>2713</v>
      </c>
      <c r="I562" s="72"/>
      <c r="J562" s="73" t="s">
        <v>327</v>
      </c>
      <c r="K562" s="73"/>
      <c r="L562" s="73" t="s">
        <v>624</v>
      </c>
      <c r="M562" s="74">
        <v>8.07</v>
      </c>
      <c r="N562" s="74">
        <v>8.7200000000000006</v>
      </c>
      <c r="O562" s="75">
        <v>6</v>
      </c>
      <c r="P562" s="76"/>
      <c r="Q562" s="77">
        <f>N562*P562</f>
        <v>0</v>
      </c>
      <c r="R562" s="77">
        <f>IF($N$10&gt;=10000,M562*P562,Q562)</f>
        <v>0</v>
      </c>
      <c r="S562" s="78" t="str">
        <f>IF(P562="","",IF(P562&lt;O562,"Ошибка! Не соблюден минимальный заказ на сорт!",""))</f>
        <v/>
      </c>
    </row>
    <row r="563" spans="2:19" ht="15" customHeight="1" x14ac:dyDescent="0.35">
      <c r="B563" s="70" t="s">
        <v>2714</v>
      </c>
      <c r="C563" s="70" t="s">
        <v>2715</v>
      </c>
      <c r="D563" s="70" t="s">
        <v>2716</v>
      </c>
      <c r="E563" s="70" t="s">
        <v>2712</v>
      </c>
      <c r="F563" s="71" t="s">
        <v>621</v>
      </c>
      <c r="G563" s="71" t="s">
        <v>2712</v>
      </c>
      <c r="H563" s="71" t="s">
        <v>2713</v>
      </c>
      <c r="I563" s="72"/>
      <c r="J563" s="73" t="s">
        <v>531</v>
      </c>
      <c r="K563" s="73"/>
      <c r="L563" s="73" t="s">
        <v>664</v>
      </c>
      <c r="M563" s="74">
        <v>17</v>
      </c>
      <c r="N563" s="74">
        <v>18.36</v>
      </c>
      <c r="O563" s="75">
        <v>3</v>
      </c>
      <c r="P563" s="76"/>
      <c r="Q563" s="77">
        <f>N563*P563</f>
        <v>0</v>
      </c>
      <c r="R563" s="77">
        <f>IF($N$10&gt;=10000,M563*P563,Q563)</f>
        <v>0</v>
      </c>
      <c r="S563" s="78" t="str">
        <f>IF(P563="","",IF(P563&lt;O563,"Ошибка! Не соблюден минимальный заказ на сорт!",""))</f>
        <v/>
      </c>
    </row>
    <row r="564" spans="2:19" ht="15" customHeight="1" x14ac:dyDescent="0.35">
      <c r="B564" s="70" t="s">
        <v>2717</v>
      </c>
      <c r="C564" s="70" t="s">
        <v>2718</v>
      </c>
      <c r="D564" s="70" t="s">
        <v>2719</v>
      </c>
      <c r="E564" s="70" t="s">
        <v>2720</v>
      </c>
      <c r="F564" s="71" t="s">
        <v>621</v>
      </c>
      <c r="G564" s="71" t="s">
        <v>2721</v>
      </c>
      <c r="H564" s="71" t="s">
        <v>2722</v>
      </c>
      <c r="I564" s="72" t="s">
        <v>2723</v>
      </c>
      <c r="J564" s="73" t="s">
        <v>676</v>
      </c>
      <c r="K564" s="73"/>
      <c r="L564" s="73" t="s">
        <v>94</v>
      </c>
      <c r="M564" s="74">
        <v>5.25</v>
      </c>
      <c r="N564" s="74">
        <v>5.67</v>
      </c>
      <c r="O564" s="75">
        <v>7</v>
      </c>
      <c r="P564" s="76"/>
      <c r="Q564" s="77">
        <f>N564*P564</f>
        <v>0</v>
      </c>
      <c r="R564" s="77">
        <f>IF($N$10&gt;=10000,M564*P564,Q564)</f>
        <v>0</v>
      </c>
      <c r="S564" s="78" t="str">
        <f>IF(P564="","",IF(P564&lt;O564,"Ошибка! Не соблюден минимальный заказ на сорт!",""))</f>
        <v/>
      </c>
    </row>
    <row r="565" spans="2:19" ht="15" customHeight="1" x14ac:dyDescent="0.35">
      <c r="B565" s="70" t="s">
        <v>2724</v>
      </c>
      <c r="C565" s="70" t="s">
        <v>2725</v>
      </c>
      <c r="D565" s="70" t="s">
        <v>2726</v>
      </c>
      <c r="E565" s="70" t="s">
        <v>2720</v>
      </c>
      <c r="F565" s="71" t="s">
        <v>621</v>
      </c>
      <c r="G565" s="71" t="s">
        <v>2721</v>
      </c>
      <c r="H565" s="71" t="s">
        <v>2722</v>
      </c>
      <c r="I565" s="72" t="s">
        <v>2723</v>
      </c>
      <c r="J565" s="73" t="s">
        <v>327</v>
      </c>
      <c r="K565" s="73"/>
      <c r="L565" s="73" t="s">
        <v>122</v>
      </c>
      <c r="M565" s="74">
        <v>8.07</v>
      </c>
      <c r="N565" s="74">
        <v>8.7200000000000006</v>
      </c>
      <c r="O565" s="75">
        <v>6</v>
      </c>
      <c r="P565" s="76"/>
      <c r="Q565" s="77">
        <f>N565*P565</f>
        <v>0</v>
      </c>
      <c r="R565" s="77">
        <f>IF($N$10&gt;=10000,M565*P565,Q565)</f>
        <v>0</v>
      </c>
      <c r="S565" s="78" t="str">
        <f>IF(P565="","",IF(P565&lt;O565,"Ошибка! Не соблюден минимальный заказ на сорт!",""))</f>
        <v/>
      </c>
    </row>
    <row r="566" spans="2:19" ht="15" customHeight="1" x14ac:dyDescent="0.35">
      <c r="B566" s="70" t="s">
        <v>2727</v>
      </c>
      <c r="C566" s="70" t="s">
        <v>2728</v>
      </c>
      <c r="D566" s="70" t="s">
        <v>2729</v>
      </c>
      <c r="E566" s="70" t="s">
        <v>2720</v>
      </c>
      <c r="F566" s="71" t="s">
        <v>621</v>
      </c>
      <c r="G566" s="71" t="s">
        <v>2721</v>
      </c>
      <c r="H566" s="71" t="s">
        <v>2722</v>
      </c>
      <c r="I566" s="72" t="s">
        <v>2723</v>
      </c>
      <c r="J566" s="73" t="s">
        <v>531</v>
      </c>
      <c r="K566" s="73"/>
      <c r="L566" s="73" t="s">
        <v>664</v>
      </c>
      <c r="M566" s="74">
        <v>17</v>
      </c>
      <c r="N566" s="74">
        <v>18.36</v>
      </c>
      <c r="O566" s="75">
        <v>3</v>
      </c>
      <c r="P566" s="76"/>
      <c r="Q566" s="77">
        <f>N566*P566</f>
        <v>0</v>
      </c>
      <c r="R566" s="77">
        <f>IF($N$10&gt;=10000,M566*P566,Q566)</f>
        <v>0</v>
      </c>
      <c r="S566" s="78" t="str">
        <f>IF(P566="","",IF(P566&lt;O566,"Ошибка! Не соблюден минимальный заказ на сорт!",""))</f>
        <v/>
      </c>
    </row>
    <row r="567" spans="2:19" ht="15" customHeight="1" x14ac:dyDescent="0.35">
      <c r="B567" s="70" t="s">
        <v>2730</v>
      </c>
      <c r="C567" s="70" t="s">
        <v>2731</v>
      </c>
      <c r="D567" s="70" t="s">
        <v>2732</v>
      </c>
      <c r="E567" s="70" t="s">
        <v>2733</v>
      </c>
      <c r="F567" s="71" t="s">
        <v>621</v>
      </c>
      <c r="G567" s="71" t="s">
        <v>2734</v>
      </c>
      <c r="H567" s="71" t="s">
        <v>2735</v>
      </c>
      <c r="I567" s="72" t="s">
        <v>2736</v>
      </c>
      <c r="J567" s="73" t="s">
        <v>676</v>
      </c>
      <c r="K567" s="73"/>
      <c r="L567" s="73" t="s">
        <v>94</v>
      </c>
      <c r="M567" s="74">
        <v>5.25</v>
      </c>
      <c r="N567" s="74">
        <v>5.67</v>
      </c>
      <c r="O567" s="75">
        <v>7</v>
      </c>
      <c r="P567" s="76"/>
      <c r="Q567" s="77">
        <f>N567*P567</f>
        <v>0</v>
      </c>
      <c r="R567" s="77">
        <f>IF($N$10&gt;=10000,M567*P567,Q567)</f>
        <v>0</v>
      </c>
      <c r="S567" s="78" t="str">
        <f>IF(P567="","",IF(P567&lt;O567,"Ошибка! Не соблюден минимальный заказ на сорт!",""))</f>
        <v/>
      </c>
    </row>
    <row r="568" spans="2:19" ht="15" customHeight="1" x14ac:dyDescent="0.35">
      <c r="B568" s="70" t="s">
        <v>2737</v>
      </c>
      <c r="C568" s="70" t="s">
        <v>2738</v>
      </c>
      <c r="D568" s="70" t="s">
        <v>2739</v>
      </c>
      <c r="E568" s="70" t="s">
        <v>2733</v>
      </c>
      <c r="F568" s="71" t="s">
        <v>621</v>
      </c>
      <c r="G568" s="71" t="s">
        <v>2734</v>
      </c>
      <c r="H568" s="71" t="s">
        <v>2735</v>
      </c>
      <c r="I568" s="72" t="s">
        <v>2736</v>
      </c>
      <c r="J568" s="73" t="s">
        <v>327</v>
      </c>
      <c r="K568" s="73"/>
      <c r="L568" s="73" t="s">
        <v>122</v>
      </c>
      <c r="M568" s="74">
        <v>8.07</v>
      </c>
      <c r="N568" s="74">
        <v>8.7200000000000006</v>
      </c>
      <c r="O568" s="75">
        <v>6</v>
      </c>
      <c r="P568" s="76"/>
      <c r="Q568" s="77">
        <f>N568*P568</f>
        <v>0</v>
      </c>
      <c r="R568" s="77">
        <f>IF($N$10&gt;=10000,M568*P568,Q568)</f>
        <v>0</v>
      </c>
      <c r="S568" s="78" t="str">
        <f>IF(P568="","",IF(P568&lt;O568,"Ошибка! Не соблюден минимальный заказ на сорт!",""))</f>
        <v/>
      </c>
    </row>
    <row r="569" spans="2:19" ht="15" customHeight="1" x14ac:dyDescent="0.35">
      <c r="B569" s="70" t="s">
        <v>2740</v>
      </c>
      <c r="C569" s="70" t="s">
        <v>2741</v>
      </c>
      <c r="D569" s="70" t="s">
        <v>2742</v>
      </c>
      <c r="E569" s="70" t="s">
        <v>2733</v>
      </c>
      <c r="F569" s="71" t="s">
        <v>621</v>
      </c>
      <c r="G569" s="71" t="s">
        <v>2734</v>
      </c>
      <c r="H569" s="71" t="s">
        <v>2735</v>
      </c>
      <c r="I569" s="72" t="s">
        <v>2736</v>
      </c>
      <c r="J569" s="73" t="s">
        <v>531</v>
      </c>
      <c r="K569" s="73"/>
      <c r="L569" s="73" t="s">
        <v>664</v>
      </c>
      <c r="M569" s="74">
        <v>17</v>
      </c>
      <c r="N569" s="74">
        <v>18.36</v>
      </c>
      <c r="O569" s="75">
        <v>3</v>
      </c>
      <c r="P569" s="76"/>
      <c r="Q569" s="77">
        <f>N569*P569</f>
        <v>0</v>
      </c>
      <c r="R569" s="77">
        <f>IF($N$10&gt;=10000,M569*P569,Q569)</f>
        <v>0</v>
      </c>
      <c r="S569" s="78" t="str">
        <f>IF(P569="","",IF(P569&lt;O569,"Ошибка! Не соблюден минимальный заказ на сорт!",""))</f>
        <v/>
      </c>
    </row>
    <row r="570" spans="2:19" ht="15" customHeight="1" x14ac:dyDescent="0.35">
      <c r="B570" s="70" t="s">
        <v>2743</v>
      </c>
      <c r="C570" s="70" t="s">
        <v>2744</v>
      </c>
      <c r="D570" s="70" t="s">
        <v>2745</v>
      </c>
      <c r="E570" s="70" t="s">
        <v>2746</v>
      </c>
      <c r="F570" s="71" t="s">
        <v>621</v>
      </c>
      <c r="G570" s="71" t="s">
        <v>2747</v>
      </c>
      <c r="H570" s="71" t="s">
        <v>2748</v>
      </c>
      <c r="I570" s="72" t="s">
        <v>2749</v>
      </c>
      <c r="J570" s="73" t="s">
        <v>327</v>
      </c>
      <c r="K570" s="73"/>
      <c r="L570" s="73" t="s">
        <v>61</v>
      </c>
      <c r="M570" s="74">
        <v>8.94</v>
      </c>
      <c r="N570" s="74">
        <v>9.66</v>
      </c>
      <c r="O570" s="75">
        <v>6</v>
      </c>
      <c r="P570" s="76"/>
      <c r="Q570" s="77">
        <f>N570*P570</f>
        <v>0</v>
      </c>
      <c r="R570" s="77">
        <f>IF($N$10&gt;=10000,M570*P570,Q570)</f>
        <v>0</v>
      </c>
      <c r="S570" s="78" t="str">
        <f>IF(P570="","",IF(P570&lt;O570,"Ошибка! Не соблюден минимальный заказ на сорт!",""))</f>
        <v/>
      </c>
    </row>
    <row r="571" spans="2:19" ht="15" customHeight="1" x14ac:dyDescent="0.35">
      <c r="B571" s="70" t="s">
        <v>2750</v>
      </c>
      <c r="C571" s="70" t="s">
        <v>2751</v>
      </c>
      <c r="D571" s="70" t="s">
        <v>2752</v>
      </c>
      <c r="E571" s="70" t="s">
        <v>2753</v>
      </c>
      <c r="F571" s="71" t="s">
        <v>621</v>
      </c>
      <c r="G571" s="71" t="s">
        <v>2747</v>
      </c>
      <c r="H571" s="71" t="s">
        <v>2748</v>
      </c>
      <c r="I571" s="72" t="s">
        <v>2754</v>
      </c>
      <c r="J571" s="73" t="s">
        <v>327</v>
      </c>
      <c r="K571" s="73"/>
      <c r="L571" s="73" t="s">
        <v>94</v>
      </c>
      <c r="M571" s="74">
        <v>10.25</v>
      </c>
      <c r="N571" s="74">
        <v>11.07</v>
      </c>
      <c r="O571" s="75">
        <v>6</v>
      </c>
      <c r="P571" s="76"/>
      <c r="Q571" s="77">
        <f>N571*P571</f>
        <v>0</v>
      </c>
      <c r="R571" s="77">
        <f>IF($N$10&gt;=10000,M571*P571,Q571)</f>
        <v>0</v>
      </c>
      <c r="S571" s="78" t="str">
        <f>IF(P571="","",IF(P571&lt;O571,"Ошибка! Не соблюден минимальный заказ на сорт!",""))</f>
        <v/>
      </c>
    </row>
    <row r="572" spans="2:19" ht="15" customHeight="1" x14ac:dyDescent="0.35">
      <c r="B572" s="70" t="s">
        <v>2755</v>
      </c>
      <c r="C572" s="70" t="s">
        <v>2756</v>
      </c>
      <c r="D572" s="70" t="s">
        <v>2757</v>
      </c>
      <c r="E572" s="70" t="s">
        <v>2758</v>
      </c>
      <c r="F572" s="71" t="s">
        <v>621</v>
      </c>
      <c r="G572" s="71" t="s">
        <v>2747</v>
      </c>
      <c r="H572" s="71" t="s">
        <v>2748</v>
      </c>
      <c r="I572" s="72" t="s">
        <v>2759</v>
      </c>
      <c r="J572" s="73" t="s">
        <v>327</v>
      </c>
      <c r="K572" s="73"/>
      <c r="L572" s="73" t="s">
        <v>94</v>
      </c>
      <c r="M572" s="74">
        <v>8.94</v>
      </c>
      <c r="N572" s="74">
        <v>9.66</v>
      </c>
      <c r="O572" s="75">
        <v>6</v>
      </c>
      <c r="P572" s="76"/>
      <c r="Q572" s="77">
        <f>N572*P572</f>
        <v>0</v>
      </c>
      <c r="R572" s="77">
        <f>IF($N$10&gt;=10000,M572*P572,Q572)</f>
        <v>0</v>
      </c>
      <c r="S572" s="78" t="str">
        <f>IF(P572="","",IF(P572&lt;O572,"Ошибка! Не соблюден минимальный заказ на сорт!",""))</f>
        <v/>
      </c>
    </row>
    <row r="573" spans="2:19" ht="15" customHeight="1" x14ac:dyDescent="0.35">
      <c r="B573" s="70" t="s">
        <v>2760</v>
      </c>
      <c r="C573" s="70" t="s">
        <v>2761</v>
      </c>
      <c r="D573" s="70" t="s">
        <v>2762</v>
      </c>
      <c r="E573" s="70" t="s">
        <v>2763</v>
      </c>
      <c r="F573" s="71" t="s">
        <v>621</v>
      </c>
      <c r="G573" s="71" t="s">
        <v>2747</v>
      </c>
      <c r="H573" s="71" t="s">
        <v>2748</v>
      </c>
      <c r="I573" s="72" t="s">
        <v>2764</v>
      </c>
      <c r="J573" s="73" t="s">
        <v>327</v>
      </c>
      <c r="K573" s="73"/>
      <c r="L573" s="73" t="s">
        <v>94</v>
      </c>
      <c r="M573" s="74">
        <v>8.94</v>
      </c>
      <c r="N573" s="74">
        <v>9.66</v>
      </c>
      <c r="O573" s="75">
        <v>6</v>
      </c>
      <c r="P573" s="76"/>
      <c r="Q573" s="77">
        <f>N573*P573</f>
        <v>0</v>
      </c>
      <c r="R573" s="77">
        <f>IF($N$10&gt;=10000,M573*P573,Q573)</f>
        <v>0</v>
      </c>
      <c r="S573" s="78" t="str">
        <f>IF(P573="","",IF(P573&lt;O573,"Ошибка! Не соблюден минимальный заказ на сорт!",""))</f>
        <v/>
      </c>
    </row>
    <row r="574" spans="2:19" ht="15" customHeight="1" x14ac:dyDescent="0.35">
      <c r="B574" s="70" t="s">
        <v>2765</v>
      </c>
      <c r="C574" s="70" t="s">
        <v>2766</v>
      </c>
      <c r="D574" s="70" t="s">
        <v>2767</v>
      </c>
      <c r="E574" s="70" t="s">
        <v>2768</v>
      </c>
      <c r="F574" s="71" t="s">
        <v>621</v>
      </c>
      <c r="G574" s="71" t="s">
        <v>2747</v>
      </c>
      <c r="H574" s="71" t="s">
        <v>2748</v>
      </c>
      <c r="I574" s="72" t="s">
        <v>2769</v>
      </c>
      <c r="J574" s="73" t="s">
        <v>327</v>
      </c>
      <c r="K574" s="73"/>
      <c r="L574" s="73" t="s">
        <v>61</v>
      </c>
      <c r="M574" s="74">
        <v>8.94</v>
      </c>
      <c r="N574" s="74">
        <v>9.66</v>
      </c>
      <c r="O574" s="75">
        <v>6</v>
      </c>
      <c r="P574" s="76"/>
      <c r="Q574" s="77">
        <f>N574*P574</f>
        <v>0</v>
      </c>
      <c r="R574" s="77">
        <f>IF($N$10&gt;=10000,M574*P574,Q574)</f>
        <v>0</v>
      </c>
      <c r="S574" s="78" t="str">
        <f>IF(P574="","",IF(P574&lt;O574,"Ошибка! Не соблюден минимальный заказ на сорт!",""))</f>
        <v/>
      </c>
    </row>
    <row r="575" spans="2:19" ht="15" customHeight="1" x14ac:dyDescent="0.35">
      <c r="B575" s="70" t="s">
        <v>2770</v>
      </c>
      <c r="C575" s="70" t="s">
        <v>2771</v>
      </c>
      <c r="D575" s="70" t="s">
        <v>2772</v>
      </c>
      <c r="E575" s="70" t="s">
        <v>2773</v>
      </c>
      <c r="F575" s="71" t="s">
        <v>621</v>
      </c>
      <c r="G575" s="71" t="s">
        <v>2747</v>
      </c>
      <c r="H575" s="71" t="s">
        <v>2748</v>
      </c>
      <c r="I575" s="72" t="s">
        <v>2774</v>
      </c>
      <c r="J575" s="73" t="s">
        <v>327</v>
      </c>
      <c r="K575" s="73"/>
      <c r="L575" s="73" t="s">
        <v>61</v>
      </c>
      <c r="M575" s="74">
        <v>8.94</v>
      </c>
      <c r="N575" s="74">
        <v>9.66</v>
      </c>
      <c r="O575" s="75">
        <v>6</v>
      </c>
      <c r="P575" s="76"/>
      <c r="Q575" s="77">
        <f>N575*P575</f>
        <v>0</v>
      </c>
      <c r="R575" s="77">
        <f>IF($N$10&gt;=10000,M575*P575,Q575)</f>
        <v>0</v>
      </c>
      <c r="S575" s="78" t="str">
        <f>IF(P575="","",IF(P575&lt;O575,"Ошибка! Не соблюден минимальный заказ на сорт!",""))</f>
        <v/>
      </c>
    </row>
    <row r="576" spans="2:19" ht="15" customHeight="1" x14ac:dyDescent="0.35">
      <c r="B576" s="70" t="s">
        <v>2775</v>
      </c>
      <c r="C576" s="70" t="s">
        <v>2776</v>
      </c>
      <c r="D576" s="70" t="s">
        <v>2777</v>
      </c>
      <c r="E576" s="70" t="s">
        <v>2778</v>
      </c>
      <c r="F576" s="71" t="s">
        <v>621</v>
      </c>
      <c r="G576" s="71" t="s">
        <v>2747</v>
      </c>
      <c r="H576" s="71" t="s">
        <v>2748</v>
      </c>
      <c r="I576" s="72" t="s">
        <v>2779</v>
      </c>
      <c r="J576" s="73" t="s">
        <v>327</v>
      </c>
      <c r="K576" s="73"/>
      <c r="L576" s="73" t="s">
        <v>61</v>
      </c>
      <c r="M576" s="74">
        <v>8.94</v>
      </c>
      <c r="N576" s="74">
        <v>9.66</v>
      </c>
      <c r="O576" s="75">
        <v>6</v>
      </c>
      <c r="P576" s="76"/>
      <c r="Q576" s="77">
        <f>N576*P576</f>
        <v>0</v>
      </c>
      <c r="R576" s="77">
        <f>IF($N$10&gt;=10000,M576*P576,Q576)</f>
        <v>0</v>
      </c>
      <c r="S576" s="78" t="str">
        <f>IF(P576="","",IF(P576&lt;O576,"Ошибка! Не соблюден минимальный заказ на сорт!",""))</f>
        <v/>
      </c>
    </row>
    <row r="577" spans="2:19" ht="15" customHeight="1" x14ac:dyDescent="0.35">
      <c r="B577" s="70" t="s">
        <v>2780</v>
      </c>
      <c r="C577" s="70" t="s">
        <v>2781</v>
      </c>
      <c r="D577" s="70" t="s">
        <v>2782</v>
      </c>
      <c r="E577" s="70" t="s">
        <v>2783</v>
      </c>
      <c r="F577" s="71" t="s">
        <v>621</v>
      </c>
      <c r="G577" s="71" t="s">
        <v>2784</v>
      </c>
      <c r="H577" s="71" t="s">
        <v>2785</v>
      </c>
      <c r="I577" s="72" t="s">
        <v>2786</v>
      </c>
      <c r="J577" s="73" t="s">
        <v>60</v>
      </c>
      <c r="K577" s="73"/>
      <c r="L577" s="73" t="s">
        <v>653</v>
      </c>
      <c r="M577" s="74">
        <v>20.380000000000003</v>
      </c>
      <c r="N577" s="74">
        <v>22.02</v>
      </c>
      <c r="O577" s="75">
        <v>6</v>
      </c>
      <c r="P577" s="76"/>
      <c r="Q577" s="77">
        <f>N577*P577</f>
        <v>0</v>
      </c>
      <c r="R577" s="77">
        <f>IF($N$10&gt;=10000,M577*P577,Q577)</f>
        <v>0</v>
      </c>
      <c r="S577" s="78" t="str">
        <f>IF(P577="","",IF(P577&lt;O577,"Ошибка! Не соблюден минимальный заказ на сорт!",""))</f>
        <v/>
      </c>
    </row>
    <row r="578" spans="2:19" ht="15" customHeight="1" x14ac:dyDescent="0.35">
      <c r="B578" s="70" t="s">
        <v>2787</v>
      </c>
      <c r="C578" s="70" t="s">
        <v>2788</v>
      </c>
      <c r="D578" s="70" t="s">
        <v>2789</v>
      </c>
      <c r="E578" s="70" t="s">
        <v>2783</v>
      </c>
      <c r="F578" s="71" t="s">
        <v>621</v>
      </c>
      <c r="G578" s="71" t="s">
        <v>2784</v>
      </c>
      <c r="H578" s="71" t="s">
        <v>2785</v>
      </c>
      <c r="I578" s="72" t="s">
        <v>2786</v>
      </c>
      <c r="J578" s="73" t="s">
        <v>909</v>
      </c>
      <c r="K578" s="73"/>
      <c r="L578" s="73" t="s">
        <v>850</v>
      </c>
      <c r="M578" s="74">
        <v>45.629999999999995</v>
      </c>
      <c r="N578" s="74">
        <v>49.29</v>
      </c>
      <c r="O578" s="75">
        <v>2</v>
      </c>
      <c r="P578" s="76"/>
      <c r="Q578" s="77">
        <f>N578*P578</f>
        <v>0</v>
      </c>
      <c r="R578" s="77">
        <f>IF($N$10&gt;=10000,M578*P578,Q578)</f>
        <v>0</v>
      </c>
      <c r="S578" s="78" t="str">
        <f>IF(P578="","",IF(P578&lt;O578,"Ошибка! Не соблюден минимальный заказ на сорт!",""))</f>
        <v/>
      </c>
    </row>
    <row r="579" spans="2:19" ht="15" customHeight="1" x14ac:dyDescent="0.35">
      <c r="B579" s="70" t="s">
        <v>2790</v>
      </c>
      <c r="C579" s="70" t="s">
        <v>2791</v>
      </c>
      <c r="D579" s="70" t="s">
        <v>2792</v>
      </c>
      <c r="E579" s="70" t="s">
        <v>2793</v>
      </c>
      <c r="F579" s="71" t="s">
        <v>621</v>
      </c>
      <c r="G579" s="71" t="s">
        <v>2794</v>
      </c>
      <c r="H579" s="71" t="s">
        <v>2795</v>
      </c>
      <c r="I579" s="72" t="s">
        <v>1834</v>
      </c>
      <c r="J579" s="73" t="s">
        <v>355</v>
      </c>
      <c r="K579" s="73"/>
      <c r="L579" s="73" t="s">
        <v>356</v>
      </c>
      <c r="M579" s="74">
        <v>64.38000000000001</v>
      </c>
      <c r="N579" s="74">
        <v>69.540000000000006</v>
      </c>
      <c r="O579" s="75">
        <v>2</v>
      </c>
      <c r="P579" s="76"/>
      <c r="Q579" s="77">
        <f>N579*P579</f>
        <v>0</v>
      </c>
      <c r="R579" s="77">
        <f>IF($N$10&gt;=10000,M579*P579,Q579)</f>
        <v>0</v>
      </c>
      <c r="S579" s="78" t="str">
        <f>IF(P579="","",IF(P579&lt;O579,"Ошибка! Не соблюден минимальный заказ на сорт!",""))</f>
        <v/>
      </c>
    </row>
    <row r="580" spans="2:19" ht="15" customHeight="1" x14ac:dyDescent="0.35">
      <c r="B580" s="70" t="s">
        <v>2796</v>
      </c>
      <c r="C580" s="70" t="s">
        <v>2797</v>
      </c>
      <c r="D580" s="70" t="s">
        <v>2798</v>
      </c>
      <c r="E580" s="70" t="s">
        <v>2799</v>
      </c>
      <c r="F580" s="71" t="s">
        <v>621</v>
      </c>
      <c r="G580" s="71" t="s">
        <v>2800</v>
      </c>
      <c r="H580" s="71" t="s">
        <v>2801</v>
      </c>
      <c r="I580" s="72" t="s">
        <v>2802</v>
      </c>
      <c r="J580" s="73" t="s">
        <v>676</v>
      </c>
      <c r="K580" s="73"/>
      <c r="L580" s="73" t="s">
        <v>94</v>
      </c>
      <c r="M580" s="74">
        <v>6.5</v>
      </c>
      <c r="N580" s="74">
        <v>7.02</v>
      </c>
      <c r="O580" s="75">
        <v>7</v>
      </c>
      <c r="P580" s="76"/>
      <c r="Q580" s="77">
        <f>N580*P580</f>
        <v>0</v>
      </c>
      <c r="R580" s="77">
        <f>IF($N$10&gt;=10000,M580*P580,Q580)</f>
        <v>0</v>
      </c>
      <c r="S580" s="78" t="str">
        <f>IF(P580="","",IF(P580&lt;O580,"Ошибка! Не соблюден минимальный заказ на сорт!",""))</f>
        <v/>
      </c>
    </row>
    <row r="581" spans="2:19" ht="15" customHeight="1" x14ac:dyDescent="0.35">
      <c r="B581" s="70" t="s">
        <v>2803</v>
      </c>
      <c r="C581" s="70" t="s">
        <v>2804</v>
      </c>
      <c r="D581" s="70" t="s">
        <v>2805</v>
      </c>
      <c r="E581" s="70" t="s">
        <v>2806</v>
      </c>
      <c r="F581" s="71" t="s">
        <v>621</v>
      </c>
      <c r="G581" s="71" t="s">
        <v>2800</v>
      </c>
      <c r="H581" s="71" t="s">
        <v>2807</v>
      </c>
      <c r="I581" s="72" t="s">
        <v>2808</v>
      </c>
      <c r="J581" s="73" t="s">
        <v>327</v>
      </c>
      <c r="K581" s="73"/>
      <c r="L581" s="73" t="s">
        <v>653</v>
      </c>
      <c r="M581" s="74">
        <v>9</v>
      </c>
      <c r="N581" s="74">
        <v>9.7200000000000006</v>
      </c>
      <c r="O581" s="75">
        <v>6</v>
      </c>
      <c r="P581" s="76"/>
      <c r="Q581" s="77">
        <f>N581*P581</f>
        <v>0</v>
      </c>
      <c r="R581" s="77">
        <f>IF($N$10&gt;=10000,M581*P581,Q581)</f>
        <v>0</v>
      </c>
      <c r="S581" s="78" t="str">
        <f>IF(P581="","",IF(P581&lt;O581,"Ошибка! Не соблюден минимальный заказ на сорт!",""))</f>
        <v/>
      </c>
    </row>
    <row r="582" spans="2:19" ht="15" customHeight="1" x14ac:dyDescent="0.35">
      <c r="B582" s="70" t="s">
        <v>2809</v>
      </c>
      <c r="C582" s="70" t="s">
        <v>2810</v>
      </c>
      <c r="D582" s="70" t="s">
        <v>2811</v>
      </c>
      <c r="E582" s="70" t="s">
        <v>2806</v>
      </c>
      <c r="F582" s="71" t="s">
        <v>621</v>
      </c>
      <c r="G582" s="71" t="s">
        <v>2800</v>
      </c>
      <c r="H582" s="71" t="s">
        <v>2807</v>
      </c>
      <c r="I582" s="72" t="s">
        <v>2808</v>
      </c>
      <c r="J582" s="73" t="s">
        <v>531</v>
      </c>
      <c r="K582" s="73"/>
      <c r="L582" s="73" t="s">
        <v>664</v>
      </c>
      <c r="M582" s="74">
        <v>18.130000000000003</v>
      </c>
      <c r="N582" s="74">
        <v>19.59</v>
      </c>
      <c r="O582" s="75">
        <v>3</v>
      </c>
      <c r="P582" s="76"/>
      <c r="Q582" s="77">
        <f>N582*P582</f>
        <v>0</v>
      </c>
      <c r="R582" s="77">
        <f>IF($N$10&gt;=10000,M582*P582,Q582)</f>
        <v>0</v>
      </c>
      <c r="S582" s="78" t="str">
        <f>IF(P582="","",IF(P582&lt;O582,"Ошибка! Не соблюден минимальный заказ на сорт!",""))</f>
        <v/>
      </c>
    </row>
    <row r="583" spans="2:19" ht="15" customHeight="1" x14ac:dyDescent="0.35">
      <c r="B583" s="70" t="s">
        <v>2812</v>
      </c>
      <c r="C583" s="70" t="s">
        <v>2813</v>
      </c>
      <c r="D583" s="70" t="s">
        <v>2814</v>
      </c>
      <c r="E583" s="70" t="s">
        <v>2815</v>
      </c>
      <c r="F583" s="71" t="s">
        <v>621</v>
      </c>
      <c r="G583" s="71" t="s">
        <v>2800</v>
      </c>
      <c r="H583" s="71" t="s">
        <v>2807</v>
      </c>
      <c r="I583" s="72" t="s">
        <v>2816</v>
      </c>
      <c r="J583" s="73" t="s">
        <v>676</v>
      </c>
      <c r="K583" s="73"/>
      <c r="L583" s="73" t="s">
        <v>94</v>
      </c>
      <c r="M583" s="74">
        <v>5.25</v>
      </c>
      <c r="N583" s="74">
        <v>5.67</v>
      </c>
      <c r="O583" s="75">
        <v>7</v>
      </c>
      <c r="P583" s="76"/>
      <c r="Q583" s="77">
        <f>N583*P583</f>
        <v>0</v>
      </c>
      <c r="R583" s="77">
        <f>IF($N$10&gt;=10000,M583*P583,Q583)</f>
        <v>0</v>
      </c>
      <c r="S583" s="78" t="str">
        <f>IF(P583="","",IF(P583&lt;O583,"Ошибка! Не соблюден минимальный заказ на сорт!",""))</f>
        <v/>
      </c>
    </row>
    <row r="584" spans="2:19" ht="15" customHeight="1" x14ac:dyDescent="0.35">
      <c r="B584" s="70" t="s">
        <v>2817</v>
      </c>
      <c r="C584" s="70" t="s">
        <v>2818</v>
      </c>
      <c r="D584" s="70" t="s">
        <v>2819</v>
      </c>
      <c r="E584" s="70" t="s">
        <v>2815</v>
      </c>
      <c r="F584" s="71" t="s">
        <v>621</v>
      </c>
      <c r="G584" s="71" t="s">
        <v>2800</v>
      </c>
      <c r="H584" s="71" t="s">
        <v>2807</v>
      </c>
      <c r="I584" s="72" t="s">
        <v>2816</v>
      </c>
      <c r="J584" s="73" t="s">
        <v>327</v>
      </c>
      <c r="K584" s="73"/>
      <c r="L584" s="73" t="s">
        <v>624</v>
      </c>
      <c r="M584" s="74">
        <v>8.07</v>
      </c>
      <c r="N584" s="74">
        <v>8.7200000000000006</v>
      </c>
      <c r="O584" s="75">
        <v>6</v>
      </c>
      <c r="P584" s="76"/>
      <c r="Q584" s="77">
        <f>N584*P584</f>
        <v>0</v>
      </c>
      <c r="R584" s="77">
        <f>IF($N$10&gt;=10000,M584*P584,Q584)</f>
        <v>0</v>
      </c>
      <c r="S584" s="78" t="str">
        <f>IF(P584="","",IF(P584&lt;O584,"Ошибка! Не соблюден минимальный заказ на сорт!",""))</f>
        <v/>
      </c>
    </row>
    <row r="585" spans="2:19" ht="15" customHeight="1" x14ac:dyDescent="0.35">
      <c r="B585" s="70" t="s">
        <v>2820</v>
      </c>
      <c r="C585" s="70" t="s">
        <v>2821</v>
      </c>
      <c r="D585" s="70" t="s">
        <v>2822</v>
      </c>
      <c r="E585" s="70" t="s">
        <v>2815</v>
      </c>
      <c r="F585" s="71" t="s">
        <v>621</v>
      </c>
      <c r="G585" s="71" t="s">
        <v>2800</v>
      </c>
      <c r="H585" s="71" t="s">
        <v>2807</v>
      </c>
      <c r="I585" s="72" t="s">
        <v>2816</v>
      </c>
      <c r="J585" s="73" t="s">
        <v>531</v>
      </c>
      <c r="K585" s="73"/>
      <c r="L585" s="73" t="s">
        <v>664</v>
      </c>
      <c r="M585" s="74">
        <v>18.130000000000003</v>
      </c>
      <c r="N585" s="74">
        <v>19.59</v>
      </c>
      <c r="O585" s="75">
        <v>3</v>
      </c>
      <c r="P585" s="76"/>
      <c r="Q585" s="77">
        <f>N585*P585</f>
        <v>0</v>
      </c>
      <c r="R585" s="77">
        <f>IF($N$10&gt;=10000,M585*P585,Q585)</f>
        <v>0</v>
      </c>
      <c r="S585" s="78" t="str">
        <f>IF(P585="","",IF(P585&lt;O585,"Ошибка! Не соблюден минимальный заказ на сорт!",""))</f>
        <v/>
      </c>
    </row>
    <row r="586" spans="2:19" ht="15" customHeight="1" x14ac:dyDescent="0.35">
      <c r="B586" s="70" t="s">
        <v>2823</v>
      </c>
      <c r="C586" s="70" t="s">
        <v>2824</v>
      </c>
      <c r="D586" s="70" t="s">
        <v>2825</v>
      </c>
      <c r="E586" s="70" t="s">
        <v>2826</v>
      </c>
      <c r="F586" s="71" t="s">
        <v>621</v>
      </c>
      <c r="G586" s="71" t="s">
        <v>585</v>
      </c>
      <c r="H586" s="71" t="s">
        <v>586</v>
      </c>
      <c r="I586" s="72" t="s">
        <v>2827</v>
      </c>
      <c r="J586" s="73" t="s">
        <v>676</v>
      </c>
      <c r="K586" s="73"/>
      <c r="L586" s="73" t="s">
        <v>736</v>
      </c>
      <c r="M586" s="74">
        <v>7.4399999999999995</v>
      </c>
      <c r="N586" s="74">
        <v>8.0399999999999991</v>
      </c>
      <c r="O586" s="75">
        <v>7</v>
      </c>
      <c r="P586" s="76"/>
      <c r="Q586" s="77">
        <f>N586*P586</f>
        <v>0</v>
      </c>
      <c r="R586" s="77">
        <f>IF($N$10&gt;=10000,M586*P586,Q586)</f>
        <v>0</v>
      </c>
      <c r="S586" s="78" t="str">
        <f>IF(P586="","",IF(P586&lt;O586,"Ошибка! Не соблюден минимальный заказ на сорт!",""))</f>
        <v/>
      </c>
    </row>
    <row r="587" spans="2:19" ht="15" customHeight="1" x14ac:dyDescent="0.35">
      <c r="B587" s="70" t="s">
        <v>2828</v>
      </c>
      <c r="C587" s="70" t="s">
        <v>2829</v>
      </c>
      <c r="D587" s="70" t="s">
        <v>2830</v>
      </c>
      <c r="E587" s="70" t="s">
        <v>2826</v>
      </c>
      <c r="F587" s="71" t="s">
        <v>621</v>
      </c>
      <c r="G587" s="71" t="s">
        <v>585</v>
      </c>
      <c r="H587" s="71" t="s">
        <v>586</v>
      </c>
      <c r="I587" s="72" t="s">
        <v>2827</v>
      </c>
      <c r="J587" s="73" t="s">
        <v>846</v>
      </c>
      <c r="K587" s="73"/>
      <c r="L587" s="73" t="s">
        <v>624</v>
      </c>
      <c r="M587" s="74">
        <v>24</v>
      </c>
      <c r="N587" s="74">
        <v>25.92</v>
      </c>
      <c r="O587" s="75">
        <v>3</v>
      </c>
      <c r="P587" s="76"/>
      <c r="Q587" s="77">
        <f>N587*P587</f>
        <v>0</v>
      </c>
      <c r="R587" s="77">
        <f>IF($N$10&gt;=10000,M587*P587,Q587)</f>
        <v>0</v>
      </c>
      <c r="S587" s="78" t="str">
        <f>IF(P587="","",IF(P587&lt;O587,"Ошибка! Не соблюден минимальный заказ на сорт!",""))</f>
        <v/>
      </c>
    </row>
    <row r="588" spans="2:19" ht="15" customHeight="1" x14ac:dyDescent="0.35">
      <c r="B588" s="70" t="s">
        <v>2831</v>
      </c>
      <c r="C588" s="70" t="s">
        <v>2832</v>
      </c>
      <c r="D588" s="70" t="s">
        <v>2833</v>
      </c>
      <c r="E588" s="70" t="s">
        <v>2826</v>
      </c>
      <c r="F588" s="71" t="s">
        <v>621</v>
      </c>
      <c r="G588" s="71" t="s">
        <v>585</v>
      </c>
      <c r="H588" s="71" t="s">
        <v>586</v>
      </c>
      <c r="I588" s="72" t="s">
        <v>2827</v>
      </c>
      <c r="J588" s="73" t="s">
        <v>355</v>
      </c>
      <c r="K588" s="73"/>
      <c r="L588" s="73" t="s">
        <v>664</v>
      </c>
      <c r="M588" s="74">
        <v>39</v>
      </c>
      <c r="N588" s="74">
        <v>42.12</v>
      </c>
      <c r="O588" s="75">
        <v>2</v>
      </c>
      <c r="P588" s="76"/>
      <c r="Q588" s="77">
        <f>N588*P588</f>
        <v>0</v>
      </c>
      <c r="R588" s="77">
        <f>IF($N$10&gt;=10000,M588*P588,Q588)</f>
        <v>0</v>
      </c>
      <c r="S588" s="78" t="str">
        <f>IF(P588="","",IF(P588&lt;O588,"Ошибка! Не соблюден минимальный заказ на сорт!",""))</f>
        <v/>
      </c>
    </row>
    <row r="589" spans="2:19" ht="15" customHeight="1" x14ac:dyDescent="0.35">
      <c r="B589" s="70" t="s">
        <v>2834</v>
      </c>
      <c r="C589" s="70" t="s">
        <v>2835</v>
      </c>
      <c r="D589" s="70" t="s">
        <v>2836</v>
      </c>
      <c r="E589" s="70" t="s">
        <v>2837</v>
      </c>
      <c r="F589" s="71" t="s">
        <v>621</v>
      </c>
      <c r="G589" s="71" t="s">
        <v>585</v>
      </c>
      <c r="H589" s="71" t="s">
        <v>586</v>
      </c>
      <c r="I589" s="72" t="s">
        <v>2838</v>
      </c>
      <c r="J589" s="73" t="s">
        <v>60</v>
      </c>
      <c r="K589" s="73"/>
      <c r="L589" s="73" t="s">
        <v>94</v>
      </c>
      <c r="M589" s="74">
        <v>12.69</v>
      </c>
      <c r="N589" s="74">
        <v>13.71</v>
      </c>
      <c r="O589" s="75">
        <v>6</v>
      </c>
      <c r="P589" s="76"/>
      <c r="Q589" s="77">
        <f>N589*P589</f>
        <v>0</v>
      </c>
      <c r="R589" s="77">
        <f>IF($N$10&gt;=10000,M589*P589,Q589)</f>
        <v>0</v>
      </c>
      <c r="S589" s="78" t="str">
        <f>IF(P589="","",IF(P589&lt;O589,"Ошибка! Не соблюден минимальный заказ на сорт!",""))</f>
        <v/>
      </c>
    </row>
    <row r="590" spans="2:19" ht="15" customHeight="1" x14ac:dyDescent="0.35">
      <c r="B590" s="70" t="s">
        <v>2839</v>
      </c>
      <c r="C590" s="70" t="s">
        <v>2840</v>
      </c>
      <c r="D590" s="70" t="s">
        <v>2841</v>
      </c>
      <c r="E590" s="70" t="s">
        <v>584</v>
      </c>
      <c r="F590" s="71" t="s">
        <v>621</v>
      </c>
      <c r="G590" s="71" t="s">
        <v>585</v>
      </c>
      <c r="H590" s="71" t="s">
        <v>586</v>
      </c>
      <c r="I590" s="72" t="s">
        <v>587</v>
      </c>
      <c r="J590" s="73" t="s">
        <v>60</v>
      </c>
      <c r="K590" s="73"/>
      <c r="L590" s="73" t="s">
        <v>94</v>
      </c>
      <c r="M590" s="74">
        <v>12.69</v>
      </c>
      <c r="N590" s="74">
        <v>13.71</v>
      </c>
      <c r="O590" s="75">
        <v>6</v>
      </c>
      <c r="P590" s="76"/>
      <c r="Q590" s="77">
        <f>N590*P590</f>
        <v>0</v>
      </c>
      <c r="R590" s="77">
        <f>IF($N$10&gt;=10000,M590*P590,Q590)</f>
        <v>0</v>
      </c>
      <c r="S590" s="78" t="str">
        <f>IF(P590="","",IF(P590&lt;O590,"Ошибка! Не соблюден минимальный заказ на сорт!",""))</f>
        <v/>
      </c>
    </row>
    <row r="591" spans="2:19" ht="15" customHeight="1" x14ac:dyDescent="0.35">
      <c r="B591" s="70" t="s">
        <v>2842</v>
      </c>
      <c r="C591" s="70" t="s">
        <v>2843</v>
      </c>
      <c r="D591" s="70" t="s">
        <v>2844</v>
      </c>
      <c r="E591" s="70" t="s">
        <v>2845</v>
      </c>
      <c r="F591" s="71" t="s">
        <v>621</v>
      </c>
      <c r="G591" s="71" t="s">
        <v>585</v>
      </c>
      <c r="H591" s="71" t="s">
        <v>586</v>
      </c>
      <c r="I591" s="72" t="s">
        <v>2846</v>
      </c>
      <c r="J591" s="73" t="s">
        <v>355</v>
      </c>
      <c r="K591" s="73"/>
      <c r="L591" s="73" t="s">
        <v>356</v>
      </c>
      <c r="M591" s="74">
        <v>39</v>
      </c>
      <c r="N591" s="74">
        <v>42.12</v>
      </c>
      <c r="O591" s="75">
        <v>2</v>
      </c>
      <c r="P591" s="76"/>
      <c r="Q591" s="77">
        <f>N591*P591</f>
        <v>0</v>
      </c>
      <c r="R591" s="77">
        <f>IF($N$10&gt;=10000,M591*P591,Q591)</f>
        <v>0</v>
      </c>
      <c r="S591" s="78" t="str">
        <f>IF(P591="","",IF(P591&lt;O591,"Ошибка! Не соблюден минимальный заказ на сорт!",""))</f>
        <v/>
      </c>
    </row>
    <row r="592" spans="2:19" ht="15" customHeight="1" x14ac:dyDescent="0.35">
      <c r="B592" s="70" t="s">
        <v>2847</v>
      </c>
      <c r="C592" s="70" t="s">
        <v>2848</v>
      </c>
      <c r="D592" s="70" t="s">
        <v>2849</v>
      </c>
      <c r="E592" s="70" t="s">
        <v>2850</v>
      </c>
      <c r="F592" s="71" t="s">
        <v>621</v>
      </c>
      <c r="G592" s="71" t="s">
        <v>585</v>
      </c>
      <c r="H592" s="71" t="s">
        <v>586</v>
      </c>
      <c r="I592" s="72" t="s">
        <v>2851</v>
      </c>
      <c r="J592" s="73" t="s">
        <v>60</v>
      </c>
      <c r="K592" s="73"/>
      <c r="L592" s="73" t="s">
        <v>122</v>
      </c>
      <c r="M592" s="74">
        <v>12.69</v>
      </c>
      <c r="N592" s="74">
        <v>13.71</v>
      </c>
      <c r="O592" s="75">
        <v>6</v>
      </c>
      <c r="P592" s="76"/>
      <c r="Q592" s="77">
        <f>N592*P592</f>
        <v>0</v>
      </c>
      <c r="R592" s="77">
        <f>IF($N$10&gt;=10000,M592*P592,Q592)</f>
        <v>0</v>
      </c>
      <c r="S592" s="78" t="str">
        <f>IF(P592="","",IF(P592&lt;O592,"Ошибка! Не соблюден минимальный заказ на сорт!",""))</f>
        <v/>
      </c>
    </row>
    <row r="593" spans="2:19" ht="15" customHeight="1" x14ac:dyDescent="0.35">
      <c r="B593" s="70" t="s">
        <v>2852</v>
      </c>
      <c r="C593" s="70" t="s">
        <v>2853</v>
      </c>
      <c r="D593" s="70" t="s">
        <v>2854</v>
      </c>
      <c r="E593" s="70" t="s">
        <v>2855</v>
      </c>
      <c r="F593" s="71" t="s">
        <v>621</v>
      </c>
      <c r="G593" s="71" t="s">
        <v>585</v>
      </c>
      <c r="H593" s="71" t="s">
        <v>586</v>
      </c>
      <c r="I593" s="72" t="s">
        <v>2856</v>
      </c>
      <c r="J593" s="73" t="s">
        <v>60</v>
      </c>
      <c r="K593" s="73"/>
      <c r="L593" s="73" t="s">
        <v>624</v>
      </c>
      <c r="M593" s="74">
        <v>12.69</v>
      </c>
      <c r="N593" s="74">
        <v>13.71</v>
      </c>
      <c r="O593" s="75">
        <v>6</v>
      </c>
      <c r="P593" s="76"/>
      <c r="Q593" s="77">
        <f>N593*P593</f>
        <v>0</v>
      </c>
      <c r="R593" s="77">
        <f>IF($N$10&gt;=10000,M593*P593,Q593)</f>
        <v>0</v>
      </c>
      <c r="S593" s="78" t="str">
        <f>IF(P593="","",IF(P593&lt;O593,"Ошибка! Не соблюден минимальный заказ на сорт!",""))</f>
        <v/>
      </c>
    </row>
    <row r="594" spans="2:19" ht="15" customHeight="1" x14ac:dyDescent="0.35">
      <c r="B594" s="70" t="s">
        <v>2857</v>
      </c>
      <c r="C594" s="70" t="s">
        <v>2858</v>
      </c>
      <c r="D594" s="70" t="s">
        <v>2859</v>
      </c>
      <c r="E594" s="70" t="s">
        <v>2855</v>
      </c>
      <c r="F594" s="71" t="s">
        <v>621</v>
      </c>
      <c r="G594" s="71" t="s">
        <v>585</v>
      </c>
      <c r="H594" s="71" t="s">
        <v>586</v>
      </c>
      <c r="I594" s="72" t="s">
        <v>2856</v>
      </c>
      <c r="J594" s="73" t="s">
        <v>846</v>
      </c>
      <c r="K594" s="73"/>
      <c r="L594" s="73" t="s">
        <v>664</v>
      </c>
      <c r="M594" s="74">
        <v>24</v>
      </c>
      <c r="N594" s="74">
        <v>25.92</v>
      </c>
      <c r="O594" s="75">
        <v>3</v>
      </c>
      <c r="P594" s="76"/>
      <c r="Q594" s="77">
        <f>N594*P594</f>
        <v>0</v>
      </c>
      <c r="R594" s="77">
        <f>IF($N$10&gt;=10000,M594*P594,Q594)</f>
        <v>0</v>
      </c>
      <c r="S594" s="78" t="str">
        <f>IF(P594="","",IF(P594&lt;O594,"Ошибка! Не соблюден минимальный заказ на сорт!",""))</f>
        <v/>
      </c>
    </row>
    <row r="595" spans="2:19" ht="15" customHeight="1" x14ac:dyDescent="0.35">
      <c r="B595" s="70" t="s">
        <v>2860</v>
      </c>
      <c r="C595" s="70" t="s">
        <v>2861</v>
      </c>
      <c r="D595" s="70" t="s">
        <v>2862</v>
      </c>
      <c r="E595" s="70" t="s">
        <v>2855</v>
      </c>
      <c r="F595" s="71" t="s">
        <v>621</v>
      </c>
      <c r="G595" s="71" t="s">
        <v>585</v>
      </c>
      <c r="H595" s="71" t="s">
        <v>586</v>
      </c>
      <c r="I595" s="72" t="s">
        <v>2856</v>
      </c>
      <c r="J595" s="73" t="s">
        <v>355</v>
      </c>
      <c r="K595" s="73"/>
      <c r="L595" s="73" t="s">
        <v>356</v>
      </c>
      <c r="M595" s="74">
        <v>39</v>
      </c>
      <c r="N595" s="74">
        <v>42.12</v>
      </c>
      <c r="O595" s="75">
        <v>2</v>
      </c>
      <c r="P595" s="76"/>
      <c r="Q595" s="77">
        <f>N595*P595</f>
        <v>0</v>
      </c>
      <c r="R595" s="77">
        <f>IF($N$10&gt;=10000,M595*P595,Q595)</f>
        <v>0</v>
      </c>
      <c r="S595" s="78" t="str">
        <f>IF(P595="","",IF(P595&lt;O595,"Ошибка! Не соблюден минимальный заказ на сорт!",""))</f>
        <v/>
      </c>
    </row>
    <row r="596" spans="2:19" ht="15" customHeight="1" x14ac:dyDescent="0.35">
      <c r="B596" s="70" t="s">
        <v>2863</v>
      </c>
      <c r="C596" s="70" t="s">
        <v>2864</v>
      </c>
      <c r="D596" s="70" t="s">
        <v>2865</v>
      </c>
      <c r="E596" s="70" t="s">
        <v>2866</v>
      </c>
      <c r="F596" s="71" t="s">
        <v>621</v>
      </c>
      <c r="G596" s="71" t="s">
        <v>2867</v>
      </c>
      <c r="H596" s="71" t="s">
        <v>2868</v>
      </c>
      <c r="I596" s="72" t="s">
        <v>2869</v>
      </c>
      <c r="J596" s="73" t="s">
        <v>327</v>
      </c>
      <c r="K596" s="73"/>
      <c r="L596" s="73"/>
      <c r="M596" s="74">
        <v>11.129999999999999</v>
      </c>
      <c r="N596" s="74">
        <v>12.03</v>
      </c>
      <c r="O596" s="75">
        <v>6</v>
      </c>
      <c r="P596" s="76"/>
      <c r="Q596" s="77">
        <f>N596*P596</f>
        <v>0</v>
      </c>
      <c r="R596" s="77">
        <f>IF($N$10&gt;=10000,M596*P596,Q596)</f>
        <v>0</v>
      </c>
      <c r="S596" s="78" t="str">
        <f>IF(P596="","",IF(P596&lt;O596,"Ошибка! Не соблюден минимальный заказ на сорт!",""))</f>
        <v/>
      </c>
    </row>
    <row r="597" spans="2:19" ht="15" customHeight="1" x14ac:dyDescent="0.35">
      <c r="B597" s="70" t="s">
        <v>2870</v>
      </c>
      <c r="C597" s="70" t="s">
        <v>2871</v>
      </c>
      <c r="D597" s="70" t="s">
        <v>2872</v>
      </c>
      <c r="E597" s="70" t="s">
        <v>2873</v>
      </c>
      <c r="F597" s="71" t="s">
        <v>621</v>
      </c>
      <c r="G597" s="71" t="s">
        <v>2867</v>
      </c>
      <c r="H597" s="71" t="s">
        <v>2868</v>
      </c>
      <c r="I597" s="72" t="s">
        <v>2874</v>
      </c>
      <c r="J597" s="73" t="s">
        <v>327</v>
      </c>
      <c r="K597" s="73"/>
      <c r="L597" s="73"/>
      <c r="M597" s="74">
        <v>11.129999999999999</v>
      </c>
      <c r="N597" s="74">
        <v>12.03</v>
      </c>
      <c r="O597" s="75">
        <v>6</v>
      </c>
      <c r="P597" s="76"/>
      <c r="Q597" s="77">
        <f>N597*P597</f>
        <v>0</v>
      </c>
      <c r="R597" s="77">
        <f>IF($N$10&gt;=10000,M597*P597,Q597)</f>
        <v>0</v>
      </c>
      <c r="S597" s="78" t="str">
        <f>IF(P597="","",IF(P597&lt;O597,"Ошибка! Не соблюден минимальный заказ на сорт!",""))</f>
        <v/>
      </c>
    </row>
    <row r="598" spans="2:19" ht="15" customHeight="1" x14ac:dyDescent="0.35">
      <c r="B598" s="70" t="s">
        <v>2875</v>
      </c>
      <c r="C598" s="70" t="s">
        <v>2876</v>
      </c>
      <c r="D598" s="70" t="s">
        <v>2877</v>
      </c>
      <c r="E598" s="70" t="s">
        <v>2878</v>
      </c>
      <c r="F598" s="71" t="s">
        <v>621</v>
      </c>
      <c r="G598" s="71" t="s">
        <v>2879</v>
      </c>
      <c r="H598" s="71" t="s">
        <v>2880</v>
      </c>
      <c r="I598" s="72" t="s">
        <v>2881</v>
      </c>
      <c r="J598" s="73" t="s">
        <v>327</v>
      </c>
      <c r="K598" s="73"/>
      <c r="L598" s="73"/>
      <c r="M598" s="74">
        <v>11.129999999999999</v>
      </c>
      <c r="N598" s="74">
        <v>12.03</v>
      </c>
      <c r="O598" s="75">
        <v>6</v>
      </c>
      <c r="P598" s="76"/>
      <c r="Q598" s="77">
        <f>N598*P598</f>
        <v>0</v>
      </c>
      <c r="R598" s="77">
        <f>IF($N$10&gt;=10000,M598*P598,Q598)</f>
        <v>0</v>
      </c>
      <c r="S598" s="78" t="str">
        <f>IF(P598="","",IF(P598&lt;O598,"Ошибка! Не соблюден минимальный заказ на сорт!",""))</f>
        <v/>
      </c>
    </row>
    <row r="599" spans="2:19" ht="15" customHeight="1" x14ac:dyDescent="0.35">
      <c r="B599" s="70" t="s">
        <v>2882</v>
      </c>
      <c r="C599" s="70" t="s">
        <v>2883</v>
      </c>
      <c r="D599" s="70" t="s">
        <v>2884</v>
      </c>
      <c r="E599" s="70" t="s">
        <v>2885</v>
      </c>
      <c r="F599" s="71" t="s">
        <v>621</v>
      </c>
      <c r="G599" s="71" t="s">
        <v>2879</v>
      </c>
      <c r="H599" s="71" t="s">
        <v>2886</v>
      </c>
      <c r="I599" s="72" t="s">
        <v>2887</v>
      </c>
      <c r="J599" s="73" t="s">
        <v>2888</v>
      </c>
      <c r="K599" s="73"/>
      <c r="L599" s="73" t="s">
        <v>653</v>
      </c>
      <c r="M599" s="74">
        <v>17.75</v>
      </c>
      <c r="N599" s="74">
        <v>19.170000000000002</v>
      </c>
      <c r="O599" s="75">
        <v>6</v>
      </c>
      <c r="P599" s="76"/>
      <c r="Q599" s="77">
        <f>N599*P599</f>
        <v>0</v>
      </c>
      <c r="R599" s="77">
        <f>IF($N$10&gt;=10000,M599*P599,Q599)</f>
        <v>0</v>
      </c>
      <c r="S599" s="78" t="str">
        <f>IF(P599="","",IF(P599&lt;O599,"Ошибка! Не соблюден минимальный заказ на сорт!",""))</f>
        <v/>
      </c>
    </row>
    <row r="600" spans="2:19" ht="15" customHeight="1" x14ac:dyDescent="0.35">
      <c r="B600" s="70" t="s">
        <v>2889</v>
      </c>
      <c r="C600" s="70" t="s">
        <v>2890</v>
      </c>
      <c r="D600" s="70" t="s">
        <v>2891</v>
      </c>
      <c r="E600" s="70" t="s">
        <v>2892</v>
      </c>
      <c r="F600" s="71" t="s">
        <v>621</v>
      </c>
      <c r="G600" s="71" t="s">
        <v>2879</v>
      </c>
      <c r="H600" s="71" t="s">
        <v>2886</v>
      </c>
      <c r="I600" s="72" t="s">
        <v>2893</v>
      </c>
      <c r="J600" s="73" t="s">
        <v>2888</v>
      </c>
      <c r="K600" s="73"/>
      <c r="L600" s="73" t="s">
        <v>653</v>
      </c>
      <c r="M600" s="74">
        <v>17.75</v>
      </c>
      <c r="N600" s="74">
        <v>19.170000000000002</v>
      </c>
      <c r="O600" s="75">
        <v>6</v>
      </c>
      <c r="P600" s="76"/>
      <c r="Q600" s="77">
        <f>N600*P600</f>
        <v>0</v>
      </c>
      <c r="R600" s="77">
        <f>IF($N$10&gt;=10000,M600*P600,Q600)</f>
        <v>0</v>
      </c>
      <c r="S600" s="78" t="str">
        <f>IF(P600="","",IF(P600&lt;O600,"Ошибка! Не соблюден минимальный заказ на сорт!",""))</f>
        <v/>
      </c>
    </row>
    <row r="601" spans="2:19" ht="15" customHeight="1" x14ac:dyDescent="0.35">
      <c r="B601" s="70" t="s">
        <v>2894</v>
      </c>
      <c r="C601" s="70" t="s">
        <v>2895</v>
      </c>
      <c r="D601" s="70" t="s">
        <v>2896</v>
      </c>
      <c r="E601" s="70" t="s">
        <v>2897</v>
      </c>
      <c r="F601" s="71" t="s">
        <v>621</v>
      </c>
      <c r="G601" s="71" t="s">
        <v>2879</v>
      </c>
      <c r="H601" s="71" t="s">
        <v>2886</v>
      </c>
      <c r="I601" s="72" t="s">
        <v>2898</v>
      </c>
      <c r="J601" s="73" t="s">
        <v>327</v>
      </c>
      <c r="K601" s="73"/>
      <c r="L601" s="73"/>
      <c r="M601" s="74">
        <v>11.129999999999999</v>
      </c>
      <c r="N601" s="74">
        <v>12.03</v>
      </c>
      <c r="O601" s="75">
        <v>6</v>
      </c>
      <c r="P601" s="76"/>
      <c r="Q601" s="77">
        <f>N601*P601</f>
        <v>0</v>
      </c>
      <c r="R601" s="77">
        <f>IF($N$10&gt;=10000,M601*P601,Q601)</f>
        <v>0</v>
      </c>
      <c r="S601" s="78" t="str">
        <f>IF(P601="","",IF(P601&lt;O601,"Ошибка! Не соблюден минимальный заказ на сорт!",""))</f>
        <v/>
      </c>
    </row>
    <row r="602" spans="2:19" ht="15" customHeight="1" x14ac:dyDescent="0.35">
      <c r="B602" s="70" t="s">
        <v>2899</v>
      </c>
      <c r="C602" s="70" t="s">
        <v>2900</v>
      </c>
      <c r="D602" s="70" t="s">
        <v>2901</v>
      </c>
      <c r="E602" s="70" t="s">
        <v>2902</v>
      </c>
      <c r="F602" s="71" t="s">
        <v>621</v>
      </c>
      <c r="G602" s="71" t="s">
        <v>2879</v>
      </c>
      <c r="H602" s="71" t="s">
        <v>2886</v>
      </c>
      <c r="I602" s="72" t="s">
        <v>2903</v>
      </c>
      <c r="J602" s="73" t="s">
        <v>2888</v>
      </c>
      <c r="K602" s="73"/>
      <c r="L602" s="73" t="s">
        <v>653</v>
      </c>
      <c r="M602" s="74">
        <v>17.75</v>
      </c>
      <c r="N602" s="74">
        <v>19.170000000000002</v>
      </c>
      <c r="O602" s="75">
        <v>6</v>
      </c>
      <c r="P602" s="76"/>
      <c r="Q602" s="77">
        <f>N602*P602</f>
        <v>0</v>
      </c>
      <c r="R602" s="77">
        <f>IF($N$10&gt;=10000,M602*P602,Q602)</f>
        <v>0</v>
      </c>
      <c r="S602" s="78" t="str">
        <f>IF(P602="","",IF(P602&lt;O602,"Ошибка! Не соблюден минимальный заказ на сорт!",""))</f>
        <v/>
      </c>
    </row>
    <row r="603" spans="2:19" ht="15" customHeight="1" x14ac:dyDescent="0.35">
      <c r="B603" s="70" t="s">
        <v>2904</v>
      </c>
      <c r="C603" s="70" t="s">
        <v>2905</v>
      </c>
      <c r="D603" s="70" t="s">
        <v>2906</v>
      </c>
      <c r="E603" s="70" t="s">
        <v>2907</v>
      </c>
      <c r="F603" s="71" t="s">
        <v>621</v>
      </c>
      <c r="G603" s="71" t="s">
        <v>2908</v>
      </c>
      <c r="H603" s="71" t="s">
        <v>2909</v>
      </c>
      <c r="I603" s="72" t="s">
        <v>2910</v>
      </c>
      <c r="J603" s="73" t="s">
        <v>327</v>
      </c>
      <c r="K603" s="73"/>
      <c r="L603" s="73"/>
      <c r="M603" s="74">
        <v>11.129999999999999</v>
      </c>
      <c r="N603" s="74">
        <v>12.03</v>
      </c>
      <c r="O603" s="75">
        <v>6</v>
      </c>
      <c r="P603" s="76"/>
      <c r="Q603" s="77">
        <f>N603*P603</f>
        <v>0</v>
      </c>
      <c r="R603" s="77">
        <f>IF($N$10&gt;=10000,M603*P603,Q603)</f>
        <v>0</v>
      </c>
      <c r="S603" s="78" t="str">
        <f>IF(P603="","",IF(P603&lt;O603,"Ошибка! Не соблюден минимальный заказ на сорт!",""))</f>
        <v/>
      </c>
    </row>
    <row r="604" spans="2:19" ht="15" customHeight="1" x14ac:dyDescent="0.35">
      <c r="B604" s="70" t="s">
        <v>2911</v>
      </c>
      <c r="C604" s="70" t="s">
        <v>2912</v>
      </c>
      <c r="D604" s="70" t="s">
        <v>2913</v>
      </c>
      <c r="E604" s="70" t="s">
        <v>2914</v>
      </c>
      <c r="F604" s="71" t="s">
        <v>621</v>
      </c>
      <c r="G604" s="71" t="s">
        <v>2908</v>
      </c>
      <c r="H604" s="71" t="s">
        <v>2909</v>
      </c>
      <c r="I604" s="72" t="s">
        <v>2915</v>
      </c>
      <c r="J604" s="73" t="s">
        <v>327</v>
      </c>
      <c r="K604" s="73"/>
      <c r="L604" s="73"/>
      <c r="M604" s="74">
        <v>11.129999999999999</v>
      </c>
      <c r="N604" s="74">
        <v>12.03</v>
      </c>
      <c r="O604" s="75">
        <v>6</v>
      </c>
      <c r="P604" s="76"/>
      <c r="Q604" s="77">
        <f>N604*P604</f>
        <v>0</v>
      </c>
      <c r="R604" s="77">
        <f>IF($N$10&gt;=10000,M604*P604,Q604)</f>
        <v>0</v>
      </c>
      <c r="S604" s="78" t="str">
        <f>IF(P604="","",IF(P604&lt;O604,"Ошибка! Не соблюден минимальный заказ на сорт!",""))</f>
        <v/>
      </c>
    </row>
    <row r="605" spans="2:19" ht="15" customHeight="1" x14ac:dyDescent="0.35">
      <c r="B605" s="70" t="s">
        <v>2916</v>
      </c>
      <c r="C605" s="70" t="s">
        <v>2917</v>
      </c>
      <c r="D605" s="70" t="s">
        <v>2918</v>
      </c>
      <c r="E605" s="70" t="s">
        <v>2919</v>
      </c>
      <c r="F605" s="71" t="s">
        <v>621</v>
      </c>
      <c r="G605" s="71" t="s">
        <v>2908</v>
      </c>
      <c r="H605" s="71" t="s">
        <v>2909</v>
      </c>
      <c r="I605" s="72" t="s">
        <v>2920</v>
      </c>
      <c r="J605" s="73" t="s">
        <v>327</v>
      </c>
      <c r="K605" s="73"/>
      <c r="L605" s="73"/>
      <c r="M605" s="74">
        <v>11.129999999999999</v>
      </c>
      <c r="N605" s="74">
        <v>12.03</v>
      </c>
      <c r="O605" s="75">
        <v>6</v>
      </c>
      <c r="P605" s="76"/>
      <c r="Q605" s="77">
        <f>N605*P605</f>
        <v>0</v>
      </c>
      <c r="R605" s="77">
        <f>IF($N$10&gt;=10000,M605*P605,Q605)</f>
        <v>0</v>
      </c>
      <c r="S605" s="78" t="str">
        <f>IF(P605="","",IF(P605&lt;O605,"Ошибка! Не соблюден минимальный заказ на сорт!",""))</f>
        <v/>
      </c>
    </row>
    <row r="606" spans="2:19" ht="15" customHeight="1" x14ac:dyDescent="0.35">
      <c r="B606" s="70" t="s">
        <v>2921</v>
      </c>
      <c r="C606" s="70" t="s">
        <v>2922</v>
      </c>
      <c r="D606" s="70" t="s">
        <v>2923</v>
      </c>
      <c r="E606" s="70" t="s">
        <v>2924</v>
      </c>
      <c r="F606" s="71" t="s">
        <v>621</v>
      </c>
      <c r="G606" s="71" t="s">
        <v>2925</v>
      </c>
      <c r="H606" s="71" t="s">
        <v>2926</v>
      </c>
      <c r="I606" s="72" t="s">
        <v>2927</v>
      </c>
      <c r="J606" s="73" t="s">
        <v>327</v>
      </c>
      <c r="K606" s="73"/>
      <c r="L606" s="73" t="s">
        <v>653</v>
      </c>
      <c r="M606" s="74">
        <v>9.94</v>
      </c>
      <c r="N606" s="74">
        <v>10.74</v>
      </c>
      <c r="O606" s="75">
        <v>6</v>
      </c>
      <c r="P606" s="76"/>
      <c r="Q606" s="77">
        <f>N606*P606</f>
        <v>0</v>
      </c>
      <c r="R606" s="77">
        <f>IF($N$10&gt;=10000,M606*P606,Q606)</f>
        <v>0</v>
      </c>
      <c r="S606" s="78" t="str">
        <f>IF(P606="","",IF(P606&lt;O606,"Ошибка! Не соблюден минимальный заказ на сорт!",""))</f>
        <v/>
      </c>
    </row>
    <row r="607" spans="2:19" ht="15" customHeight="1" x14ac:dyDescent="0.35">
      <c r="B607" s="70" t="s">
        <v>2928</v>
      </c>
      <c r="C607" s="70" t="s">
        <v>2929</v>
      </c>
      <c r="D607" s="70" t="s">
        <v>2930</v>
      </c>
      <c r="E607" s="70" t="s">
        <v>2931</v>
      </c>
      <c r="F607" s="71" t="s">
        <v>621</v>
      </c>
      <c r="G607" s="71" t="s">
        <v>2932</v>
      </c>
      <c r="H607" s="71" t="s">
        <v>2933</v>
      </c>
      <c r="I607" s="72" t="s">
        <v>2934</v>
      </c>
      <c r="J607" s="73" t="s">
        <v>327</v>
      </c>
      <c r="K607" s="73"/>
      <c r="L607" s="73" t="s">
        <v>653</v>
      </c>
      <c r="M607" s="74">
        <v>9.25</v>
      </c>
      <c r="N607" s="74">
        <v>9.99</v>
      </c>
      <c r="O607" s="75">
        <v>6</v>
      </c>
      <c r="P607" s="76"/>
      <c r="Q607" s="77">
        <f>N607*P607</f>
        <v>0</v>
      </c>
      <c r="R607" s="77">
        <f>IF($N$10&gt;=10000,M607*P607,Q607)</f>
        <v>0</v>
      </c>
      <c r="S607" s="78" t="str">
        <f>IF(P607="","",IF(P607&lt;O607,"Ошибка! Не соблюден минимальный заказ на сорт!",""))</f>
        <v/>
      </c>
    </row>
    <row r="608" spans="2:19" ht="15" customHeight="1" x14ac:dyDescent="0.35">
      <c r="B608" s="70" t="s">
        <v>2935</v>
      </c>
      <c r="C608" s="70" t="s">
        <v>2936</v>
      </c>
      <c r="D608" s="70" t="s">
        <v>2937</v>
      </c>
      <c r="E608" s="70" t="s">
        <v>2938</v>
      </c>
      <c r="F608" s="71" t="s">
        <v>621</v>
      </c>
      <c r="G608" s="71" t="s">
        <v>2939</v>
      </c>
      <c r="H608" s="71" t="s">
        <v>2940</v>
      </c>
      <c r="I608" s="72" t="s">
        <v>2941</v>
      </c>
      <c r="J608" s="73" t="s">
        <v>327</v>
      </c>
      <c r="K608" s="73"/>
      <c r="L608" s="73" t="s">
        <v>653</v>
      </c>
      <c r="M608" s="74">
        <v>9.25</v>
      </c>
      <c r="N608" s="74">
        <v>9.99</v>
      </c>
      <c r="O608" s="75">
        <v>6</v>
      </c>
      <c r="P608" s="76"/>
      <c r="Q608" s="77">
        <f>N608*P608</f>
        <v>0</v>
      </c>
      <c r="R608" s="77">
        <f>IF($N$10&gt;=10000,M608*P608,Q608)</f>
        <v>0</v>
      </c>
      <c r="S608" s="78" t="str">
        <f>IF(P608="","",IF(P608&lt;O608,"Ошибка! Не соблюден минимальный заказ на сорт!",""))</f>
        <v/>
      </c>
    </row>
    <row r="609" spans="2:19" ht="15" customHeight="1" x14ac:dyDescent="0.35">
      <c r="B609" s="70" t="s">
        <v>2942</v>
      </c>
      <c r="C609" s="70" t="s">
        <v>2943</v>
      </c>
      <c r="D609" s="70" t="s">
        <v>2944</v>
      </c>
      <c r="E609" s="70" t="s">
        <v>2945</v>
      </c>
      <c r="F609" s="71" t="s">
        <v>621</v>
      </c>
      <c r="G609" s="71" t="s">
        <v>2939</v>
      </c>
      <c r="H609" s="71" t="s">
        <v>2940</v>
      </c>
      <c r="I609" s="72" t="s">
        <v>2946</v>
      </c>
      <c r="J609" s="73" t="s">
        <v>327</v>
      </c>
      <c r="K609" s="73"/>
      <c r="L609" s="73" t="s">
        <v>653</v>
      </c>
      <c r="M609" s="74">
        <v>9.25</v>
      </c>
      <c r="N609" s="74">
        <v>9.99</v>
      </c>
      <c r="O609" s="75">
        <v>6</v>
      </c>
      <c r="P609" s="76"/>
      <c r="Q609" s="77">
        <f>N609*P609</f>
        <v>0</v>
      </c>
      <c r="R609" s="77">
        <f>IF($N$10&gt;=10000,M609*P609,Q609)</f>
        <v>0</v>
      </c>
      <c r="S609" s="78" t="str">
        <f>IF(P609="","",IF(P609&lt;O609,"Ошибка! Не соблюден минимальный заказ на сорт!",""))</f>
        <v/>
      </c>
    </row>
    <row r="610" spans="2:19" ht="15" customHeight="1" x14ac:dyDescent="0.35">
      <c r="B610" s="70" t="s">
        <v>2947</v>
      </c>
      <c r="C610" s="70" t="s">
        <v>2948</v>
      </c>
      <c r="D610" s="70" t="s">
        <v>2949</v>
      </c>
      <c r="E610" s="70" t="s">
        <v>2950</v>
      </c>
      <c r="F610" s="71" t="s">
        <v>621</v>
      </c>
      <c r="G610" s="71" t="s">
        <v>2951</v>
      </c>
      <c r="H610" s="71" t="s">
        <v>2952</v>
      </c>
      <c r="I610" s="72" t="s">
        <v>2953</v>
      </c>
      <c r="J610" s="73" t="s">
        <v>327</v>
      </c>
      <c r="K610" s="73"/>
      <c r="L610" s="73" t="s">
        <v>624</v>
      </c>
      <c r="M610" s="74">
        <v>8.07</v>
      </c>
      <c r="N610" s="74">
        <v>8.7200000000000006</v>
      </c>
      <c r="O610" s="75">
        <v>6</v>
      </c>
      <c r="P610" s="76"/>
      <c r="Q610" s="77">
        <f>N610*P610</f>
        <v>0</v>
      </c>
      <c r="R610" s="77">
        <f>IF($N$10&gt;=10000,M610*P610,Q610)</f>
        <v>0</v>
      </c>
      <c r="S610" s="78" t="str">
        <f>IF(P610="","",IF(P610&lt;O610,"Ошибка! Не соблюден минимальный заказ на сорт!",""))</f>
        <v/>
      </c>
    </row>
    <row r="611" spans="2:19" ht="15" customHeight="1" x14ac:dyDescent="0.35">
      <c r="B611" s="70" t="s">
        <v>2954</v>
      </c>
      <c r="C611" s="70" t="s">
        <v>2955</v>
      </c>
      <c r="D611" s="70" t="s">
        <v>2956</v>
      </c>
      <c r="E611" s="70" t="s">
        <v>2950</v>
      </c>
      <c r="F611" s="71" t="s">
        <v>621</v>
      </c>
      <c r="G611" s="71" t="s">
        <v>2951</v>
      </c>
      <c r="H611" s="71" t="s">
        <v>2952</v>
      </c>
      <c r="I611" s="72" t="s">
        <v>2953</v>
      </c>
      <c r="J611" s="73" t="s">
        <v>531</v>
      </c>
      <c r="K611" s="73"/>
      <c r="L611" s="73" t="s">
        <v>664</v>
      </c>
      <c r="M611" s="74">
        <v>18.130000000000003</v>
      </c>
      <c r="N611" s="74">
        <v>19.59</v>
      </c>
      <c r="O611" s="75">
        <v>3</v>
      </c>
      <c r="P611" s="76"/>
      <c r="Q611" s="77">
        <f>N611*P611</f>
        <v>0</v>
      </c>
      <c r="R611" s="77">
        <f>IF($N$10&gt;=10000,M611*P611,Q611)</f>
        <v>0</v>
      </c>
      <c r="S611" s="78" t="str">
        <f>IF(P611="","",IF(P611&lt;O611,"Ошибка! Не соблюден минимальный заказ на сорт!",""))</f>
        <v/>
      </c>
    </row>
    <row r="612" spans="2:19" ht="15" customHeight="1" x14ac:dyDescent="0.35">
      <c r="B612" s="70" t="s">
        <v>2957</v>
      </c>
      <c r="C612" s="70" t="s">
        <v>2958</v>
      </c>
      <c r="D612" s="70" t="s">
        <v>2959</v>
      </c>
      <c r="E612" s="70" t="s">
        <v>2960</v>
      </c>
      <c r="F612" s="71" t="s">
        <v>621</v>
      </c>
      <c r="G612" s="71" t="s">
        <v>2961</v>
      </c>
      <c r="H612" s="71" t="s">
        <v>2962</v>
      </c>
      <c r="I612" s="72" t="s">
        <v>2963</v>
      </c>
      <c r="J612" s="73" t="s">
        <v>531</v>
      </c>
      <c r="K612" s="73"/>
      <c r="L612" s="73" t="s">
        <v>664</v>
      </c>
      <c r="M612" s="74">
        <v>18.130000000000003</v>
      </c>
      <c r="N612" s="74">
        <v>19.59</v>
      </c>
      <c r="O612" s="75">
        <v>3</v>
      </c>
      <c r="P612" s="76"/>
      <c r="Q612" s="77">
        <f>N612*P612</f>
        <v>0</v>
      </c>
      <c r="R612" s="77">
        <f>IF($N$10&gt;=10000,M612*P612,Q612)</f>
        <v>0</v>
      </c>
      <c r="S612" s="78" t="str">
        <f>IF(P612="","",IF(P612&lt;O612,"Ошибка! Не соблюден минимальный заказ на сорт!",""))</f>
        <v/>
      </c>
    </row>
    <row r="613" spans="2:19" ht="15" customHeight="1" x14ac:dyDescent="0.35">
      <c r="B613" s="70" t="s">
        <v>2964</v>
      </c>
      <c r="C613" s="70" t="s">
        <v>2965</v>
      </c>
      <c r="D613" s="70" t="s">
        <v>2966</v>
      </c>
      <c r="E613" s="70" t="s">
        <v>2967</v>
      </c>
      <c r="F613" s="71" t="s">
        <v>621</v>
      </c>
      <c r="G613" s="71" t="s">
        <v>2968</v>
      </c>
      <c r="H613" s="71" t="s">
        <v>2969</v>
      </c>
      <c r="I613" s="72" t="s">
        <v>1510</v>
      </c>
      <c r="J613" s="73" t="s">
        <v>355</v>
      </c>
      <c r="K613" s="73" t="s">
        <v>384</v>
      </c>
      <c r="L613" s="73" t="s">
        <v>547</v>
      </c>
      <c r="M613" s="74">
        <v>68.75</v>
      </c>
      <c r="N613" s="74">
        <v>74.25</v>
      </c>
      <c r="O613" s="75">
        <v>2</v>
      </c>
      <c r="P613" s="76"/>
      <c r="Q613" s="77">
        <f>N613*P613</f>
        <v>0</v>
      </c>
      <c r="R613" s="77">
        <f>IF($N$10&gt;=10000,M613*P613,Q613)</f>
        <v>0</v>
      </c>
      <c r="S613" s="78" t="str">
        <f>IF(P613="","",IF(P613&lt;O613,"Ошибка! Не соблюден минимальный заказ на сорт!",""))</f>
        <v/>
      </c>
    </row>
    <row r="614" spans="2:19" ht="15" customHeight="1" x14ac:dyDescent="0.35">
      <c r="B614" s="70" t="s">
        <v>2970</v>
      </c>
      <c r="C614" s="70" t="s">
        <v>2971</v>
      </c>
      <c r="D614" s="70" t="s">
        <v>2972</v>
      </c>
      <c r="E614" s="70" t="s">
        <v>2973</v>
      </c>
      <c r="F614" s="71" t="s">
        <v>621</v>
      </c>
      <c r="G614" s="71" t="s">
        <v>2974</v>
      </c>
      <c r="H614" s="71" t="s">
        <v>2975</v>
      </c>
      <c r="I614" s="72" t="s">
        <v>2976</v>
      </c>
      <c r="J614" s="73" t="s">
        <v>355</v>
      </c>
      <c r="K614" s="73" t="s">
        <v>384</v>
      </c>
      <c r="L614" s="73" t="s">
        <v>917</v>
      </c>
      <c r="M614" s="74">
        <v>68.75</v>
      </c>
      <c r="N614" s="74">
        <v>74.25</v>
      </c>
      <c r="O614" s="75">
        <v>2</v>
      </c>
      <c r="P614" s="76"/>
      <c r="Q614" s="77">
        <f>N614*P614</f>
        <v>0</v>
      </c>
      <c r="R614" s="77">
        <f>IF($N$10&gt;=10000,M614*P614,Q614)</f>
        <v>0</v>
      </c>
      <c r="S614" s="78" t="str">
        <f>IF(P614="","",IF(P614&lt;O614,"Ошибка! Не соблюден минимальный заказ на сорт!",""))</f>
        <v/>
      </c>
    </row>
    <row r="615" spans="2:19" ht="15" customHeight="1" x14ac:dyDescent="0.35">
      <c r="B615" s="70" t="s">
        <v>2977</v>
      </c>
      <c r="C615" s="70" t="s">
        <v>2978</v>
      </c>
      <c r="D615" s="70" t="s">
        <v>2979</v>
      </c>
      <c r="E615" s="70" t="s">
        <v>2980</v>
      </c>
      <c r="F615" s="71" t="s">
        <v>621</v>
      </c>
      <c r="G615" s="71" t="s">
        <v>2981</v>
      </c>
      <c r="H615" s="71" t="s">
        <v>2982</v>
      </c>
      <c r="I615" s="72" t="s">
        <v>2983</v>
      </c>
      <c r="J615" s="73" t="s">
        <v>327</v>
      </c>
      <c r="K615" s="73"/>
      <c r="L615" s="73" t="s">
        <v>94</v>
      </c>
      <c r="M615" s="74">
        <v>11.75</v>
      </c>
      <c r="N615" s="74">
        <v>12.69</v>
      </c>
      <c r="O615" s="75">
        <v>6</v>
      </c>
      <c r="P615" s="76"/>
      <c r="Q615" s="77">
        <f>N615*P615</f>
        <v>0</v>
      </c>
      <c r="R615" s="77">
        <f>IF($N$10&gt;=10000,M615*P615,Q615)</f>
        <v>0</v>
      </c>
      <c r="S615" s="78" t="str">
        <f>IF(P615="","",IF(P615&lt;O615,"Ошибка! Не соблюден минимальный заказ на сорт!",""))</f>
        <v/>
      </c>
    </row>
    <row r="616" spans="2:19" ht="15" customHeight="1" x14ac:dyDescent="0.35">
      <c r="B616" s="70" t="s">
        <v>2984</v>
      </c>
      <c r="C616" s="70" t="s">
        <v>2985</v>
      </c>
      <c r="D616" s="70" t="s">
        <v>2986</v>
      </c>
      <c r="E616" s="70" t="s">
        <v>2987</v>
      </c>
      <c r="F616" s="71" t="s">
        <v>621</v>
      </c>
      <c r="G616" s="71" t="s">
        <v>2988</v>
      </c>
      <c r="H616" s="71" t="s">
        <v>2989</v>
      </c>
      <c r="I616" s="72" t="s">
        <v>2990</v>
      </c>
      <c r="J616" s="73" t="s">
        <v>676</v>
      </c>
      <c r="K616" s="73"/>
      <c r="L616" s="73" t="s">
        <v>328</v>
      </c>
      <c r="M616" s="74">
        <v>12.379999999999999</v>
      </c>
      <c r="N616" s="74">
        <v>13.38</v>
      </c>
      <c r="O616" s="75">
        <v>7</v>
      </c>
      <c r="P616" s="76"/>
      <c r="Q616" s="77">
        <f>N616*P616</f>
        <v>0</v>
      </c>
      <c r="R616" s="77">
        <f>IF($N$10&gt;=10000,M616*P616,Q616)</f>
        <v>0</v>
      </c>
      <c r="S616" s="78" t="str">
        <f>IF(P616="","",IF(P616&lt;O616,"Ошибка! Не соблюден минимальный заказ на сорт!",""))</f>
        <v/>
      </c>
    </row>
    <row r="617" spans="2:19" ht="15" customHeight="1" x14ac:dyDescent="0.35">
      <c r="B617" s="70" t="s">
        <v>2991</v>
      </c>
      <c r="C617" s="70" t="s">
        <v>2992</v>
      </c>
      <c r="D617" s="70" t="s">
        <v>2993</v>
      </c>
      <c r="E617" s="70" t="s">
        <v>2994</v>
      </c>
      <c r="F617" s="71" t="s">
        <v>621</v>
      </c>
      <c r="G617" s="71" t="s">
        <v>2994</v>
      </c>
      <c r="H617" s="71" t="s">
        <v>2995</v>
      </c>
      <c r="I617" s="72"/>
      <c r="J617" s="73" t="s">
        <v>60</v>
      </c>
      <c r="K617" s="73"/>
      <c r="L617" s="73" t="s">
        <v>122</v>
      </c>
      <c r="M617" s="74">
        <v>16.380000000000003</v>
      </c>
      <c r="N617" s="74">
        <v>17.7</v>
      </c>
      <c r="O617" s="75">
        <v>6</v>
      </c>
      <c r="P617" s="76"/>
      <c r="Q617" s="77">
        <f>N617*P617</f>
        <v>0</v>
      </c>
      <c r="R617" s="77">
        <f>IF($N$10&gt;=10000,M617*P617,Q617)</f>
        <v>0</v>
      </c>
      <c r="S617" s="78" t="str">
        <f>IF(P617="","",IF(P617&lt;O617,"Ошибка! Не соблюден минимальный заказ на сорт!",""))</f>
        <v/>
      </c>
    </row>
    <row r="618" spans="2:19" ht="15" customHeight="1" x14ac:dyDescent="0.35">
      <c r="B618" s="70" t="s">
        <v>2996</v>
      </c>
      <c r="C618" s="70" t="s">
        <v>2997</v>
      </c>
      <c r="D618" s="70" t="s">
        <v>2998</v>
      </c>
      <c r="E618" s="70" t="s">
        <v>2999</v>
      </c>
      <c r="F618" s="71" t="s">
        <v>621</v>
      </c>
      <c r="G618" s="71" t="s">
        <v>3000</v>
      </c>
      <c r="H618" s="71" t="s">
        <v>3001</v>
      </c>
      <c r="I618" s="72" t="s">
        <v>3002</v>
      </c>
      <c r="J618" s="73" t="s">
        <v>327</v>
      </c>
      <c r="K618" s="73"/>
      <c r="L618" s="73"/>
      <c r="M618" s="74">
        <v>12.379999999999999</v>
      </c>
      <c r="N618" s="74">
        <v>13.38</v>
      </c>
      <c r="O618" s="75">
        <v>6</v>
      </c>
      <c r="P618" s="76"/>
      <c r="Q618" s="77">
        <f>N618*P618</f>
        <v>0</v>
      </c>
      <c r="R618" s="77">
        <f>IF($N$10&gt;=10000,M618*P618,Q618)</f>
        <v>0</v>
      </c>
      <c r="S618" s="78" t="str">
        <f>IF(P618="","",IF(P618&lt;O618,"Ошибка! Не соблюден минимальный заказ на сорт!",""))</f>
        <v/>
      </c>
    </row>
    <row r="619" spans="2:19" ht="15" customHeight="1" x14ac:dyDescent="0.35">
      <c r="B619" s="70" t="s">
        <v>3003</v>
      </c>
      <c r="C619" s="70" t="s">
        <v>3004</v>
      </c>
      <c r="D619" s="70" t="s">
        <v>3005</v>
      </c>
      <c r="E619" s="70" t="s">
        <v>3006</v>
      </c>
      <c r="F619" s="71" t="s">
        <v>621</v>
      </c>
      <c r="G619" s="71" t="s">
        <v>3006</v>
      </c>
      <c r="H619" s="71" t="s">
        <v>3007</v>
      </c>
      <c r="I619" s="72"/>
      <c r="J619" s="73" t="s">
        <v>531</v>
      </c>
      <c r="K619" s="73"/>
      <c r="L619" s="73" t="s">
        <v>664</v>
      </c>
      <c r="M619" s="74">
        <v>24.380000000000003</v>
      </c>
      <c r="N619" s="74">
        <v>26.34</v>
      </c>
      <c r="O619" s="75">
        <v>3</v>
      </c>
      <c r="P619" s="76"/>
      <c r="Q619" s="77">
        <f>N619*P619</f>
        <v>0</v>
      </c>
      <c r="R619" s="77">
        <f>IF($N$10&gt;=10000,M619*P619,Q619)</f>
        <v>0</v>
      </c>
      <c r="S619" s="78" t="str">
        <f>IF(P619="","",IF(P619&lt;O619,"Ошибка! Не соблюден минимальный заказ на сорт!",""))</f>
        <v/>
      </c>
    </row>
    <row r="620" spans="2:19" ht="15" customHeight="1" x14ac:dyDescent="0.35">
      <c r="B620" s="70" t="s">
        <v>3008</v>
      </c>
      <c r="C620" s="70" t="s">
        <v>3009</v>
      </c>
      <c r="D620" s="70" t="s">
        <v>3010</v>
      </c>
      <c r="E620" s="70" t="s">
        <v>3011</v>
      </c>
      <c r="F620" s="71" t="s">
        <v>621</v>
      </c>
      <c r="G620" s="71" t="s">
        <v>3012</v>
      </c>
      <c r="H620" s="71" t="s">
        <v>3013</v>
      </c>
      <c r="I620" s="72" t="s">
        <v>3014</v>
      </c>
      <c r="J620" s="73" t="s">
        <v>676</v>
      </c>
      <c r="K620" s="73"/>
      <c r="L620" s="73" t="s">
        <v>94</v>
      </c>
      <c r="M620" s="74">
        <v>6.5</v>
      </c>
      <c r="N620" s="74">
        <v>7.02</v>
      </c>
      <c r="O620" s="75">
        <v>7</v>
      </c>
      <c r="P620" s="76"/>
      <c r="Q620" s="77">
        <f>N620*P620</f>
        <v>0</v>
      </c>
      <c r="R620" s="77">
        <f>IF($N$10&gt;=10000,M620*P620,Q620)</f>
        <v>0</v>
      </c>
      <c r="S620" s="78" t="str">
        <f>IF(P620="","",IF(P620&lt;O620,"Ошибка! Не соблюден минимальный заказ на сорт!",""))</f>
        <v/>
      </c>
    </row>
    <row r="621" spans="2:19" ht="15" customHeight="1" x14ac:dyDescent="0.35">
      <c r="B621" s="70" t="s">
        <v>3015</v>
      </c>
      <c r="C621" s="70" t="s">
        <v>3016</v>
      </c>
      <c r="D621" s="70" t="s">
        <v>3017</v>
      </c>
      <c r="E621" s="70" t="s">
        <v>3011</v>
      </c>
      <c r="F621" s="71" t="s">
        <v>621</v>
      </c>
      <c r="G621" s="71" t="s">
        <v>3012</v>
      </c>
      <c r="H621" s="71" t="s">
        <v>3013</v>
      </c>
      <c r="I621" s="72" t="s">
        <v>3014</v>
      </c>
      <c r="J621" s="73" t="s">
        <v>327</v>
      </c>
      <c r="K621" s="73"/>
      <c r="L621" s="73" t="s">
        <v>94</v>
      </c>
      <c r="M621" s="74">
        <v>11.19</v>
      </c>
      <c r="N621" s="74">
        <v>12.09</v>
      </c>
      <c r="O621" s="75">
        <v>6</v>
      </c>
      <c r="P621" s="76"/>
      <c r="Q621" s="77">
        <f>N621*P621</f>
        <v>0</v>
      </c>
      <c r="R621" s="77">
        <f>IF($N$10&gt;=10000,M621*P621,Q621)</f>
        <v>0</v>
      </c>
      <c r="S621" s="78" t="str">
        <f>IF(P621="","",IF(P621&lt;O621,"Ошибка! Не соблюден минимальный заказ на сорт!",""))</f>
        <v/>
      </c>
    </row>
    <row r="622" spans="2:19" ht="15" customHeight="1" x14ac:dyDescent="0.35">
      <c r="B622" s="70" t="s">
        <v>3018</v>
      </c>
      <c r="C622" s="70" t="s">
        <v>3019</v>
      </c>
      <c r="D622" s="70" t="s">
        <v>3020</v>
      </c>
      <c r="E622" s="70" t="s">
        <v>3021</v>
      </c>
      <c r="F622" s="71" t="s">
        <v>621</v>
      </c>
      <c r="G622" s="71" t="s">
        <v>3012</v>
      </c>
      <c r="H622" s="71" t="s">
        <v>3013</v>
      </c>
      <c r="I622" s="72" t="s">
        <v>3022</v>
      </c>
      <c r="J622" s="73" t="s">
        <v>327</v>
      </c>
      <c r="K622" s="73"/>
      <c r="L622" s="73" t="s">
        <v>94</v>
      </c>
      <c r="M622" s="74">
        <v>11.19</v>
      </c>
      <c r="N622" s="74">
        <v>12.09</v>
      </c>
      <c r="O622" s="75">
        <v>6</v>
      </c>
      <c r="P622" s="76"/>
      <c r="Q622" s="77">
        <f>N622*P622</f>
        <v>0</v>
      </c>
      <c r="R622" s="77">
        <f>IF($N$10&gt;=10000,M622*P622,Q622)</f>
        <v>0</v>
      </c>
      <c r="S622" s="78" t="str">
        <f>IF(P622="","",IF(P622&lt;O622,"Ошибка! Не соблюден минимальный заказ на сорт!",""))</f>
        <v/>
      </c>
    </row>
    <row r="623" spans="2:19" ht="15" customHeight="1" x14ac:dyDescent="0.35">
      <c r="B623" s="70" t="s">
        <v>3023</v>
      </c>
      <c r="C623" s="70" t="s">
        <v>3024</v>
      </c>
      <c r="D623" s="70" t="s">
        <v>3025</v>
      </c>
      <c r="E623" s="70" t="s">
        <v>3026</v>
      </c>
      <c r="F623" s="71" t="s">
        <v>621</v>
      </c>
      <c r="G623" s="71" t="s">
        <v>3027</v>
      </c>
      <c r="H623" s="71" t="s">
        <v>3028</v>
      </c>
      <c r="I623" s="72" t="s">
        <v>616</v>
      </c>
      <c r="J623" s="73" t="s">
        <v>355</v>
      </c>
      <c r="K623" s="73" t="s">
        <v>384</v>
      </c>
      <c r="L623" s="73" t="s">
        <v>547</v>
      </c>
      <c r="M623" s="74">
        <v>57.5</v>
      </c>
      <c r="N623" s="74">
        <v>62.1</v>
      </c>
      <c r="O623" s="75">
        <v>2</v>
      </c>
      <c r="P623" s="76"/>
      <c r="Q623" s="77">
        <f>N623*P623</f>
        <v>0</v>
      </c>
      <c r="R623" s="77">
        <f>IF($N$10&gt;=10000,M623*P623,Q623)</f>
        <v>0</v>
      </c>
      <c r="S623" s="78" t="str">
        <f>IF(P623="","",IF(P623&lt;O623,"Ошибка! Не соблюден минимальный заказ на сорт!",""))</f>
        <v/>
      </c>
    </row>
    <row r="624" spans="2:19" ht="15" customHeight="1" x14ac:dyDescent="0.35">
      <c r="B624" s="70" t="s">
        <v>3029</v>
      </c>
      <c r="C624" s="70" t="s">
        <v>3030</v>
      </c>
      <c r="D624" s="70" t="s">
        <v>3031</v>
      </c>
      <c r="E624" s="70" t="s">
        <v>591</v>
      </c>
      <c r="F624" s="71" t="s">
        <v>621</v>
      </c>
      <c r="G624" s="71" t="s">
        <v>592</v>
      </c>
      <c r="H624" s="71" t="s">
        <v>593</v>
      </c>
      <c r="I624" s="72" t="s">
        <v>594</v>
      </c>
      <c r="J624" s="73" t="s">
        <v>60</v>
      </c>
      <c r="K624" s="73"/>
      <c r="L624" s="73" t="s">
        <v>664</v>
      </c>
      <c r="M624" s="74">
        <v>18.75</v>
      </c>
      <c r="N624" s="74">
        <v>20.25</v>
      </c>
      <c r="O624" s="75">
        <v>6</v>
      </c>
      <c r="P624" s="76"/>
      <c r="Q624" s="77">
        <f>N624*P624</f>
        <v>0</v>
      </c>
      <c r="R624" s="77">
        <f>IF($N$10&gt;=10000,M624*P624,Q624)</f>
        <v>0</v>
      </c>
      <c r="S624" s="78" t="str">
        <f>IF(P624="","",IF(P624&lt;O624,"Ошибка! Не соблюден минимальный заказ на сорт!",""))</f>
        <v/>
      </c>
    </row>
    <row r="625" spans="2:19" ht="15" customHeight="1" x14ac:dyDescent="0.35">
      <c r="B625" s="70" t="s">
        <v>3032</v>
      </c>
      <c r="C625" s="70" t="s">
        <v>3033</v>
      </c>
      <c r="D625" s="70" t="s">
        <v>3034</v>
      </c>
      <c r="E625" s="70" t="s">
        <v>591</v>
      </c>
      <c r="F625" s="71" t="s">
        <v>621</v>
      </c>
      <c r="G625" s="71" t="s">
        <v>592</v>
      </c>
      <c r="H625" s="71" t="s">
        <v>593</v>
      </c>
      <c r="I625" s="72" t="s">
        <v>594</v>
      </c>
      <c r="J625" s="73" t="s">
        <v>355</v>
      </c>
      <c r="K625" s="73" t="s">
        <v>384</v>
      </c>
      <c r="L625" s="73" t="s">
        <v>547</v>
      </c>
      <c r="M625" s="74">
        <v>57.5</v>
      </c>
      <c r="N625" s="74">
        <v>62.1</v>
      </c>
      <c r="O625" s="75">
        <v>2</v>
      </c>
      <c r="P625" s="76"/>
      <c r="Q625" s="77">
        <f>N625*P625</f>
        <v>0</v>
      </c>
      <c r="R625" s="77">
        <f>IF($N$10&gt;=10000,M625*P625,Q625)</f>
        <v>0</v>
      </c>
      <c r="S625" s="78" t="str">
        <f>IF(P625="","",IF(P625&lt;O625,"Ошибка! Не соблюден минимальный заказ на сорт!",""))</f>
        <v/>
      </c>
    </row>
    <row r="626" spans="2:19" ht="15" customHeight="1" x14ac:dyDescent="0.35">
      <c r="B626" s="70" t="s">
        <v>3035</v>
      </c>
      <c r="C626" s="70" t="s">
        <v>3036</v>
      </c>
      <c r="D626" s="70" t="s">
        <v>3037</v>
      </c>
      <c r="E626" s="70" t="s">
        <v>598</v>
      </c>
      <c r="F626" s="71" t="s">
        <v>621</v>
      </c>
      <c r="G626" s="71" t="s">
        <v>592</v>
      </c>
      <c r="H626" s="71" t="s">
        <v>593</v>
      </c>
      <c r="I626" s="72" t="s">
        <v>599</v>
      </c>
      <c r="J626" s="73" t="s">
        <v>60</v>
      </c>
      <c r="K626" s="73"/>
      <c r="L626" s="73" t="s">
        <v>664</v>
      </c>
      <c r="M626" s="74">
        <v>18.75</v>
      </c>
      <c r="N626" s="74">
        <v>20.25</v>
      </c>
      <c r="O626" s="75">
        <v>6</v>
      </c>
      <c r="P626" s="76"/>
      <c r="Q626" s="77">
        <f>N626*P626</f>
        <v>0</v>
      </c>
      <c r="R626" s="77">
        <f>IF($N$10&gt;=10000,M626*P626,Q626)</f>
        <v>0</v>
      </c>
      <c r="S626" s="78" t="str">
        <f>IF(P626="","",IF(P626&lt;O626,"Ошибка! Не соблюден минимальный заказ на сорт!",""))</f>
        <v/>
      </c>
    </row>
    <row r="627" spans="2:19" ht="15" customHeight="1" x14ac:dyDescent="0.35">
      <c r="B627" s="70" t="s">
        <v>3038</v>
      </c>
      <c r="C627" s="70" t="s">
        <v>3039</v>
      </c>
      <c r="D627" s="70" t="s">
        <v>3040</v>
      </c>
      <c r="E627" s="70" t="s">
        <v>603</v>
      </c>
      <c r="F627" s="71" t="s">
        <v>621</v>
      </c>
      <c r="G627" s="71" t="s">
        <v>592</v>
      </c>
      <c r="H627" s="71" t="s">
        <v>593</v>
      </c>
      <c r="I627" s="72" t="s">
        <v>604</v>
      </c>
      <c r="J627" s="73" t="s">
        <v>355</v>
      </c>
      <c r="K627" s="73" t="s">
        <v>384</v>
      </c>
      <c r="L627" s="73" t="s">
        <v>547</v>
      </c>
      <c r="M627" s="74">
        <v>57.5</v>
      </c>
      <c r="N627" s="74">
        <v>62.1</v>
      </c>
      <c r="O627" s="75">
        <v>2</v>
      </c>
      <c r="P627" s="76"/>
      <c r="Q627" s="77">
        <f>N627*P627</f>
        <v>0</v>
      </c>
      <c r="R627" s="77">
        <f>IF($N$10&gt;=10000,M627*P627,Q627)</f>
        <v>0</v>
      </c>
      <c r="S627" s="78" t="str">
        <f>IF(P627="","",IF(P627&lt;O627,"Ошибка! Не соблюден минимальный заказ на сорт!",""))</f>
        <v/>
      </c>
    </row>
    <row r="628" spans="2:19" ht="15" customHeight="1" x14ac:dyDescent="0.35">
      <c r="B628" s="70" t="s">
        <v>3041</v>
      </c>
      <c r="C628" s="70" t="s">
        <v>3042</v>
      </c>
      <c r="D628" s="70" t="s">
        <v>3043</v>
      </c>
      <c r="E628" s="70" t="s">
        <v>3044</v>
      </c>
      <c r="F628" s="71" t="s">
        <v>621</v>
      </c>
      <c r="G628" s="71" t="s">
        <v>3045</v>
      </c>
      <c r="H628" s="71" t="s">
        <v>3046</v>
      </c>
      <c r="I628" s="72" t="s">
        <v>3047</v>
      </c>
      <c r="J628" s="73" t="s">
        <v>355</v>
      </c>
      <c r="K628" s="73" t="s">
        <v>384</v>
      </c>
      <c r="L628" s="73" t="s">
        <v>547</v>
      </c>
      <c r="M628" s="74">
        <v>57.5</v>
      </c>
      <c r="N628" s="74">
        <v>62.1</v>
      </c>
      <c r="O628" s="75">
        <v>2</v>
      </c>
      <c r="P628" s="76"/>
      <c r="Q628" s="77">
        <f>N628*P628</f>
        <v>0</v>
      </c>
      <c r="R628" s="77">
        <f>IF($N$10&gt;=10000,M628*P628,Q628)</f>
        <v>0</v>
      </c>
      <c r="S628" s="78" t="str">
        <f>IF(P628="","",IF(P628&lt;O628,"Ошибка! Не соблюден минимальный заказ на сорт!",""))</f>
        <v/>
      </c>
    </row>
    <row r="629" spans="2:19" ht="15" customHeight="1" x14ac:dyDescent="0.35">
      <c r="B629" s="70" t="s">
        <v>3048</v>
      </c>
      <c r="C629" s="70" t="s">
        <v>3049</v>
      </c>
      <c r="D629" s="70" t="s">
        <v>3050</v>
      </c>
      <c r="E629" s="70" t="s">
        <v>608</v>
      </c>
      <c r="F629" s="71" t="s">
        <v>621</v>
      </c>
      <c r="G629" s="71" t="s">
        <v>609</v>
      </c>
      <c r="H629" s="71" t="s">
        <v>610</v>
      </c>
      <c r="I629" s="72" t="s">
        <v>611</v>
      </c>
      <c r="J629" s="73" t="s">
        <v>60</v>
      </c>
      <c r="K629" s="73"/>
      <c r="L629" s="73" t="s">
        <v>122</v>
      </c>
      <c r="M629" s="74">
        <v>19.380000000000003</v>
      </c>
      <c r="N629" s="74">
        <v>20.94</v>
      </c>
      <c r="O629" s="75">
        <v>6</v>
      </c>
      <c r="P629" s="76"/>
      <c r="Q629" s="77">
        <f>N629*P629</f>
        <v>0</v>
      </c>
      <c r="R629" s="77">
        <f>IF($N$10&gt;=10000,M629*P629,Q629)</f>
        <v>0</v>
      </c>
      <c r="S629" s="78" t="str">
        <f>IF(P629="","",IF(P629&lt;O629,"Ошибка! Не соблюден минимальный заказ на сорт!",""))</f>
        <v/>
      </c>
    </row>
    <row r="630" spans="2:19" ht="15" customHeight="1" x14ac:dyDescent="0.35">
      <c r="B630" s="70" t="s">
        <v>3051</v>
      </c>
      <c r="C630" s="70" t="s">
        <v>3052</v>
      </c>
      <c r="D630" s="70" t="s">
        <v>3053</v>
      </c>
      <c r="E630" s="70" t="s">
        <v>3054</v>
      </c>
      <c r="F630" s="71" t="s">
        <v>3055</v>
      </c>
      <c r="G630" s="71" t="s">
        <v>3056</v>
      </c>
      <c r="H630" s="71" t="s">
        <v>3057</v>
      </c>
      <c r="I630" s="72" t="s">
        <v>3058</v>
      </c>
      <c r="J630" s="73" t="s">
        <v>676</v>
      </c>
      <c r="K630" s="73"/>
      <c r="L630" s="73"/>
      <c r="M630" s="74">
        <v>9.07</v>
      </c>
      <c r="N630" s="74">
        <v>9.8000000000000007</v>
      </c>
      <c r="O630" s="75">
        <v>7</v>
      </c>
      <c r="P630" s="76"/>
      <c r="Q630" s="77">
        <f>N630*P630</f>
        <v>0</v>
      </c>
      <c r="R630" s="77">
        <f>IF($N$10&gt;=10000,M630*P630,Q630)</f>
        <v>0</v>
      </c>
      <c r="S630" s="78" t="str">
        <f>IF(P630="","",IF(P630&lt;O630,"Ошибка! Не соблюден минимальный заказ на сорт!",""))</f>
        <v/>
      </c>
    </row>
    <row r="631" spans="2:19" ht="15" customHeight="1" x14ac:dyDescent="0.35">
      <c r="B631" s="70" t="s">
        <v>3059</v>
      </c>
      <c r="C631" s="70" t="s">
        <v>3060</v>
      </c>
      <c r="D631" s="70" t="s">
        <v>3061</v>
      </c>
      <c r="E631" s="70" t="s">
        <v>3062</v>
      </c>
      <c r="F631" s="71" t="s">
        <v>3055</v>
      </c>
      <c r="G631" s="71" t="s">
        <v>3056</v>
      </c>
      <c r="H631" s="71" t="s">
        <v>3057</v>
      </c>
      <c r="I631" s="72" t="s">
        <v>3063</v>
      </c>
      <c r="J631" s="73" t="s">
        <v>676</v>
      </c>
      <c r="K631" s="73"/>
      <c r="L631" s="73"/>
      <c r="M631" s="74">
        <v>9.07</v>
      </c>
      <c r="N631" s="74">
        <v>9.8000000000000007</v>
      </c>
      <c r="O631" s="75">
        <v>7</v>
      </c>
      <c r="P631" s="76"/>
      <c r="Q631" s="77">
        <f>N631*P631</f>
        <v>0</v>
      </c>
      <c r="R631" s="77">
        <f>IF($N$10&gt;=10000,M631*P631,Q631)</f>
        <v>0</v>
      </c>
      <c r="S631" s="78" t="str">
        <f>IF(P631="","",IF(P631&lt;O631,"Ошибка! Не соблюден минимальный заказ на сорт!",""))</f>
        <v/>
      </c>
    </row>
    <row r="632" spans="2:19" ht="15" customHeight="1" x14ac:dyDescent="0.35">
      <c r="B632" s="70" t="s">
        <v>3064</v>
      </c>
      <c r="C632" s="70" t="s">
        <v>3065</v>
      </c>
      <c r="D632" s="70" t="s">
        <v>3066</v>
      </c>
      <c r="E632" s="70" t="s">
        <v>3067</v>
      </c>
      <c r="F632" s="71" t="s">
        <v>3055</v>
      </c>
      <c r="G632" s="71" t="s">
        <v>3068</v>
      </c>
      <c r="H632" s="71" t="s">
        <v>3069</v>
      </c>
      <c r="I632" s="72" t="s">
        <v>3070</v>
      </c>
      <c r="J632" s="73" t="s">
        <v>60</v>
      </c>
      <c r="K632" s="73"/>
      <c r="L632" s="73"/>
      <c r="M632" s="74">
        <v>11.129999999999999</v>
      </c>
      <c r="N632" s="74">
        <v>12.03</v>
      </c>
      <c r="O632" s="75">
        <v>6</v>
      </c>
      <c r="P632" s="76"/>
      <c r="Q632" s="77">
        <f>N632*P632</f>
        <v>0</v>
      </c>
      <c r="R632" s="77">
        <f>IF($N$10&gt;=10000,M632*P632,Q632)</f>
        <v>0</v>
      </c>
      <c r="S632" s="78" t="str">
        <f>IF(P632="","",IF(P632&lt;O632,"Ошибка! Не соблюден минимальный заказ на сорт!",""))</f>
        <v/>
      </c>
    </row>
    <row r="633" spans="2:19" ht="15" customHeight="1" x14ac:dyDescent="0.35">
      <c r="B633" s="70" t="s">
        <v>3071</v>
      </c>
      <c r="C633" s="70" t="s">
        <v>3072</v>
      </c>
      <c r="D633" s="70" t="s">
        <v>3073</v>
      </c>
      <c r="E633" s="70" t="s">
        <v>3074</v>
      </c>
      <c r="F633" s="71" t="s">
        <v>3055</v>
      </c>
      <c r="G633" s="71" t="s">
        <v>3075</v>
      </c>
      <c r="H633" s="71" t="s">
        <v>3076</v>
      </c>
      <c r="I633" s="72" t="s">
        <v>3077</v>
      </c>
      <c r="J633" s="73" t="s">
        <v>60</v>
      </c>
      <c r="K633" s="73"/>
      <c r="L633" s="73"/>
      <c r="M633" s="74">
        <v>11.129999999999999</v>
      </c>
      <c r="N633" s="74">
        <v>12.03</v>
      </c>
      <c r="O633" s="75">
        <v>6</v>
      </c>
      <c r="P633" s="76"/>
      <c r="Q633" s="77">
        <f>N633*P633</f>
        <v>0</v>
      </c>
      <c r="R633" s="77">
        <f>IF($N$10&gt;=10000,M633*P633,Q633)</f>
        <v>0</v>
      </c>
      <c r="S633" s="78" t="str">
        <f>IF(P633="","",IF(P633&lt;O633,"Ошибка! Не соблюден минимальный заказ на сорт!",""))</f>
        <v/>
      </c>
    </row>
    <row r="634" spans="2:19" ht="15" customHeight="1" x14ac:dyDescent="0.35">
      <c r="B634" s="70" t="s">
        <v>3078</v>
      </c>
      <c r="C634" s="70" t="s">
        <v>3079</v>
      </c>
      <c r="D634" s="70" t="s">
        <v>3080</v>
      </c>
      <c r="E634" s="70" t="s">
        <v>3081</v>
      </c>
      <c r="F634" s="71" t="s">
        <v>3055</v>
      </c>
      <c r="G634" s="71" t="s">
        <v>3082</v>
      </c>
      <c r="H634" s="71" t="s">
        <v>3083</v>
      </c>
      <c r="I634" s="72" t="s">
        <v>3084</v>
      </c>
      <c r="J634" s="73" t="s">
        <v>60</v>
      </c>
      <c r="K634" s="73"/>
      <c r="L634" s="73"/>
      <c r="M634" s="74">
        <v>12</v>
      </c>
      <c r="N634" s="74">
        <v>12.96</v>
      </c>
      <c r="O634" s="75">
        <v>6</v>
      </c>
      <c r="P634" s="76"/>
      <c r="Q634" s="77">
        <f>N634*P634</f>
        <v>0</v>
      </c>
      <c r="R634" s="77">
        <f>IF($N$10&gt;=10000,M634*P634,Q634)</f>
        <v>0</v>
      </c>
      <c r="S634" s="78" t="str">
        <f>IF(P634="","",IF(P634&lt;O634,"Ошибка! Не соблюден минимальный заказ на сорт!",""))</f>
        <v/>
      </c>
    </row>
    <row r="635" spans="2:19" ht="15" customHeight="1" x14ac:dyDescent="0.35">
      <c r="B635" s="70" t="s">
        <v>3085</v>
      </c>
      <c r="C635" s="70" t="s">
        <v>3086</v>
      </c>
      <c r="D635" s="70" t="s">
        <v>3087</v>
      </c>
      <c r="E635" s="70" t="s">
        <v>3081</v>
      </c>
      <c r="F635" s="71" t="s">
        <v>3055</v>
      </c>
      <c r="G635" s="71" t="s">
        <v>3082</v>
      </c>
      <c r="H635" s="71" t="s">
        <v>3083</v>
      </c>
      <c r="I635" s="72" t="s">
        <v>3084</v>
      </c>
      <c r="J635" s="73" t="s">
        <v>355</v>
      </c>
      <c r="K635" s="73"/>
      <c r="L635" s="73"/>
      <c r="M635" s="74">
        <v>31.130000000000003</v>
      </c>
      <c r="N635" s="74">
        <v>33.630000000000003</v>
      </c>
      <c r="O635" s="75">
        <v>2</v>
      </c>
      <c r="P635" s="76"/>
      <c r="Q635" s="77">
        <f>N635*P635</f>
        <v>0</v>
      </c>
      <c r="R635" s="77">
        <f>IF($N$10&gt;=10000,M635*P635,Q635)</f>
        <v>0</v>
      </c>
      <c r="S635" s="78" t="str">
        <f>IF(P635="","",IF(P635&lt;O635,"Ошибка! Не соблюден минимальный заказ на сорт!",""))</f>
        <v/>
      </c>
    </row>
    <row r="636" spans="2:19" ht="15" customHeight="1" x14ac:dyDescent="0.35">
      <c r="B636" s="70" t="s">
        <v>3088</v>
      </c>
      <c r="C636" s="70" t="s">
        <v>3089</v>
      </c>
      <c r="D636" s="70" t="s">
        <v>3090</v>
      </c>
      <c r="E636" s="70" t="s">
        <v>3091</v>
      </c>
      <c r="F636" s="71" t="s">
        <v>3055</v>
      </c>
      <c r="G636" s="71" t="s">
        <v>3082</v>
      </c>
      <c r="H636" s="71" t="s">
        <v>3083</v>
      </c>
      <c r="I636" s="72" t="s">
        <v>3092</v>
      </c>
      <c r="J636" s="73" t="s">
        <v>60</v>
      </c>
      <c r="K636" s="73"/>
      <c r="L636" s="73"/>
      <c r="M636" s="74">
        <v>13.32</v>
      </c>
      <c r="N636" s="74">
        <v>14.39</v>
      </c>
      <c r="O636" s="75">
        <v>6</v>
      </c>
      <c r="P636" s="76"/>
      <c r="Q636" s="77">
        <f>N636*P636</f>
        <v>0</v>
      </c>
      <c r="R636" s="77">
        <f>IF($N$10&gt;=10000,M636*P636,Q636)</f>
        <v>0</v>
      </c>
      <c r="S636" s="78" t="str">
        <f>IF(P636="","",IF(P636&lt;O636,"Ошибка! Не соблюден минимальный заказ на сорт!",""))</f>
        <v/>
      </c>
    </row>
    <row r="637" spans="2:19" ht="15" customHeight="1" x14ac:dyDescent="0.35">
      <c r="B637" s="70" t="s">
        <v>3093</v>
      </c>
      <c r="C637" s="70" t="s">
        <v>3094</v>
      </c>
      <c r="D637" s="70" t="s">
        <v>3095</v>
      </c>
      <c r="E637" s="70" t="s">
        <v>3096</v>
      </c>
      <c r="F637" s="71" t="s">
        <v>3055</v>
      </c>
      <c r="G637" s="71" t="s">
        <v>3097</v>
      </c>
      <c r="H637" s="71" t="s">
        <v>3098</v>
      </c>
      <c r="I637" s="72" t="s">
        <v>3099</v>
      </c>
      <c r="J637" s="73" t="s">
        <v>676</v>
      </c>
      <c r="K637" s="73"/>
      <c r="L637" s="73"/>
      <c r="M637" s="74">
        <v>5.4399999999999995</v>
      </c>
      <c r="N637" s="74">
        <v>5.88</v>
      </c>
      <c r="O637" s="75">
        <v>7</v>
      </c>
      <c r="P637" s="76"/>
      <c r="Q637" s="77">
        <f>N637*P637</f>
        <v>0</v>
      </c>
      <c r="R637" s="77">
        <f>IF($N$10&gt;=10000,M637*P637,Q637)</f>
        <v>0</v>
      </c>
      <c r="S637" s="78" t="str">
        <f>IF(P637="","",IF(P637&lt;O637,"Ошибка! Не соблюден минимальный заказ на сорт!",""))</f>
        <v/>
      </c>
    </row>
    <row r="638" spans="2:19" ht="15" customHeight="1" x14ac:dyDescent="0.35">
      <c r="B638" s="70" t="s">
        <v>3100</v>
      </c>
      <c r="C638" s="70" t="s">
        <v>3101</v>
      </c>
      <c r="D638" s="70" t="s">
        <v>3102</v>
      </c>
      <c r="E638" s="70" t="s">
        <v>3103</v>
      </c>
      <c r="F638" s="71" t="s">
        <v>3055</v>
      </c>
      <c r="G638" s="71" t="s">
        <v>3104</v>
      </c>
      <c r="H638" s="71" t="s">
        <v>3105</v>
      </c>
      <c r="I638" s="72" t="s">
        <v>3106</v>
      </c>
      <c r="J638" s="73" t="s">
        <v>676</v>
      </c>
      <c r="K638" s="73"/>
      <c r="L638" s="73"/>
      <c r="M638" s="74">
        <v>5.4399999999999995</v>
      </c>
      <c r="N638" s="74">
        <v>5.88</v>
      </c>
      <c r="O638" s="75">
        <v>7</v>
      </c>
      <c r="P638" s="76"/>
      <c r="Q638" s="77">
        <f>N638*P638</f>
        <v>0</v>
      </c>
      <c r="R638" s="77">
        <f>IF($N$10&gt;=10000,M638*P638,Q638)</f>
        <v>0</v>
      </c>
      <c r="S638" s="78" t="str">
        <f>IF(P638="","",IF(P638&lt;O638,"Ошибка! Не соблюден минимальный заказ на сорт!",""))</f>
        <v/>
      </c>
    </row>
    <row r="639" spans="2:19" ht="15" customHeight="1" x14ac:dyDescent="0.35">
      <c r="B639" s="70" t="s">
        <v>3107</v>
      </c>
      <c r="C639" s="70" t="s">
        <v>3108</v>
      </c>
      <c r="D639" s="70" t="s">
        <v>3109</v>
      </c>
      <c r="E639" s="70" t="s">
        <v>3110</v>
      </c>
      <c r="F639" s="71" t="s">
        <v>3055</v>
      </c>
      <c r="G639" s="71" t="s">
        <v>3104</v>
      </c>
      <c r="H639" s="71" t="s">
        <v>3105</v>
      </c>
      <c r="I639" s="72" t="s">
        <v>3111</v>
      </c>
      <c r="J639" s="73" t="s">
        <v>676</v>
      </c>
      <c r="K639" s="73"/>
      <c r="L639" s="73"/>
      <c r="M639" s="74">
        <v>5.4399999999999995</v>
      </c>
      <c r="N639" s="74">
        <v>5.88</v>
      </c>
      <c r="O639" s="75">
        <v>7</v>
      </c>
      <c r="P639" s="76"/>
      <c r="Q639" s="77">
        <f>N639*P639</f>
        <v>0</v>
      </c>
      <c r="R639" s="77">
        <f>IF($N$10&gt;=10000,M639*P639,Q639)</f>
        <v>0</v>
      </c>
      <c r="S639" s="78" t="str">
        <f>IF(P639="","",IF(P639&lt;O639,"Ошибка! Не соблюден минимальный заказ на сорт!",""))</f>
        <v/>
      </c>
    </row>
    <row r="640" spans="2:19" ht="15" customHeight="1" x14ac:dyDescent="0.35">
      <c r="B640" s="70" t="s">
        <v>3112</v>
      </c>
      <c r="C640" s="70" t="s">
        <v>3113</v>
      </c>
      <c r="D640" s="70" t="s">
        <v>3114</v>
      </c>
      <c r="E640" s="70" t="s">
        <v>3115</v>
      </c>
      <c r="F640" s="71" t="s">
        <v>3055</v>
      </c>
      <c r="G640" s="71" t="s">
        <v>3116</v>
      </c>
      <c r="H640" s="71" t="s">
        <v>3117</v>
      </c>
      <c r="I640" s="72" t="s">
        <v>3118</v>
      </c>
      <c r="J640" s="73" t="s">
        <v>60</v>
      </c>
      <c r="K640" s="73"/>
      <c r="L640" s="73"/>
      <c r="M640" s="74">
        <v>11.129999999999999</v>
      </c>
      <c r="N640" s="74">
        <v>12.03</v>
      </c>
      <c r="O640" s="75">
        <v>6</v>
      </c>
      <c r="P640" s="76"/>
      <c r="Q640" s="77">
        <f>N640*P640</f>
        <v>0</v>
      </c>
      <c r="R640" s="77">
        <f>IF($N$10&gt;=10000,M640*P640,Q640)</f>
        <v>0</v>
      </c>
      <c r="S640" s="78" t="str">
        <f>IF(P640="","",IF(P640&lt;O640,"Ошибка! Не соблюден минимальный заказ на сорт!",""))</f>
        <v/>
      </c>
    </row>
    <row r="641" spans="2:19" ht="15" customHeight="1" x14ac:dyDescent="0.35">
      <c r="B641" s="70" t="s">
        <v>3119</v>
      </c>
      <c r="C641" s="70" t="s">
        <v>3120</v>
      </c>
      <c r="D641" s="70" t="s">
        <v>3121</v>
      </c>
      <c r="E641" s="70" t="s">
        <v>3122</v>
      </c>
      <c r="F641" s="71" t="s">
        <v>3055</v>
      </c>
      <c r="G641" s="71" t="s">
        <v>3116</v>
      </c>
      <c r="H641" s="71" t="s">
        <v>3117</v>
      </c>
      <c r="I641" s="72" t="s">
        <v>3123</v>
      </c>
      <c r="J641" s="73" t="s">
        <v>60</v>
      </c>
      <c r="K641" s="73"/>
      <c r="L641" s="73"/>
      <c r="M641" s="74">
        <v>11.129999999999999</v>
      </c>
      <c r="N641" s="74">
        <v>12.03</v>
      </c>
      <c r="O641" s="75">
        <v>6</v>
      </c>
      <c r="P641" s="76"/>
      <c r="Q641" s="77">
        <f>N641*P641</f>
        <v>0</v>
      </c>
      <c r="R641" s="77">
        <f>IF($N$10&gt;=10000,M641*P641,Q641)</f>
        <v>0</v>
      </c>
      <c r="S641" s="78" t="str">
        <f>IF(P641="","",IF(P641&lt;O641,"Ошибка! Не соблюден минимальный заказ на сорт!",""))</f>
        <v/>
      </c>
    </row>
    <row r="642" spans="2:19" ht="15" customHeight="1" x14ac:dyDescent="0.35">
      <c r="B642" s="70" t="s">
        <v>3124</v>
      </c>
      <c r="C642" s="70" t="s">
        <v>3125</v>
      </c>
      <c r="D642" s="70" t="s">
        <v>3126</v>
      </c>
      <c r="E642" s="70" t="s">
        <v>3122</v>
      </c>
      <c r="F642" s="71" t="s">
        <v>3055</v>
      </c>
      <c r="G642" s="71" t="s">
        <v>3116</v>
      </c>
      <c r="H642" s="71" t="s">
        <v>3117</v>
      </c>
      <c r="I642" s="72" t="s">
        <v>3123</v>
      </c>
      <c r="J642" s="73" t="s">
        <v>355</v>
      </c>
      <c r="K642" s="73"/>
      <c r="L642" s="73"/>
      <c r="M642" s="74">
        <v>31.130000000000003</v>
      </c>
      <c r="N642" s="74">
        <v>33.630000000000003</v>
      </c>
      <c r="O642" s="75">
        <v>2</v>
      </c>
      <c r="P642" s="76"/>
      <c r="Q642" s="77">
        <f>N642*P642</f>
        <v>0</v>
      </c>
      <c r="R642" s="77">
        <f>IF($N$10&gt;=10000,M642*P642,Q642)</f>
        <v>0</v>
      </c>
      <c r="S642" s="78" t="str">
        <f>IF(P642="","",IF(P642&lt;O642,"Ошибка! Не соблюден минимальный заказ на сорт!",""))</f>
        <v/>
      </c>
    </row>
    <row r="643" spans="2:19" ht="15" customHeight="1" x14ac:dyDescent="0.35">
      <c r="B643" s="70" t="s">
        <v>3127</v>
      </c>
      <c r="C643" s="70" t="s">
        <v>3128</v>
      </c>
      <c r="D643" s="70" t="s">
        <v>3129</v>
      </c>
      <c r="E643" s="70" t="s">
        <v>3130</v>
      </c>
      <c r="F643" s="71" t="s">
        <v>3055</v>
      </c>
      <c r="G643" s="71" t="s">
        <v>3116</v>
      </c>
      <c r="H643" s="71" t="s">
        <v>3117</v>
      </c>
      <c r="I643" s="72" t="s">
        <v>198</v>
      </c>
      <c r="J643" s="73" t="s">
        <v>60</v>
      </c>
      <c r="K643" s="73"/>
      <c r="L643" s="73"/>
      <c r="M643" s="74">
        <v>11.129999999999999</v>
      </c>
      <c r="N643" s="74">
        <v>12.03</v>
      </c>
      <c r="O643" s="75">
        <v>6</v>
      </c>
      <c r="P643" s="76"/>
      <c r="Q643" s="77">
        <f>N643*P643</f>
        <v>0</v>
      </c>
      <c r="R643" s="77">
        <f>IF($N$10&gt;=10000,M643*P643,Q643)</f>
        <v>0</v>
      </c>
      <c r="S643" s="78" t="str">
        <f>IF(P643="","",IF(P643&lt;O643,"Ошибка! Не соблюден минимальный заказ на сорт!",""))</f>
        <v/>
      </c>
    </row>
    <row r="644" spans="2:19" ht="15" customHeight="1" x14ac:dyDescent="0.35">
      <c r="B644" s="70" t="s">
        <v>3131</v>
      </c>
      <c r="C644" s="70" t="s">
        <v>3132</v>
      </c>
      <c r="D644" s="70" t="s">
        <v>3133</v>
      </c>
      <c r="E644" s="70" t="s">
        <v>3130</v>
      </c>
      <c r="F644" s="71" t="s">
        <v>3055</v>
      </c>
      <c r="G644" s="71" t="s">
        <v>3116</v>
      </c>
      <c r="H644" s="71" t="s">
        <v>3117</v>
      </c>
      <c r="I644" s="72" t="s">
        <v>198</v>
      </c>
      <c r="J644" s="73" t="s">
        <v>355</v>
      </c>
      <c r="K644" s="73"/>
      <c r="L644" s="73"/>
      <c r="M644" s="74">
        <v>31.130000000000003</v>
      </c>
      <c r="N644" s="74">
        <v>33.630000000000003</v>
      </c>
      <c r="O644" s="75">
        <v>2</v>
      </c>
      <c r="P644" s="76"/>
      <c r="Q644" s="77">
        <f>N644*P644</f>
        <v>0</v>
      </c>
      <c r="R644" s="77">
        <f>IF($N$10&gt;=10000,M644*P644,Q644)</f>
        <v>0</v>
      </c>
      <c r="S644" s="78" t="str">
        <f>IF(P644="","",IF(P644&lt;O644,"Ошибка! Не соблюден минимальный заказ на сорт!",""))</f>
        <v/>
      </c>
    </row>
    <row r="645" spans="2:19" ht="15" customHeight="1" x14ac:dyDescent="0.35">
      <c r="B645" s="70" t="s">
        <v>3134</v>
      </c>
      <c r="C645" s="70" t="s">
        <v>3135</v>
      </c>
      <c r="D645" s="70" t="s">
        <v>3136</v>
      </c>
      <c r="E645" s="70" t="s">
        <v>3137</v>
      </c>
      <c r="F645" s="71" t="s">
        <v>3055</v>
      </c>
      <c r="G645" s="71" t="s">
        <v>3116</v>
      </c>
      <c r="H645" s="71" t="s">
        <v>3117</v>
      </c>
      <c r="I645" s="72" t="s">
        <v>3138</v>
      </c>
      <c r="J645" s="73" t="s">
        <v>60</v>
      </c>
      <c r="K645" s="73"/>
      <c r="L645" s="73"/>
      <c r="M645" s="74">
        <v>11.129999999999999</v>
      </c>
      <c r="N645" s="74">
        <v>12.03</v>
      </c>
      <c r="O645" s="75">
        <v>6</v>
      </c>
      <c r="P645" s="76"/>
      <c r="Q645" s="77">
        <f>N645*P645</f>
        <v>0</v>
      </c>
      <c r="R645" s="77">
        <f>IF($N$10&gt;=10000,M645*P645,Q645)</f>
        <v>0</v>
      </c>
      <c r="S645" s="78" t="str">
        <f>IF(P645="","",IF(P645&lt;O645,"Ошибка! Не соблюден минимальный заказ на сорт!",""))</f>
        <v/>
      </c>
    </row>
    <row r="646" spans="2:19" ht="15" customHeight="1" x14ac:dyDescent="0.35">
      <c r="B646" s="70" t="s">
        <v>3139</v>
      </c>
      <c r="C646" s="70" t="s">
        <v>3140</v>
      </c>
      <c r="D646" s="70" t="s">
        <v>3141</v>
      </c>
      <c r="E646" s="70" t="s">
        <v>3137</v>
      </c>
      <c r="F646" s="71" t="s">
        <v>3055</v>
      </c>
      <c r="G646" s="71" t="s">
        <v>3116</v>
      </c>
      <c r="H646" s="71" t="s">
        <v>3117</v>
      </c>
      <c r="I646" s="72" t="s">
        <v>3138</v>
      </c>
      <c r="J646" s="73" t="s">
        <v>355</v>
      </c>
      <c r="K646" s="73"/>
      <c r="L646" s="73"/>
      <c r="M646" s="74">
        <v>31.130000000000003</v>
      </c>
      <c r="N646" s="74">
        <v>33.630000000000003</v>
      </c>
      <c r="O646" s="75">
        <v>2</v>
      </c>
      <c r="P646" s="76"/>
      <c r="Q646" s="77">
        <f>N646*P646</f>
        <v>0</v>
      </c>
      <c r="R646" s="77">
        <f>IF($N$10&gt;=10000,M646*P646,Q646)</f>
        <v>0</v>
      </c>
      <c r="S646" s="78" t="str">
        <f>IF(P646="","",IF(P646&lt;O646,"Ошибка! Не соблюден минимальный заказ на сорт!",""))</f>
        <v/>
      </c>
    </row>
    <row r="647" spans="2:19" ht="15" customHeight="1" x14ac:dyDescent="0.35">
      <c r="B647" s="70" t="s">
        <v>3142</v>
      </c>
      <c r="C647" s="70" t="s">
        <v>3143</v>
      </c>
      <c r="D647" s="70" t="s">
        <v>3144</v>
      </c>
      <c r="E647" s="70" t="s">
        <v>3145</v>
      </c>
      <c r="F647" s="71" t="s">
        <v>3055</v>
      </c>
      <c r="G647" s="71" t="s">
        <v>3116</v>
      </c>
      <c r="H647" s="71" t="s">
        <v>3117</v>
      </c>
      <c r="I647" s="72" t="s">
        <v>3146</v>
      </c>
      <c r="J647" s="73" t="s">
        <v>60</v>
      </c>
      <c r="K647" s="73"/>
      <c r="L647" s="73"/>
      <c r="M647" s="74">
        <v>11.129999999999999</v>
      </c>
      <c r="N647" s="74">
        <v>12.03</v>
      </c>
      <c r="O647" s="75">
        <v>6</v>
      </c>
      <c r="P647" s="76"/>
      <c r="Q647" s="77">
        <f>N647*P647</f>
        <v>0</v>
      </c>
      <c r="R647" s="77">
        <f>IF($N$10&gt;=10000,M647*P647,Q647)</f>
        <v>0</v>
      </c>
      <c r="S647" s="78" t="str">
        <f>IF(P647="","",IF(P647&lt;O647,"Ошибка! Не соблюден минимальный заказ на сорт!",""))</f>
        <v/>
      </c>
    </row>
    <row r="648" spans="2:19" ht="15" customHeight="1" x14ac:dyDescent="0.35">
      <c r="B648" s="70" t="s">
        <v>3147</v>
      </c>
      <c r="C648" s="70" t="s">
        <v>3148</v>
      </c>
      <c r="D648" s="70" t="s">
        <v>3149</v>
      </c>
      <c r="E648" s="70" t="s">
        <v>3145</v>
      </c>
      <c r="F648" s="71" t="s">
        <v>3055</v>
      </c>
      <c r="G648" s="71" t="s">
        <v>3116</v>
      </c>
      <c r="H648" s="71" t="s">
        <v>3117</v>
      </c>
      <c r="I648" s="72" t="s">
        <v>3146</v>
      </c>
      <c r="J648" s="73" t="s">
        <v>355</v>
      </c>
      <c r="K648" s="73"/>
      <c r="L648" s="73"/>
      <c r="M648" s="74">
        <v>31.130000000000003</v>
      </c>
      <c r="N648" s="74">
        <v>33.630000000000003</v>
      </c>
      <c r="O648" s="75">
        <v>2</v>
      </c>
      <c r="P648" s="76"/>
      <c r="Q648" s="77">
        <f>N648*P648</f>
        <v>0</v>
      </c>
      <c r="R648" s="77">
        <f>IF($N$10&gt;=10000,M648*P648,Q648)</f>
        <v>0</v>
      </c>
      <c r="S648" s="78" t="str">
        <f>IF(P648="","",IF(P648&lt;O648,"Ошибка! Не соблюден минимальный заказ на сорт!",""))</f>
        <v/>
      </c>
    </row>
    <row r="649" spans="2:19" ht="15" customHeight="1" x14ac:dyDescent="0.35">
      <c r="B649" s="70" t="s">
        <v>3150</v>
      </c>
      <c r="C649" s="70" t="s">
        <v>3151</v>
      </c>
      <c r="D649" s="70" t="s">
        <v>3152</v>
      </c>
      <c r="E649" s="70" t="s">
        <v>3153</v>
      </c>
      <c r="F649" s="71" t="s">
        <v>3055</v>
      </c>
      <c r="G649" s="71" t="s">
        <v>3116</v>
      </c>
      <c r="H649" s="71" t="s">
        <v>3117</v>
      </c>
      <c r="I649" s="72" t="s">
        <v>3154</v>
      </c>
      <c r="J649" s="73" t="s">
        <v>60</v>
      </c>
      <c r="K649" s="73"/>
      <c r="L649" s="73"/>
      <c r="M649" s="74">
        <v>11.129999999999999</v>
      </c>
      <c r="N649" s="74">
        <v>12.03</v>
      </c>
      <c r="O649" s="75">
        <v>6</v>
      </c>
      <c r="P649" s="76"/>
      <c r="Q649" s="77">
        <f>N649*P649</f>
        <v>0</v>
      </c>
      <c r="R649" s="77">
        <f>IF($N$10&gt;=10000,M649*P649,Q649)</f>
        <v>0</v>
      </c>
      <c r="S649" s="78" t="str">
        <f>IF(P649="","",IF(P649&lt;O649,"Ошибка! Не соблюден минимальный заказ на сорт!",""))</f>
        <v/>
      </c>
    </row>
    <row r="650" spans="2:19" ht="15" customHeight="1" x14ac:dyDescent="0.35">
      <c r="B650" s="70" t="s">
        <v>3155</v>
      </c>
      <c r="C650" s="70" t="s">
        <v>3156</v>
      </c>
      <c r="D650" s="70" t="s">
        <v>3157</v>
      </c>
      <c r="E650" s="70" t="s">
        <v>3158</v>
      </c>
      <c r="F650" s="71" t="s">
        <v>3055</v>
      </c>
      <c r="G650" s="71" t="s">
        <v>3116</v>
      </c>
      <c r="H650" s="71" t="s">
        <v>3117</v>
      </c>
      <c r="I650" s="72" t="s">
        <v>3159</v>
      </c>
      <c r="J650" s="73" t="s">
        <v>355</v>
      </c>
      <c r="K650" s="73"/>
      <c r="L650" s="73"/>
      <c r="M650" s="74">
        <v>31.130000000000003</v>
      </c>
      <c r="N650" s="74">
        <v>33.630000000000003</v>
      </c>
      <c r="O650" s="75">
        <v>2</v>
      </c>
      <c r="P650" s="76"/>
      <c r="Q650" s="77">
        <f>N650*P650</f>
        <v>0</v>
      </c>
      <c r="R650" s="77">
        <f>IF($N$10&gt;=10000,M650*P650,Q650)</f>
        <v>0</v>
      </c>
      <c r="S650" s="78" t="str">
        <f>IF(P650="","",IF(P650&lt;O650,"Ошибка! Не соблюден минимальный заказ на сорт!",""))</f>
        <v/>
      </c>
    </row>
    <row r="651" spans="2:19" ht="15" customHeight="1" x14ac:dyDescent="0.35">
      <c r="B651" s="70" t="s">
        <v>3160</v>
      </c>
      <c r="C651" s="70" t="s">
        <v>3161</v>
      </c>
      <c r="D651" s="70" t="s">
        <v>3162</v>
      </c>
      <c r="E651" s="70" t="s">
        <v>3163</v>
      </c>
      <c r="F651" s="71" t="s">
        <v>3055</v>
      </c>
      <c r="G651" s="71" t="s">
        <v>3116</v>
      </c>
      <c r="H651" s="71" t="s">
        <v>3117</v>
      </c>
      <c r="I651" s="72" t="s">
        <v>3164</v>
      </c>
      <c r="J651" s="73" t="s">
        <v>60</v>
      </c>
      <c r="K651" s="73"/>
      <c r="L651" s="73"/>
      <c r="M651" s="74">
        <v>11.129999999999999</v>
      </c>
      <c r="N651" s="74">
        <v>12.03</v>
      </c>
      <c r="O651" s="75">
        <v>6</v>
      </c>
      <c r="P651" s="76"/>
      <c r="Q651" s="77">
        <f>N651*P651</f>
        <v>0</v>
      </c>
      <c r="R651" s="77">
        <f>IF($N$10&gt;=10000,M651*P651,Q651)</f>
        <v>0</v>
      </c>
      <c r="S651" s="78" t="str">
        <f>IF(P651="","",IF(P651&lt;O651,"Ошибка! Не соблюден минимальный заказ на сорт!",""))</f>
        <v/>
      </c>
    </row>
    <row r="652" spans="2:19" ht="15" customHeight="1" x14ac:dyDescent="0.35">
      <c r="B652" s="70" t="s">
        <v>3165</v>
      </c>
      <c r="C652" s="70" t="s">
        <v>3166</v>
      </c>
      <c r="D652" s="70" t="s">
        <v>3167</v>
      </c>
      <c r="E652" s="70" t="s">
        <v>3168</v>
      </c>
      <c r="F652" s="71" t="s">
        <v>3055</v>
      </c>
      <c r="G652" s="71" t="s">
        <v>3169</v>
      </c>
      <c r="H652" s="71" t="s">
        <v>3170</v>
      </c>
      <c r="I652" s="72" t="s">
        <v>3171</v>
      </c>
      <c r="J652" s="73" t="s">
        <v>60</v>
      </c>
      <c r="K652" s="73"/>
      <c r="L652" s="73"/>
      <c r="M652" s="74">
        <v>11.129999999999999</v>
      </c>
      <c r="N652" s="74">
        <v>12.03</v>
      </c>
      <c r="O652" s="75">
        <v>6</v>
      </c>
      <c r="P652" s="76"/>
      <c r="Q652" s="77">
        <f>N652*P652</f>
        <v>0</v>
      </c>
      <c r="R652" s="77">
        <f>IF($N$10&gt;=10000,M652*P652,Q652)</f>
        <v>0</v>
      </c>
      <c r="S652" s="78" t="str">
        <f>IF(P652="","",IF(P652&lt;O652,"Ошибка! Не соблюден минимальный заказ на сорт!",""))</f>
        <v/>
      </c>
    </row>
    <row r="653" spans="2:19" ht="15" customHeight="1" x14ac:dyDescent="0.35">
      <c r="B653" s="70" t="s">
        <v>3172</v>
      </c>
      <c r="C653" s="70" t="s">
        <v>3173</v>
      </c>
      <c r="D653" s="70" t="s">
        <v>3174</v>
      </c>
      <c r="E653" s="70" t="s">
        <v>3175</v>
      </c>
      <c r="F653" s="71" t="s">
        <v>3055</v>
      </c>
      <c r="G653" s="71" t="s">
        <v>3169</v>
      </c>
      <c r="H653" s="71" t="s">
        <v>3170</v>
      </c>
      <c r="I653" s="72" t="s">
        <v>3176</v>
      </c>
      <c r="J653" s="73" t="s">
        <v>676</v>
      </c>
      <c r="K653" s="73"/>
      <c r="L653" s="73"/>
      <c r="M653" s="74">
        <v>6.1899999999999995</v>
      </c>
      <c r="N653" s="74">
        <v>6.69</v>
      </c>
      <c r="O653" s="75">
        <v>7</v>
      </c>
      <c r="P653" s="76"/>
      <c r="Q653" s="77">
        <f>N653*P653</f>
        <v>0</v>
      </c>
      <c r="R653" s="77">
        <f>IF($N$10&gt;=10000,M653*P653,Q653)</f>
        <v>0</v>
      </c>
      <c r="S653" s="78" t="str">
        <f>IF(P653="","",IF(P653&lt;O653,"Ошибка! Не соблюден минимальный заказ на сорт!",""))</f>
        <v/>
      </c>
    </row>
    <row r="654" spans="2:19" ht="15" customHeight="1" x14ac:dyDescent="0.35">
      <c r="B654" s="70" t="s">
        <v>3177</v>
      </c>
      <c r="C654" s="70" t="s">
        <v>3178</v>
      </c>
      <c r="D654" s="70" t="s">
        <v>3179</v>
      </c>
      <c r="E654" s="70" t="s">
        <v>3175</v>
      </c>
      <c r="F654" s="71" t="s">
        <v>3055</v>
      </c>
      <c r="G654" s="71" t="s">
        <v>3169</v>
      </c>
      <c r="H654" s="71" t="s">
        <v>3170</v>
      </c>
      <c r="I654" s="72" t="s">
        <v>3176</v>
      </c>
      <c r="J654" s="73" t="s">
        <v>60</v>
      </c>
      <c r="K654" s="73"/>
      <c r="L654" s="73"/>
      <c r="M654" s="74">
        <v>11.129999999999999</v>
      </c>
      <c r="N654" s="74">
        <v>12.03</v>
      </c>
      <c r="O654" s="75">
        <v>6</v>
      </c>
      <c r="P654" s="76"/>
      <c r="Q654" s="77">
        <f>N654*P654</f>
        <v>0</v>
      </c>
      <c r="R654" s="77">
        <f>IF($N$10&gt;=10000,M654*P654,Q654)</f>
        <v>0</v>
      </c>
      <c r="S654" s="78" t="str">
        <f>IF(P654="","",IF(P654&lt;O654,"Ошибка! Не соблюден минимальный заказ на сорт!",""))</f>
        <v/>
      </c>
    </row>
    <row r="655" spans="2:19" ht="15" customHeight="1" x14ac:dyDescent="0.35">
      <c r="B655" s="70" t="s">
        <v>3180</v>
      </c>
      <c r="C655" s="70" t="s">
        <v>3181</v>
      </c>
      <c r="D655" s="70" t="s">
        <v>3182</v>
      </c>
      <c r="E655" s="70" t="s">
        <v>3183</v>
      </c>
      <c r="F655" s="71" t="s">
        <v>3055</v>
      </c>
      <c r="G655" s="71" t="s">
        <v>3184</v>
      </c>
      <c r="H655" s="71" t="s">
        <v>3185</v>
      </c>
      <c r="I655" s="72" t="s">
        <v>3186</v>
      </c>
      <c r="J655" s="73" t="s">
        <v>676</v>
      </c>
      <c r="K655" s="73"/>
      <c r="L655" s="73"/>
      <c r="M655" s="74">
        <v>6.1899999999999995</v>
      </c>
      <c r="N655" s="74">
        <v>6.69</v>
      </c>
      <c r="O655" s="75">
        <v>7</v>
      </c>
      <c r="P655" s="76"/>
      <c r="Q655" s="77">
        <f>N655*P655</f>
        <v>0</v>
      </c>
      <c r="R655" s="77">
        <f>IF($N$10&gt;=10000,M655*P655,Q655)</f>
        <v>0</v>
      </c>
      <c r="S655" s="78" t="str">
        <f>IF(P655="","",IF(P655&lt;O655,"Ошибка! Не соблюден минимальный заказ на сорт!",""))</f>
        <v/>
      </c>
    </row>
    <row r="656" spans="2:19" ht="15" customHeight="1" x14ac:dyDescent="0.35">
      <c r="B656" s="70" t="s">
        <v>3187</v>
      </c>
      <c r="C656" s="70" t="s">
        <v>3188</v>
      </c>
      <c r="D656" s="70" t="s">
        <v>3189</v>
      </c>
      <c r="E656" s="70" t="s">
        <v>3190</v>
      </c>
      <c r="F656" s="71" t="s">
        <v>3055</v>
      </c>
      <c r="G656" s="71" t="s">
        <v>3191</v>
      </c>
      <c r="H656" s="71" t="s">
        <v>3192</v>
      </c>
      <c r="I656" s="72" t="s">
        <v>3193</v>
      </c>
      <c r="J656" s="73" t="s">
        <v>676</v>
      </c>
      <c r="K656" s="73"/>
      <c r="L656" s="73"/>
      <c r="M656" s="74">
        <v>6.1899999999999995</v>
      </c>
      <c r="N656" s="74">
        <v>6.69</v>
      </c>
      <c r="O656" s="75">
        <v>7</v>
      </c>
      <c r="P656" s="76"/>
      <c r="Q656" s="77">
        <f>N656*P656</f>
        <v>0</v>
      </c>
      <c r="R656" s="77">
        <f>IF($N$10&gt;=10000,M656*P656,Q656)</f>
        <v>0</v>
      </c>
      <c r="S656" s="78" t="str">
        <f>IF(P656="","",IF(P656&lt;O656,"Ошибка! Не соблюден минимальный заказ на сорт!",""))</f>
        <v/>
      </c>
    </row>
    <row r="657" spans="2:19" ht="15" customHeight="1" x14ac:dyDescent="0.35">
      <c r="B657" s="70" t="s">
        <v>3194</v>
      </c>
      <c r="C657" s="70" t="s">
        <v>3195</v>
      </c>
      <c r="D657" s="70" t="s">
        <v>3196</v>
      </c>
      <c r="E657" s="70" t="s">
        <v>3197</v>
      </c>
      <c r="F657" s="71" t="s">
        <v>3055</v>
      </c>
      <c r="G657" s="71" t="s">
        <v>3198</v>
      </c>
      <c r="H657" s="71" t="s">
        <v>3199</v>
      </c>
      <c r="I657" s="72" t="s">
        <v>3200</v>
      </c>
      <c r="J657" s="73" t="s">
        <v>676</v>
      </c>
      <c r="K657" s="73"/>
      <c r="L657" s="73"/>
      <c r="M657" s="74">
        <v>6.1899999999999995</v>
      </c>
      <c r="N657" s="74">
        <v>6.69</v>
      </c>
      <c r="O657" s="75">
        <v>7</v>
      </c>
      <c r="P657" s="76"/>
      <c r="Q657" s="77">
        <f>N657*P657</f>
        <v>0</v>
      </c>
      <c r="R657" s="77">
        <f>IF($N$10&gt;=10000,M657*P657,Q657)</f>
        <v>0</v>
      </c>
      <c r="S657" s="78" t="str">
        <f>IF(P657="","",IF(P657&lt;O657,"Ошибка! Не соблюден минимальный заказ на сорт!",""))</f>
        <v/>
      </c>
    </row>
    <row r="658" spans="2:19" ht="15" customHeight="1" x14ac:dyDescent="0.35">
      <c r="B658" s="70" t="s">
        <v>3201</v>
      </c>
      <c r="C658" s="70" t="s">
        <v>3202</v>
      </c>
      <c r="D658" s="70" t="s">
        <v>3203</v>
      </c>
      <c r="E658" s="70" t="s">
        <v>3204</v>
      </c>
      <c r="F658" s="71" t="s">
        <v>3055</v>
      </c>
      <c r="G658" s="71" t="s">
        <v>3205</v>
      </c>
      <c r="H658" s="71" t="s">
        <v>3206</v>
      </c>
      <c r="I658" s="72" t="s">
        <v>3207</v>
      </c>
      <c r="J658" s="73" t="s">
        <v>676</v>
      </c>
      <c r="K658" s="73"/>
      <c r="L658" s="73"/>
      <c r="M658" s="74">
        <v>6.1899999999999995</v>
      </c>
      <c r="N658" s="74">
        <v>6.69</v>
      </c>
      <c r="O658" s="75">
        <v>7</v>
      </c>
      <c r="P658" s="76"/>
      <c r="Q658" s="77">
        <f>N658*P658</f>
        <v>0</v>
      </c>
      <c r="R658" s="77">
        <f>IF($N$10&gt;=10000,M658*P658,Q658)</f>
        <v>0</v>
      </c>
      <c r="S658" s="78" t="str">
        <f>IF(P658="","",IF(P658&lt;O658,"Ошибка! Не соблюден минимальный заказ на сорт!",""))</f>
        <v/>
      </c>
    </row>
    <row r="659" spans="2:19" ht="15" customHeight="1" x14ac:dyDescent="0.35">
      <c r="B659" s="70" t="s">
        <v>3208</v>
      </c>
      <c r="C659" s="70" t="s">
        <v>3209</v>
      </c>
      <c r="D659" s="70" t="s">
        <v>3210</v>
      </c>
      <c r="E659" s="70" t="s">
        <v>3211</v>
      </c>
      <c r="F659" s="71" t="s">
        <v>3055</v>
      </c>
      <c r="G659" s="71" t="s">
        <v>3205</v>
      </c>
      <c r="H659" s="71" t="s">
        <v>3206</v>
      </c>
      <c r="I659" s="72" t="s">
        <v>3212</v>
      </c>
      <c r="J659" s="73" t="s">
        <v>676</v>
      </c>
      <c r="K659" s="73"/>
      <c r="L659" s="73"/>
      <c r="M659" s="74">
        <v>6.1899999999999995</v>
      </c>
      <c r="N659" s="74">
        <v>6.69</v>
      </c>
      <c r="O659" s="75">
        <v>7</v>
      </c>
      <c r="P659" s="76"/>
      <c r="Q659" s="77">
        <f>N659*P659</f>
        <v>0</v>
      </c>
      <c r="R659" s="77">
        <f>IF($N$10&gt;=10000,M659*P659,Q659)</f>
        <v>0</v>
      </c>
      <c r="S659" s="78" t="str">
        <f>IF(P659="","",IF(P659&lt;O659,"Ошибка! Не соблюден минимальный заказ на сорт!",""))</f>
        <v/>
      </c>
    </row>
    <row r="660" spans="2:19" ht="15" customHeight="1" x14ac:dyDescent="0.35">
      <c r="B660" s="70" t="s">
        <v>3213</v>
      </c>
      <c r="C660" s="70" t="s">
        <v>3214</v>
      </c>
      <c r="D660" s="70" t="s">
        <v>3215</v>
      </c>
      <c r="E660" s="70" t="s">
        <v>3216</v>
      </c>
      <c r="F660" s="71" t="s">
        <v>3055</v>
      </c>
      <c r="G660" s="71" t="s">
        <v>3217</v>
      </c>
      <c r="H660" s="71" t="s">
        <v>3218</v>
      </c>
      <c r="I660" s="72" t="s">
        <v>3219</v>
      </c>
      <c r="J660" s="73" t="s">
        <v>909</v>
      </c>
      <c r="K660" s="73"/>
      <c r="L660" s="73"/>
      <c r="M660" s="74">
        <v>31.130000000000003</v>
      </c>
      <c r="N660" s="74">
        <v>33.630000000000003</v>
      </c>
      <c r="O660" s="75">
        <v>2</v>
      </c>
      <c r="P660" s="76"/>
      <c r="Q660" s="77">
        <f>N660*P660</f>
        <v>0</v>
      </c>
      <c r="R660" s="77">
        <f>IF($N$10&gt;=10000,M660*P660,Q660)</f>
        <v>0</v>
      </c>
      <c r="S660" s="78" t="str">
        <f>IF(P660="","",IF(P660&lt;O660,"Ошибка! Не соблюден минимальный заказ на сорт!",""))</f>
        <v/>
      </c>
    </row>
    <row r="661" spans="2:19" ht="15" customHeight="1" x14ac:dyDescent="0.35">
      <c r="B661" s="70" t="s">
        <v>3220</v>
      </c>
      <c r="C661" s="70" t="s">
        <v>3221</v>
      </c>
      <c r="D661" s="70" t="s">
        <v>3222</v>
      </c>
      <c r="E661" s="70" t="s">
        <v>3223</v>
      </c>
      <c r="F661" s="71" t="s">
        <v>3055</v>
      </c>
      <c r="G661" s="71" t="s">
        <v>3224</v>
      </c>
      <c r="H661" s="71" t="s">
        <v>3225</v>
      </c>
      <c r="I661" s="72" t="s">
        <v>3226</v>
      </c>
      <c r="J661" s="73" t="s">
        <v>60</v>
      </c>
      <c r="K661" s="73"/>
      <c r="L661" s="73"/>
      <c r="M661" s="74">
        <v>11.129999999999999</v>
      </c>
      <c r="N661" s="74">
        <v>12.03</v>
      </c>
      <c r="O661" s="75">
        <v>6</v>
      </c>
      <c r="P661" s="76"/>
      <c r="Q661" s="77">
        <f>N661*P661</f>
        <v>0</v>
      </c>
      <c r="R661" s="77">
        <f>IF($N$10&gt;=10000,M661*P661,Q661)</f>
        <v>0</v>
      </c>
      <c r="S661" s="78" t="str">
        <f>IF(P661="","",IF(P661&lt;O661,"Ошибка! Не соблюден минимальный заказ на сорт!",""))</f>
        <v/>
      </c>
    </row>
    <row r="662" spans="2:19" ht="15" customHeight="1" x14ac:dyDescent="0.35">
      <c r="B662" s="70" t="s">
        <v>3227</v>
      </c>
      <c r="C662" s="70" t="s">
        <v>3228</v>
      </c>
      <c r="D662" s="70" t="s">
        <v>3229</v>
      </c>
      <c r="E662" s="70" t="s">
        <v>3230</v>
      </c>
      <c r="F662" s="71" t="s">
        <v>3055</v>
      </c>
      <c r="G662" s="71" t="s">
        <v>3224</v>
      </c>
      <c r="H662" s="71" t="s">
        <v>3225</v>
      </c>
      <c r="I662" s="72" t="s">
        <v>3231</v>
      </c>
      <c r="J662" s="73" t="s">
        <v>355</v>
      </c>
      <c r="K662" s="73"/>
      <c r="L662" s="73"/>
      <c r="M662" s="74">
        <v>31.130000000000003</v>
      </c>
      <c r="N662" s="74">
        <v>33.630000000000003</v>
      </c>
      <c r="O662" s="75">
        <v>2</v>
      </c>
      <c r="P662" s="76"/>
      <c r="Q662" s="77">
        <f>N662*P662</f>
        <v>0</v>
      </c>
      <c r="R662" s="77">
        <f>IF($N$10&gt;=10000,M662*P662,Q662)</f>
        <v>0</v>
      </c>
      <c r="S662" s="78" t="str">
        <f>IF(P662="","",IF(P662&lt;O662,"Ошибка! Не соблюден минимальный заказ на сорт!",""))</f>
        <v/>
      </c>
    </row>
    <row r="663" spans="2:19" ht="15" customHeight="1" x14ac:dyDescent="0.35">
      <c r="B663" s="70" t="s">
        <v>3232</v>
      </c>
      <c r="C663" s="70" t="s">
        <v>3233</v>
      </c>
      <c r="D663" s="70" t="s">
        <v>3234</v>
      </c>
      <c r="E663" s="70" t="s">
        <v>3235</v>
      </c>
      <c r="F663" s="71" t="s">
        <v>3055</v>
      </c>
      <c r="G663" s="71" t="s">
        <v>3236</v>
      </c>
      <c r="H663" s="71" t="s">
        <v>3237</v>
      </c>
      <c r="I663" s="72" t="s">
        <v>3238</v>
      </c>
      <c r="J663" s="73" t="s">
        <v>676</v>
      </c>
      <c r="K663" s="73"/>
      <c r="L663" s="73"/>
      <c r="M663" s="74">
        <v>6.1899999999999995</v>
      </c>
      <c r="N663" s="74">
        <v>6.69</v>
      </c>
      <c r="O663" s="75">
        <v>7</v>
      </c>
      <c r="P663" s="76"/>
      <c r="Q663" s="77">
        <f>N663*P663</f>
        <v>0</v>
      </c>
      <c r="R663" s="77">
        <f>IF($N$10&gt;=10000,M663*P663,Q663)</f>
        <v>0</v>
      </c>
      <c r="S663" s="78" t="str">
        <f>IF(P663="","",IF(P663&lt;O663,"Ошибка! Не соблюден минимальный заказ на сорт!",""))</f>
        <v/>
      </c>
    </row>
    <row r="664" spans="2:19" ht="15" customHeight="1" x14ac:dyDescent="0.35">
      <c r="B664" s="70" t="s">
        <v>3239</v>
      </c>
      <c r="C664" s="70" t="s">
        <v>3240</v>
      </c>
      <c r="D664" s="70" t="s">
        <v>3241</v>
      </c>
      <c r="E664" s="70" t="s">
        <v>3242</v>
      </c>
      <c r="F664" s="71" t="s">
        <v>3055</v>
      </c>
      <c r="G664" s="71" t="s">
        <v>3236</v>
      </c>
      <c r="H664" s="71" t="s">
        <v>3237</v>
      </c>
      <c r="I664" s="72" t="s">
        <v>3243</v>
      </c>
      <c r="J664" s="73" t="s">
        <v>676</v>
      </c>
      <c r="K664" s="73"/>
      <c r="L664" s="73"/>
      <c r="M664" s="74">
        <v>6.1899999999999995</v>
      </c>
      <c r="N664" s="74">
        <v>6.69</v>
      </c>
      <c r="O664" s="75">
        <v>7</v>
      </c>
      <c r="P664" s="76"/>
      <c r="Q664" s="77">
        <f>N664*P664</f>
        <v>0</v>
      </c>
      <c r="R664" s="77">
        <f>IF($N$10&gt;=10000,M664*P664,Q664)</f>
        <v>0</v>
      </c>
      <c r="S664" s="78" t="str">
        <f>IF(P664="","",IF(P664&lt;O664,"Ошибка! Не соблюден минимальный заказ на сорт!",""))</f>
        <v/>
      </c>
    </row>
    <row r="665" spans="2:19" ht="15" customHeight="1" x14ac:dyDescent="0.35">
      <c r="B665" s="70" t="s">
        <v>3244</v>
      </c>
      <c r="C665" s="70" t="s">
        <v>3245</v>
      </c>
      <c r="D665" s="70" t="s">
        <v>3246</v>
      </c>
      <c r="E665" s="70" t="s">
        <v>3247</v>
      </c>
      <c r="F665" s="71" t="s">
        <v>3055</v>
      </c>
      <c r="G665" s="71" t="s">
        <v>3248</v>
      </c>
      <c r="H665" s="71" t="s">
        <v>3249</v>
      </c>
      <c r="I665" s="72" t="s">
        <v>3250</v>
      </c>
      <c r="J665" s="73" t="s">
        <v>60</v>
      </c>
      <c r="K665" s="73"/>
      <c r="L665" s="73" t="s">
        <v>624</v>
      </c>
      <c r="M665" s="74">
        <v>16.5</v>
      </c>
      <c r="N665" s="74">
        <v>17.82</v>
      </c>
      <c r="O665" s="75">
        <v>6</v>
      </c>
      <c r="P665" s="76"/>
      <c r="Q665" s="77">
        <f>N665*P665</f>
        <v>0</v>
      </c>
      <c r="R665" s="77">
        <f>IF($N$10&gt;=10000,M665*P665,Q665)</f>
        <v>0</v>
      </c>
      <c r="S665" s="78" t="str">
        <f>IF(P665="","",IF(P665&lt;O665,"Ошибка! Не соблюден минимальный заказ на сорт!",""))</f>
        <v/>
      </c>
    </row>
    <row r="666" spans="2:19" ht="15" customHeight="1" x14ac:dyDescent="0.35">
      <c r="B666" s="70" t="s">
        <v>3251</v>
      </c>
      <c r="C666" s="70" t="s">
        <v>3252</v>
      </c>
      <c r="D666" s="70" t="s">
        <v>3253</v>
      </c>
      <c r="E666" s="70" t="s">
        <v>3247</v>
      </c>
      <c r="F666" s="71" t="s">
        <v>3055</v>
      </c>
      <c r="G666" s="71" t="s">
        <v>3248</v>
      </c>
      <c r="H666" s="71" t="s">
        <v>3249</v>
      </c>
      <c r="I666" s="72" t="s">
        <v>3250</v>
      </c>
      <c r="J666" s="73" t="s">
        <v>531</v>
      </c>
      <c r="K666" s="73"/>
      <c r="L666" s="73" t="s">
        <v>664</v>
      </c>
      <c r="M666" s="74">
        <v>29.380000000000003</v>
      </c>
      <c r="N666" s="74">
        <v>31.74</v>
      </c>
      <c r="O666" s="75">
        <v>3</v>
      </c>
      <c r="P666" s="76"/>
      <c r="Q666" s="77">
        <f>N666*P666</f>
        <v>0</v>
      </c>
      <c r="R666" s="77">
        <f>IF($N$10&gt;=10000,M666*P666,Q666)</f>
        <v>0</v>
      </c>
      <c r="S666" s="78" t="str">
        <f>IF(P666="","",IF(P666&lt;O666,"Ошибка! Не соблюден минимальный заказ на сорт!",""))</f>
        <v/>
      </c>
    </row>
    <row r="667" spans="2:19" ht="15" customHeight="1" x14ac:dyDescent="0.35">
      <c r="B667" s="70" t="s">
        <v>3254</v>
      </c>
      <c r="C667" s="70" t="s">
        <v>3255</v>
      </c>
      <c r="D667" s="70" t="s">
        <v>3256</v>
      </c>
      <c r="E667" s="70" t="s">
        <v>3247</v>
      </c>
      <c r="F667" s="71" t="s">
        <v>3055</v>
      </c>
      <c r="G667" s="71" t="s">
        <v>3248</v>
      </c>
      <c r="H667" s="71" t="s">
        <v>3249</v>
      </c>
      <c r="I667" s="72" t="s">
        <v>3250</v>
      </c>
      <c r="J667" s="73" t="s">
        <v>355</v>
      </c>
      <c r="K667" s="73"/>
      <c r="L667" s="73" t="s">
        <v>850</v>
      </c>
      <c r="M667" s="74">
        <v>43.75</v>
      </c>
      <c r="N667" s="74">
        <v>47.25</v>
      </c>
      <c r="O667" s="75">
        <v>2</v>
      </c>
      <c r="P667" s="76"/>
      <c r="Q667" s="77">
        <f>N667*P667</f>
        <v>0</v>
      </c>
      <c r="R667" s="77">
        <f>IF($N$10&gt;=10000,M667*P667,Q667)</f>
        <v>0</v>
      </c>
      <c r="S667" s="78" t="str">
        <f>IF(P667="","",IF(P667&lt;O667,"Ошибка! Не соблюден минимальный заказ на сорт!",""))</f>
        <v/>
      </c>
    </row>
    <row r="668" spans="2:19" ht="15" customHeight="1" x14ac:dyDescent="0.35">
      <c r="B668" s="70" t="s">
        <v>3257</v>
      </c>
      <c r="C668" s="70" t="s">
        <v>3258</v>
      </c>
      <c r="D668" s="70" t="s">
        <v>3259</v>
      </c>
      <c r="E668" s="70" t="s">
        <v>3260</v>
      </c>
      <c r="F668" s="71" t="s">
        <v>3055</v>
      </c>
      <c r="G668" s="71" t="s">
        <v>3248</v>
      </c>
      <c r="H668" s="71" t="s">
        <v>3249</v>
      </c>
      <c r="I668" s="72" t="s">
        <v>3261</v>
      </c>
      <c r="J668" s="73" t="s">
        <v>60</v>
      </c>
      <c r="K668" s="73"/>
      <c r="L668" s="73" t="s">
        <v>122</v>
      </c>
      <c r="M668" s="74">
        <v>16.5</v>
      </c>
      <c r="N668" s="74">
        <v>17.82</v>
      </c>
      <c r="O668" s="75">
        <v>6</v>
      </c>
      <c r="P668" s="76"/>
      <c r="Q668" s="77">
        <f>N668*P668</f>
        <v>0</v>
      </c>
      <c r="R668" s="77">
        <f>IF($N$10&gt;=10000,M668*P668,Q668)</f>
        <v>0</v>
      </c>
      <c r="S668" s="78" t="str">
        <f>IF(P668="","",IF(P668&lt;O668,"Ошибка! Не соблюден минимальный заказ на сорт!",""))</f>
        <v/>
      </c>
    </row>
    <row r="669" spans="2:19" ht="15" customHeight="1" x14ac:dyDescent="0.35">
      <c r="B669" s="70" t="s">
        <v>3262</v>
      </c>
      <c r="C669" s="70" t="s">
        <v>3263</v>
      </c>
      <c r="D669" s="70" t="s">
        <v>3264</v>
      </c>
      <c r="E669" s="70" t="s">
        <v>3260</v>
      </c>
      <c r="F669" s="71" t="s">
        <v>3055</v>
      </c>
      <c r="G669" s="71" t="s">
        <v>3248</v>
      </c>
      <c r="H669" s="71" t="s">
        <v>3249</v>
      </c>
      <c r="I669" s="72" t="s">
        <v>3261</v>
      </c>
      <c r="J669" s="73" t="s">
        <v>531</v>
      </c>
      <c r="K669" s="73"/>
      <c r="L669" s="73" t="s">
        <v>664</v>
      </c>
      <c r="M669" s="74">
        <v>29.380000000000003</v>
      </c>
      <c r="N669" s="74">
        <v>31.74</v>
      </c>
      <c r="O669" s="75">
        <v>3</v>
      </c>
      <c r="P669" s="76"/>
      <c r="Q669" s="77">
        <f>N669*P669</f>
        <v>0</v>
      </c>
      <c r="R669" s="77">
        <f>IF($N$10&gt;=10000,M669*P669,Q669)</f>
        <v>0</v>
      </c>
      <c r="S669" s="78" t="str">
        <f>IF(P669="","",IF(P669&lt;O669,"Ошибка! Не соблюден минимальный заказ на сорт!",""))</f>
        <v/>
      </c>
    </row>
    <row r="670" spans="2:19" ht="15" customHeight="1" x14ac:dyDescent="0.35">
      <c r="B670" s="70" t="s">
        <v>3265</v>
      </c>
      <c r="C670" s="70" t="s">
        <v>3266</v>
      </c>
      <c r="D670" s="70" t="s">
        <v>3267</v>
      </c>
      <c r="E670" s="70" t="s">
        <v>3260</v>
      </c>
      <c r="F670" s="71" t="s">
        <v>3055</v>
      </c>
      <c r="G670" s="71" t="s">
        <v>3248</v>
      </c>
      <c r="H670" s="71" t="s">
        <v>3249</v>
      </c>
      <c r="I670" s="72" t="s">
        <v>3261</v>
      </c>
      <c r="J670" s="73" t="s">
        <v>355</v>
      </c>
      <c r="K670" s="73"/>
      <c r="L670" s="73" t="s">
        <v>850</v>
      </c>
      <c r="M670" s="74">
        <v>43.75</v>
      </c>
      <c r="N670" s="74">
        <v>47.25</v>
      </c>
      <c r="O670" s="75">
        <v>2</v>
      </c>
      <c r="P670" s="76"/>
      <c r="Q670" s="77">
        <f>N670*P670</f>
        <v>0</v>
      </c>
      <c r="R670" s="77">
        <f>IF($N$10&gt;=10000,M670*P670,Q670)</f>
        <v>0</v>
      </c>
      <c r="S670" s="78" t="str">
        <f>IF(P670="","",IF(P670&lt;O670,"Ошибка! Не соблюден минимальный заказ на сорт!",""))</f>
        <v/>
      </c>
    </row>
    <row r="671" spans="2:19" ht="15" customHeight="1" x14ac:dyDescent="0.35">
      <c r="B671" s="70" t="s">
        <v>3268</v>
      </c>
      <c r="C671" s="70" t="s">
        <v>3269</v>
      </c>
      <c r="D671" s="70" t="s">
        <v>3270</v>
      </c>
      <c r="E671" s="70" t="s">
        <v>3271</v>
      </c>
      <c r="F671" s="71" t="s">
        <v>3055</v>
      </c>
      <c r="G671" s="71" t="s">
        <v>3272</v>
      </c>
      <c r="H671" s="71" t="s">
        <v>3273</v>
      </c>
      <c r="I671" s="72" t="s">
        <v>2120</v>
      </c>
      <c r="J671" s="73" t="s">
        <v>355</v>
      </c>
      <c r="K671" s="73"/>
      <c r="L671" s="73" t="s">
        <v>850</v>
      </c>
      <c r="M671" s="74">
        <v>43.75</v>
      </c>
      <c r="N671" s="74">
        <v>47.25</v>
      </c>
      <c r="O671" s="75">
        <v>2</v>
      </c>
      <c r="P671" s="76"/>
      <c r="Q671" s="77">
        <f>N671*P671</f>
        <v>0</v>
      </c>
      <c r="R671" s="77">
        <f>IF($N$10&gt;=10000,M671*P671,Q671)</f>
        <v>0</v>
      </c>
      <c r="S671" s="78" t="str">
        <f>IF(P671="","",IF(P671&lt;O671,"Ошибка! Не соблюден минимальный заказ на сорт!",""))</f>
        <v/>
      </c>
    </row>
    <row r="672" spans="2:19" ht="15" customHeight="1" x14ac:dyDescent="0.35">
      <c r="B672" s="70" t="s">
        <v>3274</v>
      </c>
      <c r="C672" s="70" t="s">
        <v>3275</v>
      </c>
      <c r="D672" s="70" t="s">
        <v>3276</v>
      </c>
      <c r="E672" s="70" t="s">
        <v>3277</v>
      </c>
      <c r="F672" s="71" t="s">
        <v>3055</v>
      </c>
      <c r="G672" s="71" t="s">
        <v>3272</v>
      </c>
      <c r="H672" s="71" t="s">
        <v>3273</v>
      </c>
      <c r="I672" s="72" t="s">
        <v>3278</v>
      </c>
      <c r="J672" s="73" t="s">
        <v>60</v>
      </c>
      <c r="K672" s="73"/>
      <c r="L672" s="73" t="s">
        <v>624</v>
      </c>
      <c r="M672" s="74">
        <v>15.5</v>
      </c>
      <c r="N672" s="74">
        <v>16.739999999999998</v>
      </c>
      <c r="O672" s="75">
        <v>6</v>
      </c>
      <c r="P672" s="76"/>
      <c r="Q672" s="77">
        <f>N672*P672</f>
        <v>0</v>
      </c>
      <c r="R672" s="77">
        <f>IF($N$10&gt;=10000,M672*P672,Q672)</f>
        <v>0</v>
      </c>
      <c r="S672" s="78" t="str">
        <f>IF(P672="","",IF(P672&lt;O672,"Ошибка! Не соблюден минимальный заказ на сорт!",""))</f>
        <v/>
      </c>
    </row>
    <row r="673" spans="2:19" ht="15" customHeight="1" x14ac:dyDescent="0.35">
      <c r="B673" s="70" t="s">
        <v>3279</v>
      </c>
      <c r="C673" s="70" t="s">
        <v>3280</v>
      </c>
      <c r="D673" s="70" t="s">
        <v>3281</v>
      </c>
      <c r="E673" s="70" t="s">
        <v>3282</v>
      </c>
      <c r="F673" s="71" t="s">
        <v>3055</v>
      </c>
      <c r="G673" s="71" t="s">
        <v>3283</v>
      </c>
      <c r="H673" s="71" t="s">
        <v>3284</v>
      </c>
      <c r="I673" s="72" t="s">
        <v>3285</v>
      </c>
      <c r="J673" s="73" t="s">
        <v>60</v>
      </c>
      <c r="K673" s="73"/>
      <c r="L673" s="73" t="s">
        <v>122</v>
      </c>
      <c r="M673" s="74">
        <v>15.5</v>
      </c>
      <c r="N673" s="74">
        <v>16.739999999999998</v>
      </c>
      <c r="O673" s="75">
        <v>6</v>
      </c>
      <c r="P673" s="76"/>
      <c r="Q673" s="77">
        <f>N673*P673</f>
        <v>0</v>
      </c>
      <c r="R673" s="77">
        <f>IF($N$10&gt;=10000,M673*P673,Q673)</f>
        <v>0</v>
      </c>
      <c r="S673" s="78" t="str">
        <f>IF(P673="","",IF(P673&lt;O673,"Ошибка! Не соблюден минимальный заказ на сорт!",""))</f>
        <v/>
      </c>
    </row>
    <row r="674" spans="2:19" ht="15" customHeight="1" x14ac:dyDescent="0.35">
      <c r="B674" s="70" t="s">
        <v>3286</v>
      </c>
      <c r="C674" s="70" t="s">
        <v>3287</v>
      </c>
      <c r="D674" s="70" t="s">
        <v>3288</v>
      </c>
      <c r="E674" s="70" t="s">
        <v>3282</v>
      </c>
      <c r="F674" s="71" t="s">
        <v>3055</v>
      </c>
      <c r="G674" s="71" t="s">
        <v>3283</v>
      </c>
      <c r="H674" s="71" t="s">
        <v>3284</v>
      </c>
      <c r="I674" s="72" t="s">
        <v>3285</v>
      </c>
      <c r="J674" s="73" t="s">
        <v>531</v>
      </c>
      <c r="K674" s="73"/>
      <c r="L674" s="73" t="s">
        <v>850</v>
      </c>
      <c r="M674" s="74">
        <v>29.380000000000003</v>
      </c>
      <c r="N674" s="74">
        <v>31.74</v>
      </c>
      <c r="O674" s="75">
        <v>3</v>
      </c>
      <c r="P674" s="76"/>
      <c r="Q674" s="77">
        <f>N674*P674</f>
        <v>0</v>
      </c>
      <c r="R674" s="77">
        <f>IF($N$10&gt;=10000,M674*P674,Q674)</f>
        <v>0</v>
      </c>
      <c r="S674" s="78" t="str">
        <f>IF(P674="","",IF(P674&lt;O674,"Ошибка! Не соблюден минимальный заказ на сорт!",""))</f>
        <v/>
      </c>
    </row>
    <row r="675" spans="2:19" ht="15" customHeight="1" x14ac:dyDescent="0.35">
      <c r="B675" s="70" t="s">
        <v>3289</v>
      </c>
      <c r="C675" s="70" t="s">
        <v>3290</v>
      </c>
      <c r="D675" s="70" t="s">
        <v>3291</v>
      </c>
      <c r="E675" s="70" t="s">
        <v>3292</v>
      </c>
      <c r="F675" s="71" t="s">
        <v>3055</v>
      </c>
      <c r="G675" s="71" t="s">
        <v>3283</v>
      </c>
      <c r="H675" s="71" t="s">
        <v>3284</v>
      </c>
      <c r="I675" s="72" t="s">
        <v>3293</v>
      </c>
      <c r="J675" s="73" t="s">
        <v>60</v>
      </c>
      <c r="K675" s="73"/>
      <c r="L675" s="73" t="s">
        <v>624</v>
      </c>
      <c r="M675" s="74">
        <v>15.5</v>
      </c>
      <c r="N675" s="74">
        <v>16.739999999999998</v>
      </c>
      <c r="O675" s="75">
        <v>6</v>
      </c>
      <c r="P675" s="76"/>
      <c r="Q675" s="77">
        <f>N675*P675</f>
        <v>0</v>
      </c>
      <c r="R675" s="77">
        <f>IF($N$10&gt;=10000,M675*P675,Q675)</f>
        <v>0</v>
      </c>
      <c r="S675" s="78" t="str">
        <f>IF(P675="","",IF(P675&lt;O675,"Ошибка! Не соблюден минимальный заказ на сорт!",""))</f>
        <v/>
      </c>
    </row>
    <row r="676" spans="2:19" ht="15" customHeight="1" x14ac:dyDescent="0.35">
      <c r="B676" s="70" t="s">
        <v>3294</v>
      </c>
      <c r="C676" s="70" t="s">
        <v>3295</v>
      </c>
      <c r="D676" s="70" t="s">
        <v>3296</v>
      </c>
      <c r="E676" s="70" t="s">
        <v>3292</v>
      </c>
      <c r="F676" s="71" t="s">
        <v>3055</v>
      </c>
      <c r="G676" s="71" t="s">
        <v>3283</v>
      </c>
      <c r="H676" s="71" t="s">
        <v>3284</v>
      </c>
      <c r="I676" s="72" t="s">
        <v>3293</v>
      </c>
      <c r="J676" s="73" t="s">
        <v>355</v>
      </c>
      <c r="K676" s="73"/>
      <c r="L676" s="73" t="s">
        <v>356</v>
      </c>
      <c r="M676" s="74">
        <v>43.75</v>
      </c>
      <c r="N676" s="74">
        <v>47.25</v>
      </c>
      <c r="O676" s="75">
        <v>2</v>
      </c>
      <c r="P676" s="76"/>
      <c r="Q676" s="77">
        <f>N676*P676</f>
        <v>0</v>
      </c>
      <c r="R676" s="77">
        <f>IF($N$10&gt;=10000,M676*P676,Q676)</f>
        <v>0</v>
      </c>
      <c r="S676" s="78" t="str">
        <f>IF(P676="","",IF(P676&lt;O676,"Ошибка! Не соблюден минимальный заказ на сорт!",""))</f>
        <v/>
      </c>
    </row>
    <row r="677" spans="2:19" ht="15" customHeight="1" x14ac:dyDescent="0.35">
      <c r="B677" s="70" t="s">
        <v>3297</v>
      </c>
      <c r="C677" s="70" t="s">
        <v>3298</v>
      </c>
      <c r="D677" s="70" t="s">
        <v>3299</v>
      </c>
      <c r="E677" s="70" t="s">
        <v>3300</v>
      </c>
      <c r="F677" s="71" t="s">
        <v>3055</v>
      </c>
      <c r="G677" s="71" t="s">
        <v>3301</v>
      </c>
      <c r="H677" s="71" t="s">
        <v>3302</v>
      </c>
      <c r="I677" s="72" t="s">
        <v>3303</v>
      </c>
      <c r="J677" s="73" t="s">
        <v>676</v>
      </c>
      <c r="K677" s="73"/>
      <c r="L677" s="73"/>
      <c r="M677" s="74">
        <v>5.4399999999999995</v>
      </c>
      <c r="N677" s="74">
        <v>5.88</v>
      </c>
      <c r="O677" s="75">
        <v>7</v>
      </c>
      <c r="P677" s="76"/>
      <c r="Q677" s="77">
        <f>N677*P677</f>
        <v>0</v>
      </c>
      <c r="R677" s="77">
        <f>IF($N$10&gt;=10000,M677*P677,Q677)</f>
        <v>0</v>
      </c>
      <c r="S677" s="78" t="str">
        <f>IF(P677="","",IF(P677&lt;O677,"Ошибка! Не соблюден минимальный заказ на сорт!",""))</f>
        <v/>
      </c>
    </row>
    <row r="678" spans="2:19" ht="15" customHeight="1" x14ac:dyDescent="0.35">
      <c r="B678" s="70" t="s">
        <v>3304</v>
      </c>
      <c r="C678" s="70" t="s">
        <v>3305</v>
      </c>
      <c r="D678" s="70" t="s">
        <v>3306</v>
      </c>
      <c r="E678" s="70" t="s">
        <v>3307</v>
      </c>
      <c r="F678" s="71" t="s">
        <v>3055</v>
      </c>
      <c r="G678" s="71" t="s">
        <v>3301</v>
      </c>
      <c r="H678" s="71" t="s">
        <v>3302</v>
      </c>
      <c r="I678" s="72" t="s">
        <v>3308</v>
      </c>
      <c r="J678" s="73" t="s">
        <v>676</v>
      </c>
      <c r="K678" s="73"/>
      <c r="L678" s="73"/>
      <c r="M678" s="74">
        <v>5.4399999999999995</v>
      </c>
      <c r="N678" s="74">
        <v>5.88</v>
      </c>
      <c r="O678" s="75">
        <v>7</v>
      </c>
      <c r="P678" s="76"/>
      <c r="Q678" s="77">
        <f>N678*P678</f>
        <v>0</v>
      </c>
      <c r="R678" s="77">
        <f>IF($N$10&gt;=10000,M678*P678,Q678)</f>
        <v>0</v>
      </c>
      <c r="S678" s="78" t="str">
        <f>IF(P678="","",IF(P678&lt;O678,"Ошибка! Не соблюден минимальный заказ на сорт!",""))</f>
        <v/>
      </c>
    </row>
    <row r="679" spans="2:19" ht="15" customHeight="1" x14ac:dyDescent="0.35">
      <c r="B679" s="70" t="s">
        <v>3309</v>
      </c>
      <c r="C679" s="70" t="s">
        <v>3310</v>
      </c>
      <c r="D679" s="70" t="s">
        <v>3311</v>
      </c>
      <c r="E679" s="70" t="s">
        <v>3312</v>
      </c>
      <c r="F679" s="71" t="s">
        <v>3055</v>
      </c>
      <c r="G679" s="71" t="s">
        <v>3301</v>
      </c>
      <c r="H679" s="71" t="s">
        <v>3302</v>
      </c>
      <c r="I679" s="72" t="s">
        <v>3313</v>
      </c>
      <c r="J679" s="73" t="s">
        <v>676</v>
      </c>
      <c r="K679" s="73"/>
      <c r="L679" s="73"/>
      <c r="M679" s="74">
        <v>5.4399999999999995</v>
      </c>
      <c r="N679" s="74">
        <v>5.88</v>
      </c>
      <c r="O679" s="75">
        <v>7</v>
      </c>
      <c r="P679" s="76"/>
      <c r="Q679" s="77">
        <f>N679*P679</f>
        <v>0</v>
      </c>
      <c r="R679" s="77">
        <f>IF($N$10&gt;=10000,M679*P679,Q679)</f>
        <v>0</v>
      </c>
      <c r="S679" s="78" t="str">
        <f>IF(P679="","",IF(P679&lt;O679,"Ошибка! Не соблюден минимальный заказ на сорт!",""))</f>
        <v/>
      </c>
    </row>
    <row r="680" spans="2:19" ht="15" customHeight="1" x14ac:dyDescent="0.35">
      <c r="B680" s="70" t="s">
        <v>3314</v>
      </c>
      <c r="C680" s="70" t="s">
        <v>3315</v>
      </c>
      <c r="D680" s="70" t="s">
        <v>3316</v>
      </c>
      <c r="E680" s="70" t="s">
        <v>3317</v>
      </c>
      <c r="F680" s="71" t="s">
        <v>3055</v>
      </c>
      <c r="G680" s="71" t="s">
        <v>3318</v>
      </c>
      <c r="H680" s="71" t="s">
        <v>3319</v>
      </c>
      <c r="I680" s="72" t="s">
        <v>3320</v>
      </c>
      <c r="J680" s="73" t="s">
        <v>676</v>
      </c>
      <c r="K680" s="73"/>
      <c r="L680" s="73"/>
      <c r="M680" s="74">
        <v>5.4399999999999995</v>
      </c>
      <c r="N680" s="74">
        <v>5.88</v>
      </c>
      <c r="O680" s="75">
        <v>7</v>
      </c>
      <c r="P680" s="76"/>
      <c r="Q680" s="77">
        <f>N680*P680</f>
        <v>0</v>
      </c>
      <c r="R680" s="77">
        <f>IF($N$10&gt;=10000,M680*P680,Q680)</f>
        <v>0</v>
      </c>
      <c r="S680" s="78" t="str">
        <f>IF(P680="","",IF(P680&lt;O680,"Ошибка! Не соблюден минимальный заказ на сорт!",""))</f>
        <v/>
      </c>
    </row>
    <row r="681" spans="2:19" ht="15" customHeight="1" x14ac:dyDescent="0.35">
      <c r="B681" s="70" t="s">
        <v>3321</v>
      </c>
      <c r="C681" s="70" t="s">
        <v>3322</v>
      </c>
      <c r="D681" s="70" t="s">
        <v>3323</v>
      </c>
      <c r="E681" s="70" t="s">
        <v>3324</v>
      </c>
      <c r="F681" s="71" t="s">
        <v>3055</v>
      </c>
      <c r="G681" s="71" t="s">
        <v>3325</v>
      </c>
      <c r="H681" s="71" t="s">
        <v>3326</v>
      </c>
      <c r="I681" s="72" t="s">
        <v>3327</v>
      </c>
      <c r="J681" s="73" t="s">
        <v>676</v>
      </c>
      <c r="K681" s="73"/>
      <c r="L681" s="73"/>
      <c r="M681" s="74">
        <v>5.4399999999999995</v>
      </c>
      <c r="N681" s="74">
        <v>5.88</v>
      </c>
      <c r="O681" s="75">
        <v>7</v>
      </c>
      <c r="P681" s="76"/>
      <c r="Q681" s="77">
        <f>N681*P681</f>
        <v>0</v>
      </c>
      <c r="R681" s="77">
        <f>IF($N$10&gt;=10000,M681*P681,Q681)</f>
        <v>0</v>
      </c>
      <c r="S681" s="78" t="str">
        <f>IF(P681="","",IF(P681&lt;O681,"Ошибка! Не соблюден минимальный заказ на сорт!",""))</f>
        <v/>
      </c>
    </row>
    <row r="682" spans="2:19" ht="15" customHeight="1" x14ac:dyDescent="0.35">
      <c r="B682" s="70" t="s">
        <v>3328</v>
      </c>
      <c r="C682" s="70" t="s">
        <v>3329</v>
      </c>
      <c r="D682" s="70" t="s">
        <v>3330</v>
      </c>
      <c r="E682" s="70" t="s">
        <v>3331</v>
      </c>
      <c r="F682" s="71" t="s">
        <v>3055</v>
      </c>
      <c r="G682" s="71" t="s">
        <v>3332</v>
      </c>
      <c r="H682" s="71" t="s">
        <v>3333</v>
      </c>
      <c r="I682" s="72" t="s">
        <v>3334</v>
      </c>
      <c r="J682" s="73" t="s">
        <v>676</v>
      </c>
      <c r="K682" s="73"/>
      <c r="L682" s="73"/>
      <c r="M682" s="74">
        <v>5.4399999999999995</v>
      </c>
      <c r="N682" s="74">
        <v>5.88</v>
      </c>
      <c r="O682" s="75">
        <v>7</v>
      </c>
      <c r="P682" s="76"/>
      <c r="Q682" s="77">
        <f>N682*P682</f>
        <v>0</v>
      </c>
      <c r="R682" s="77">
        <f>IF($N$10&gt;=10000,M682*P682,Q682)</f>
        <v>0</v>
      </c>
      <c r="S682" s="78" t="str">
        <f>IF(P682="","",IF(P682&lt;O682,"Ошибка! Не соблюден минимальный заказ на сорт!",""))</f>
        <v/>
      </c>
    </row>
    <row r="683" spans="2:19" ht="15" customHeight="1" x14ac:dyDescent="0.35">
      <c r="B683" s="70" t="s">
        <v>3335</v>
      </c>
      <c r="C683" s="70" t="s">
        <v>3336</v>
      </c>
      <c r="D683" s="70" t="s">
        <v>3337</v>
      </c>
      <c r="E683" s="70" t="s">
        <v>3338</v>
      </c>
      <c r="F683" s="71" t="s">
        <v>3055</v>
      </c>
      <c r="G683" s="71" t="s">
        <v>3332</v>
      </c>
      <c r="H683" s="71" t="s">
        <v>3333</v>
      </c>
      <c r="I683" s="72" t="s">
        <v>3339</v>
      </c>
      <c r="J683" s="73" t="s">
        <v>676</v>
      </c>
      <c r="K683" s="73"/>
      <c r="L683" s="73"/>
      <c r="M683" s="74">
        <v>5.4399999999999995</v>
      </c>
      <c r="N683" s="74">
        <v>5.88</v>
      </c>
      <c r="O683" s="75">
        <v>7</v>
      </c>
      <c r="P683" s="76"/>
      <c r="Q683" s="77">
        <f>N683*P683</f>
        <v>0</v>
      </c>
      <c r="R683" s="77">
        <f>IF($N$10&gt;=10000,M683*P683,Q683)</f>
        <v>0</v>
      </c>
      <c r="S683" s="78" t="str">
        <f>IF(P683="","",IF(P683&lt;O683,"Ошибка! Не соблюден минимальный заказ на сорт!",""))</f>
        <v/>
      </c>
    </row>
    <row r="684" spans="2:19" ht="15" customHeight="1" x14ac:dyDescent="0.35">
      <c r="B684" s="70" t="s">
        <v>3340</v>
      </c>
      <c r="C684" s="70" t="s">
        <v>3341</v>
      </c>
      <c r="D684" s="70" t="s">
        <v>3342</v>
      </c>
      <c r="E684" s="70" t="s">
        <v>3343</v>
      </c>
      <c r="F684" s="71" t="s">
        <v>3055</v>
      </c>
      <c r="G684" s="71" t="s">
        <v>3332</v>
      </c>
      <c r="H684" s="71" t="s">
        <v>3333</v>
      </c>
      <c r="I684" s="72" t="s">
        <v>3344</v>
      </c>
      <c r="J684" s="73" t="s">
        <v>676</v>
      </c>
      <c r="K684" s="73"/>
      <c r="L684" s="73"/>
      <c r="M684" s="74">
        <v>5.4399999999999995</v>
      </c>
      <c r="N684" s="74">
        <v>5.88</v>
      </c>
      <c r="O684" s="75">
        <v>7</v>
      </c>
      <c r="P684" s="76"/>
      <c r="Q684" s="77">
        <f>N684*P684</f>
        <v>0</v>
      </c>
      <c r="R684" s="77">
        <f>IF($N$10&gt;=10000,M684*P684,Q684)</f>
        <v>0</v>
      </c>
      <c r="S684" s="78" t="str">
        <f>IF(P684="","",IF(P684&lt;O684,"Ошибка! Не соблюден минимальный заказ на сорт!",""))</f>
        <v/>
      </c>
    </row>
    <row r="685" spans="2:19" ht="15" customHeight="1" x14ac:dyDescent="0.35">
      <c r="B685" s="70" t="s">
        <v>3345</v>
      </c>
      <c r="C685" s="70" t="s">
        <v>3346</v>
      </c>
      <c r="D685" s="70" t="s">
        <v>3347</v>
      </c>
      <c r="E685" s="70" t="s">
        <v>3348</v>
      </c>
      <c r="F685" s="71" t="s">
        <v>3055</v>
      </c>
      <c r="G685" s="71" t="s">
        <v>3332</v>
      </c>
      <c r="H685" s="71" t="s">
        <v>3333</v>
      </c>
      <c r="I685" s="72" t="s">
        <v>3349</v>
      </c>
      <c r="J685" s="73" t="s">
        <v>676</v>
      </c>
      <c r="K685" s="73"/>
      <c r="L685" s="73"/>
      <c r="M685" s="74">
        <v>5.4399999999999995</v>
      </c>
      <c r="N685" s="74">
        <v>5.88</v>
      </c>
      <c r="O685" s="75">
        <v>7</v>
      </c>
      <c r="P685" s="76"/>
      <c r="Q685" s="77">
        <f>N685*P685</f>
        <v>0</v>
      </c>
      <c r="R685" s="77">
        <f>IF($N$10&gt;=10000,M685*P685,Q685)</f>
        <v>0</v>
      </c>
      <c r="S685" s="78" t="str">
        <f>IF(P685="","",IF(P685&lt;O685,"Ошибка! Не соблюден минимальный заказ на сорт!",""))</f>
        <v/>
      </c>
    </row>
    <row r="686" spans="2:19" ht="15" customHeight="1" x14ac:dyDescent="0.35">
      <c r="B686" s="70" t="s">
        <v>3350</v>
      </c>
      <c r="C686" s="70" t="s">
        <v>3351</v>
      </c>
      <c r="D686" s="70" t="s">
        <v>3352</v>
      </c>
      <c r="E686" s="70" t="s">
        <v>3353</v>
      </c>
      <c r="F686" s="71" t="s">
        <v>3354</v>
      </c>
      <c r="G686" s="71" t="s">
        <v>3355</v>
      </c>
      <c r="H686" s="71" t="s">
        <v>3356</v>
      </c>
      <c r="I686" s="72" t="s">
        <v>3357</v>
      </c>
      <c r="J686" s="73" t="s">
        <v>3358</v>
      </c>
      <c r="K686" s="73" t="s">
        <v>384</v>
      </c>
      <c r="L686" s="73" t="s">
        <v>385</v>
      </c>
      <c r="M686" s="74">
        <v>24.82</v>
      </c>
      <c r="N686" s="74">
        <v>26.81</v>
      </c>
      <c r="O686" s="75">
        <v>5</v>
      </c>
      <c r="P686" s="76"/>
      <c r="Q686" s="77">
        <f>N686*P686</f>
        <v>0</v>
      </c>
      <c r="R686" s="77">
        <f>IF($N$10&gt;=10000,M686*P686,Q686)</f>
        <v>0</v>
      </c>
      <c r="S686" s="78" t="str">
        <f>IF(P686="","",IF(P686&lt;O686,"Ошибка! Не соблюден минимальный заказ на сорт!",""))</f>
        <v/>
      </c>
    </row>
    <row r="687" spans="2:19" ht="15" customHeight="1" x14ac:dyDescent="0.35">
      <c r="B687" s="70" t="s">
        <v>3359</v>
      </c>
      <c r="C687" s="70" t="s">
        <v>3360</v>
      </c>
      <c r="D687" s="70" t="s">
        <v>3361</v>
      </c>
      <c r="E687" s="70" t="s">
        <v>3362</v>
      </c>
      <c r="F687" s="71" t="s">
        <v>3354</v>
      </c>
      <c r="G687" s="71" t="s">
        <v>3363</v>
      </c>
      <c r="H687" s="71" t="s">
        <v>3364</v>
      </c>
      <c r="I687" s="72" t="s">
        <v>3365</v>
      </c>
      <c r="J687" s="73" t="s">
        <v>355</v>
      </c>
      <c r="K687" s="73" t="s">
        <v>384</v>
      </c>
      <c r="L687" s="73" t="s">
        <v>917</v>
      </c>
      <c r="M687" s="74">
        <v>57.5</v>
      </c>
      <c r="N687" s="74">
        <v>62.1</v>
      </c>
      <c r="O687" s="75">
        <v>2</v>
      </c>
      <c r="P687" s="76"/>
      <c r="Q687" s="77">
        <f>N687*P687</f>
        <v>0</v>
      </c>
      <c r="R687" s="77">
        <f>IF($N$10&gt;=10000,M687*P687,Q687)</f>
        <v>0</v>
      </c>
      <c r="S687" s="78" t="str">
        <f>IF(P687="","",IF(P687&lt;O687,"Ошибка! Не соблюден минимальный заказ на сорт!",""))</f>
        <v/>
      </c>
    </row>
    <row r="688" spans="2:19" ht="15" customHeight="1" x14ac:dyDescent="0.35">
      <c r="B688" s="70" t="s">
        <v>3366</v>
      </c>
      <c r="C688" s="70" t="s">
        <v>3367</v>
      </c>
      <c r="D688" s="70" t="s">
        <v>3368</v>
      </c>
      <c r="E688" s="70" t="s">
        <v>3369</v>
      </c>
      <c r="F688" s="71" t="s">
        <v>3354</v>
      </c>
      <c r="G688" s="71" t="s">
        <v>3370</v>
      </c>
      <c r="H688" s="71" t="s">
        <v>3371</v>
      </c>
      <c r="I688" s="72" t="s">
        <v>3372</v>
      </c>
      <c r="J688" s="73" t="s">
        <v>355</v>
      </c>
      <c r="K688" s="73" t="s">
        <v>384</v>
      </c>
      <c r="L688" s="73" t="s">
        <v>917</v>
      </c>
      <c r="M688" s="74">
        <v>57.5</v>
      </c>
      <c r="N688" s="74">
        <v>62.1</v>
      </c>
      <c r="O688" s="75">
        <v>2</v>
      </c>
      <c r="P688" s="76"/>
      <c r="Q688" s="77">
        <f>N688*P688</f>
        <v>0</v>
      </c>
      <c r="R688" s="77">
        <f>IF($N$10&gt;=10000,M688*P688,Q688)</f>
        <v>0</v>
      </c>
      <c r="S688" s="78" t="str">
        <f>IF(P688="","",IF(P688&lt;O688,"Ошибка! Не соблюден минимальный заказ на сорт!",""))</f>
        <v/>
      </c>
    </row>
    <row r="689" spans="2:19" ht="15" customHeight="1" x14ac:dyDescent="0.35">
      <c r="B689" s="70" t="s">
        <v>3373</v>
      </c>
      <c r="C689" s="70" t="s">
        <v>3374</v>
      </c>
      <c r="D689" s="70" t="s">
        <v>3375</v>
      </c>
      <c r="E689" s="70" t="s">
        <v>3376</v>
      </c>
      <c r="F689" s="71" t="s">
        <v>3354</v>
      </c>
      <c r="G689" s="71" t="s">
        <v>3370</v>
      </c>
      <c r="H689" s="71" t="s">
        <v>3371</v>
      </c>
      <c r="I689" s="72" t="s">
        <v>3377</v>
      </c>
      <c r="J689" s="73" t="s">
        <v>355</v>
      </c>
      <c r="K689" s="73" t="s">
        <v>384</v>
      </c>
      <c r="L689" s="73" t="s">
        <v>917</v>
      </c>
      <c r="M689" s="74">
        <v>57.5</v>
      </c>
      <c r="N689" s="74">
        <v>62.1</v>
      </c>
      <c r="O689" s="75">
        <v>2</v>
      </c>
      <c r="P689" s="76"/>
      <c r="Q689" s="77">
        <f>N689*P689</f>
        <v>0</v>
      </c>
      <c r="R689" s="77">
        <f>IF($N$10&gt;=10000,M689*P689,Q689)</f>
        <v>0</v>
      </c>
      <c r="S689" s="78" t="str">
        <f>IF(P689="","",IF(P689&lt;O689,"Ошибка! Не соблюден минимальный заказ на сорт!",""))</f>
        <v/>
      </c>
    </row>
    <row r="690" spans="2:19" ht="15" customHeight="1" x14ac:dyDescent="0.35">
      <c r="B690" s="70" t="s">
        <v>3378</v>
      </c>
      <c r="C690" s="70" t="s">
        <v>3379</v>
      </c>
      <c r="D690" s="70" t="s">
        <v>3380</v>
      </c>
      <c r="E690" s="70" t="s">
        <v>3381</v>
      </c>
      <c r="F690" s="71" t="s">
        <v>3354</v>
      </c>
      <c r="G690" s="71" t="s">
        <v>3382</v>
      </c>
      <c r="H690" s="71" t="s">
        <v>3383</v>
      </c>
      <c r="I690" s="72" t="s">
        <v>3384</v>
      </c>
      <c r="J690" s="73" t="s">
        <v>351</v>
      </c>
      <c r="K690" s="73"/>
      <c r="L690" s="73"/>
      <c r="M690" s="74">
        <v>23.130000000000003</v>
      </c>
      <c r="N690" s="74">
        <v>24.99</v>
      </c>
      <c r="O690" s="75">
        <v>5</v>
      </c>
      <c r="P690" s="76"/>
      <c r="Q690" s="77">
        <f>N690*P690</f>
        <v>0</v>
      </c>
      <c r="R690" s="77">
        <f>IF($N$10&gt;=10000,M690*P690,Q690)</f>
        <v>0</v>
      </c>
      <c r="S690" s="78" t="str">
        <f>IF(P690="","",IF(P690&lt;O690,"Ошибка! Не соблюден минимальный заказ на сорт!",""))</f>
        <v/>
      </c>
    </row>
    <row r="691" spans="2:19" ht="15" customHeight="1" x14ac:dyDescent="0.35">
      <c r="B691" s="70" t="s">
        <v>3385</v>
      </c>
      <c r="C691" s="70" t="s">
        <v>3386</v>
      </c>
      <c r="D691" s="70" t="s">
        <v>3387</v>
      </c>
      <c r="E691" s="70" t="s">
        <v>3388</v>
      </c>
      <c r="F691" s="71" t="s">
        <v>3354</v>
      </c>
      <c r="G691" s="71" t="s">
        <v>3389</v>
      </c>
      <c r="H691" s="71" t="s">
        <v>3390</v>
      </c>
      <c r="I691" s="72" t="s">
        <v>3391</v>
      </c>
      <c r="J691" s="73" t="s">
        <v>3358</v>
      </c>
      <c r="K691" s="73" t="s">
        <v>384</v>
      </c>
      <c r="L691" s="73" t="s">
        <v>385</v>
      </c>
      <c r="M691" s="74">
        <v>24.82</v>
      </c>
      <c r="N691" s="74">
        <v>26.81</v>
      </c>
      <c r="O691" s="75">
        <v>5</v>
      </c>
      <c r="P691" s="76"/>
      <c r="Q691" s="77">
        <f>N691*P691</f>
        <v>0</v>
      </c>
      <c r="R691" s="77">
        <f>IF($N$10&gt;=10000,M691*P691,Q691)</f>
        <v>0</v>
      </c>
      <c r="S691" s="78" t="str">
        <f>IF(P691="","",IF(P691&lt;O691,"Ошибка! Не соблюден минимальный заказ на сорт!",""))</f>
        <v/>
      </c>
    </row>
    <row r="692" spans="2:19" ht="15" customHeight="1" x14ac:dyDescent="0.35">
      <c r="B692" s="70" t="s">
        <v>3392</v>
      </c>
      <c r="C692" s="70" t="s">
        <v>3393</v>
      </c>
      <c r="D692" s="70" t="s">
        <v>3394</v>
      </c>
      <c r="E692" s="70" t="s">
        <v>3395</v>
      </c>
      <c r="F692" s="71" t="s">
        <v>3354</v>
      </c>
      <c r="G692" s="71" t="s">
        <v>3396</v>
      </c>
      <c r="H692" s="71" t="s">
        <v>3397</v>
      </c>
      <c r="I692" s="72" t="s">
        <v>3398</v>
      </c>
      <c r="J692" s="73" t="s">
        <v>676</v>
      </c>
      <c r="K692" s="73"/>
      <c r="L692" s="73" t="s">
        <v>736</v>
      </c>
      <c r="M692" s="74">
        <v>9.5</v>
      </c>
      <c r="N692" s="74">
        <v>10.26</v>
      </c>
      <c r="O692" s="75">
        <v>7</v>
      </c>
      <c r="P692" s="76"/>
      <c r="Q692" s="77">
        <f>N692*P692</f>
        <v>0</v>
      </c>
      <c r="R692" s="77">
        <f>IF($N$10&gt;=10000,M692*P692,Q692)</f>
        <v>0</v>
      </c>
      <c r="S692" s="78" t="str">
        <f>IF(P692="","",IF(P692&lt;O692,"Ошибка! Не соблюден минимальный заказ на сорт!",""))</f>
        <v/>
      </c>
    </row>
    <row r="693" spans="2:19" ht="15" customHeight="1" x14ac:dyDescent="0.35">
      <c r="B693" s="70" t="s">
        <v>3399</v>
      </c>
      <c r="C693" s="70" t="s">
        <v>3400</v>
      </c>
      <c r="D693" s="70" t="s">
        <v>3401</v>
      </c>
      <c r="E693" s="70" t="s">
        <v>3402</v>
      </c>
      <c r="F693" s="71" t="s">
        <v>3354</v>
      </c>
      <c r="G693" s="71" t="s">
        <v>3396</v>
      </c>
      <c r="H693" s="71" t="s">
        <v>3397</v>
      </c>
      <c r="I693" s="72" t="s">
        <v>3403</v>
      </c>
      <c r="J693" s="73" t="s">
        <v>676</v>
      </c>
      <c r="K693" s="73"/>
      <c r="L693" s="73" t="s">
        <v>736</v>
      </c>
      <c r="M693" s="74">
        <v>9.5</v>
      </c>
      <c r="N693" s="74">
        <v>10.26</v>
      </c>
      <c r="O693" s="75">
        <v>7</v>
      </c>
      <c r="P693" s="76"/>
      <c r="Q693" s="77">
        <f>N693*P693</f>
        <v>0</v>
      </c>
      <c r="R693" s="77">
        <f>IF($N$10&gt;=10000,M693*P693,Q693)</f>
        <v>0</v>
      </c>
      <c r="S693" s="78" t="str">
        <f>IF(P693="","",IF(P693&lt;O693,"Ошибка! Не соблюден минимальный заказ на сорт!",""))</f>
        <v/>
      </c>
    </row>
    <row r="694" spans="2:19" ht="15" customHeight="1" x14ac:dyDescent="0.35">
      <c r="B694" s="70" t="s">
        <v>3404</v>
      </c>
      <c r="C694" s="70" t="s">
        <v>3405</v>
      </c>
      <c r="D694" s="70" t="s">
        <v>3406</v>
      </c>
      <c r="E694" s="70" t="s">
        <v>3407</v>
      </c>
      <c r="F694" s="71" t="s">
        <v>3354</v>
      </c>
      <c r="G694" s="71" t="s">
        <v>1198</v>
      </c>
      <c r="H694" s="71" t="s">
        <v>1199</v>
      </c>
      <c r="I694" s="72" t="s">
        <v>3408</v>
      </c>
      <c r="J694" s="73" t="s">
        <v>3409</v>
      </c>
      <c r="K694" s="73"/>
      <c r="L694" s="73" t="s">
        <v>94</v>
      </c>
      <c r="M694" s="74">
        <v>6.75</v>
      </c>
      <c r="N694" s="74">
        <v>7.29</v>
      </c>
      <c r="O694" s="75">
        <v>7</v>
      </c>
      <c r="P694" s="76"/>
      <c r="Q694" s="77">
        <f>N694*P694</f>
        <v>0</v>
      </c>
      <c r="R694" s="77">
        <f>IF($N$10&gt;=10000,M694*P694,Q694)</f>
        <v>0</v>
      </c>
      <c r="S694" s="78" t="str">
        <f>IF(P694="","",IF(P694&lt;O694,"Ошибка! Не соблюден минимальный заказ на сорт!",""))</f>
        <v/>
      </c>
    </row>
    <row r="695" spans="2:19" ht="15" customHeight="1" x14ac:dyDescent="0.35">
      <c r="B695" s="70" t="s">
        <v>3410</v>
      </c>
      <c r="C695" s="70" t="s">
        <v>3411</v>
      </c>
      <c r="D695" s="70" t="s">
        <v>3412</v>
      </c>
      <c r="E695" s="70" t="s">
        <v>3413</v>
      </c>
      <c r="F695" s="71" t="s">
        <v>3354</v>
      </c>
      <c r="G695" s="71" t="s">
        <v>1198</v>
      </c>
      <c r="H695" s="71" t="s">
        <v>1199</v>
      </c>
      <c r="I695" s="72" t="s">
        <v>3414</v>
      </c>
      <c r="J695" s="73" t="s">
        <v>3409</v>
      </c>
      <c r="K695" s="73"/>
      <c r="L695" s="73" t="s">
        <v>94</v>
      </c>
      <c r="M695" s="74">
        <v>6.75</v>
      </c>
      <c r="N695" s="74">
        <v>7.29</v>
      </c>
      <c r="O695" s="75">
        <v>7</v>
      </c>
      <c r="P695" s="76"/>
      <c r="Q695" s="77">
        <f>N695*P695</f>
        <v>0</v>
      </c>
      <c r="R695" s="77">
        <f>IF($N$10&gt;=10000,M695*P695,Q695)</f>
        <v>0</v>
      </c>
      <c r="S695" s="78" t="str">
        <f>IF(P695="","",IF(P695&lt;O695,"Ошибка! Не соблюден минимальный заказ на сорт!",""))</f>
        <v/>
      </c>
    </row>
    <row r="696" spans="2:19" ht="15" customHeight="1" x14ac:dyDescent="0.35">
      <c r="B696" s="70" t="s">
        <v>3415</v>
      </c>
      <c r="C696" s="70" t="s">
        <v>3416</v>
      </c>
      <c r="D696" s="70" t="s">
        <v>3417</v>
      </c>
      <c r="E696" s="70" t="s">
        <v>1204</v>
      </c>
      <c r="F696" s="71" t="s">
        <v>3354</v>
      </c>
      <c r="G696" s="71" t="s">
        <v>1198</v>
      </c>
      <c r="H696" s="71" t="s">
        <v>1199</v>
      </c>
      <c r="I696" s="72" t="s">
        <v>1205</v>
      </c>
      <c r="J696" s="73" t="s">
        <v>3409</v>
      </c>
      <c r="K696" s="73"/>
      <c r="L696" s="73" t="s">
        <v>94</v>
      </c>
      <c r="M696" s="74">
        <v>6.75</v>
      </c>
      <c r="N696" s="74">
        <v>7.29</v>
      </c>
      <c r="O696" s="75">
        <v>7</v>
      </c>
      <c r="P696" s="76"/>
      <c r="Q696" s="77">
        <f>N696*P696</f>
        <v>0</v>
      </c>
      <c r="R696" s="77">
        <f>IF($N$10&gt;=10000,M696*P696,Q696)</f>
        <v>0</v>
      </c>
      <c r="S696" s="78" t="str">
        <f>IF(P696="","",IF(P696&lt;O696,"Ошибка! Не соблюден минимальный заказ на сорт!",""))</f>
        <v/>
      </c>
    </row>
    <row r="697" spans="2:19" ht="15" customHeight="1" x14ac:dyDescent="0.35">
      <c r="B697" s="70" t="s">
        <v>3418</v>
      </c>
      <c r="C697" s="70" t="s">
        <v>3419</v>
      </c>
      <c r="D697" s="70" t="s">
        <v>3420</v>
      </c>
      <c r="E697" s="70" t="s">
        <v>3421</v>
      </c>
      <c r="F697" s="71" t="s">
        <v>3354</v>
      </c>
      <c r="G697" s="71" t="s">
        <v>1198</v>
      </c>
      <c r="H697" s="71" t="s">
        <v>1199</v>
      </c>
      <c r="I697" s="72" t="s">
        <v>3422</v>
      </c>
      <c r="J697" s="73" t="s">
        <v>3409</v>
      </c>
      <c r="K697" s="73"/>
      <c r="L697" s="73" t="s">
        <v>94</v>
      </c>
      <c r="M697" s="74">
        <v>6.75</v>
      </c>
      <c r="N697" s="74">
        <v>7.29</v>
      </c>
      <c r="O697" s="75">
        <v>7</v>
      </c>
      <c r="P697" s="76"/>
      <c r="Q697" s="77">
        <f>N697*P697</f>
        <v>0</v>
      </c>
      <c r="R697" s="77">
        <f>IF($N$10&gt;=10000,M697*P697,Q697)</f>
        <v>0</v>
      </c>
      <c r="S697" s="78" t="str">
        <f>IF(P697="","",IF(P697&lt;O697,"Ошибка! Не соблюден минимальный заказ на сорт!",""))</f>
        <v/>
      </c>
    </row>
    <row r="698" spans="2:19" ht="15" customHeight="1" x14ac:dyDescent="0.35">
      <c r="B698" s="70" t="s">
        <v>3423</v>
      </c>
      <c r="C698" s="70" t="s">
        <v>3424</v>
      </c>
      <c r="D698" s="70" t="s">
        <v>3425</v>
      </c>
      <c r="E698" s="70" t="s">
        <v>3426</v>
      </c>
      <c r="F698" s="71" t="s">
        <v>3354</v>
      </c>
      <c r="G698" s="71" t="s">
        <v>1198</v>
      </c>
      <c r="H698" s="71" t="s">
        <v>1199</v>
      </c>
      <c r="I698" s="72" t="s">
        <v>3427</v>
      </c>
      <c r="J698" s="73" t="s">
        <v>3409</v>
      </c>
      <c r="K698" s="73"/>
      <c r="L698" s="73" t="s">
        <v>94</v>
      </c>
      <c r="M698" s="74">
        <v>6.75</v>
      </c>
      <c r="N698" s="74">
        <v>7.29</v>
      </c>
      <c r="O698" s="75">
        <v>7</v>
      </c>
      <c r="P698" s="76"/>
      <c r="Q698" s="77">
        <f>N698*P698</f>
        <v>0</v>
      </c>
      <c r="R698" s="77">
        <f>IF($N$10&gt;=10000,M698*P698,Q698)</f>
        <v>0</v>
      </c>
      <c r="S698" s="78" t="str">
        <f>IF(P698="","",IF(P698&lt;O698,"Ошибка! Не соблюден минимальный заказ на сорт!",""))</f>
        <v/>
      </c>
    </row>
    <row r="699" spans="2:19" ht="15" customHeight="1" x14ac:dyDescent="0.35">
      <c r="B699" s="70" t="s">
        <v>3428</v>
      </c>
      <c r="C699" s="70" t="s">
        <v>3429</v>
      </c>
      <c r="D699" s="70" t="s">
        <v>3430</v>
      </c>
      <c r="E699" s="70" t="s">
        <v>1209</v>
      </c>
      <c r="F699" s="71" t="s">
        <v>3354</v>
      </c>
      <c r="G699" s="71" t="s">
        <v>1198</v>
      </c>
      <c r="H699" s="71" t="s">
        <v>1199</v>
      </c>
      <c r="I699" s="72" t="s">
        <v>1210</v>
      </c>
      <c r="J699" s="73" t="s">
        <v>3409</v>
      </c>
      <c r="K699" s="73"/>
      <c r="L699" s="73" t="s">
        <v>94</v>
      </c>
      <c r="M699" s="74">
        <v>6.75</v>
      </c>
      <c r="N699" s="74">
        <v>7.29</v>
      </c>
      <c r="O699" s="75">
        <v>7</v>
      </c>
      <c r="P699" s="76"/>
      <c r="Q699" s="77">
        <f>N699*P699</f>
        <v>0</v>
      </c>
      <c r="R699" s="77">
        <f>IF($N$10&gt;=10000,M699*P699,Q699)</f>
        <v>0</v>
      </c>
      <c r="S699" s="78" t="str">
        <f>IF(P699="","",IF(P699&lt;O699,"Ошибка! Не соблюден минимальный заказ на сорт!",""))</f>
        <v/>
      </c>
    </row>
    <row r="700" spans="2:19" ht="15" customHeight="1" x14ac:dyDescent="0.35">
      <c r="B700" s="70" t="s">
        <v>3431</v>
      </c>
      <c r="C700" s="70" t="s">
        <v>3432</v>
      </c>
      <c r="D700" s="70" t="s">
        <v>3433</v>
      </c>
      <c r="E700" s="70" t="s">
        <v>3434</v>
      </c>
      <c r="F700" s="71" t="s">
        <v>3354</v>
      </c>
      <c r="G700" s="71" t="s">
        <v>3435</v>
      </c>
      <c r="H700" s="71" t="s">
        <v>3436</v>
      </c>
      <c r="I700" s="72" t="s">
        <v>3437</v>
      </c>
      <c r="J700" s="73" t="s">
        <v>676</v>
      </c>
      <c r="K700" s="73"/>
      <c r="L700" s="73" t="s">
        <v>736</v>
      </c>
      <c r="M700" s="74">
        <v>9.5</v>
      </c>
      <c r="N700" s="74">
        <v>10.26</v>
      </c>
      <c r="O700" s="75">
        <v>7</v>
      </c>
      <c r="P700" s="76"/>
      <c r="Q700" s="77">
        <f>N700*P700</f>
        <v>0</v>
      </c>
      <c r="R700" s="77">
        <f>IF($N$10&gt;=10000,M700*P700,Q700)</f>
        <v>0</v>
      </c>
      <c r="S700" s="78" t="str">
        <f>IF(P700="","",IF(P700&lt;O700,"Ошибка! Не соблюден минимальный заказ на сорт!",""))</f>
        <v/>
      </c>
    </row>
    <row r="701" spans="2:19" ht="15" customHeight="1" x14ac:dyDescent="0.35">
      <c r="B701" s="70" t="s">
        <v>3438</v>
      </c>
      <c r="C701" s="70" t="s">
        <v>3439</v>
      </c>
      <c r="D701" s="70" t="s">
        <v>3440</v>
      </c>
      <c r="E701" s="70" t="s">
        <v>3441</v>
      </c>
      <c r="F701" s="71" t="s">
        <v>3354</v>
      </c>
      <c r="G701" s="71" t="s">
        <v>3435</v>
      </c>
      <c r="H701" s="71" t="s">
        <v>3436</v>
      </c>
      <c r="I701" s="72" t="s">
        <v>3442</v>
      </c>
      <c r="J701" s="73" t="s">
        <v>676</v>
      </c>
      <c r="K701" s="73"/>
      <c r="L701" s="73" t="s">
        <v>736</v>
      </c>
      <c r="M701" s="74">
        <v>9.5</v>
      </c>
      <c r="N701" s="74">
        <v>10.26</v>
      </c>
      <c r="O701" s="75">
        <v>7</v>
      </c>
      <c r="P701" s="76"/>
      <c r="Q701" s="77">
        <f>N701*P701</f>
        <v>0</v>
      </c>
      <c r="R701" s="77">
        <f>IF($N$10&gt;=10000,M701*P701,Q701)</f>
        <v>0</v>
      </c>
      <c r="S701" s="78" t="str">
        <f>IF(P701="","",IF(P701&lt;O701,"Ошибка! Не соблюден минимальный заказ на сорт!",""))</f>
        <v/>
      </c>
    </row>
    <row r="702" spans="2:19" ht="15" customHeight="1" x14ac:dyDescent="0.35">
      <c r="B702" s="70" t="s">
        <v>3443</v>
      </c>
      <c r="C702" s="70" t="s">
        <v>3444</v>
      </c>
      <c r="D702" s="70" t="s">
        <v>3445</v>
      </c>
      <c r="E702" s="70" t="s">
        <v>3446</v>
      </c>
      <c r="F702" s="71" t="s">
        <v>3354</v>
      </c>
      <c r="G702" s="71" t="s">
        <v>3447</v>
      </c>
      <c r="H702" s="71" t="s">
        <v>3448</v>
      </c>
      <c r="I702" s="72" t="s">
        <v>3449</v>
      </c>
      <c r="J702" s="73" t="s">
        <v>3409</v>
      </c>
      <c r="K702" s="73"/>
      <c r="L702" s="73" t="s">
        <v>94</v>
      </c>
      <c r="M702" s="74">
        <v>10.379999999999999</v>
      </c>
      <c r="N702" s="74">
        <v>11.22</v>
      </c>
      <c r="O702" s="75">
        <v>7</v>
      </c>
      <c r="P702" s="76"/>
      <c r="Q702" s="77">
        <f>N702*P702</f>
        <v>0</v>
      </c>
      <c r="R702" s="77">
        <f>IF($N$10&gt;=10000,M702*P702,Q702)</f>
        <v>0</v>
      </c>
      <c r="S702" s="78" t="str">
        <f>IF(P702="","",IF(P702&lt;O702,"Ошибка! Не соблюден минимальный заказ на сорт!",""))</f>
        <v/>
      </c>
    </row>
    <row r="703" spans="2:19" ht="15" customHeight="1" x14ac:dyDescent="0.35">
      <c r="B703" s="70" t="s">
        <v>3450</v>
      </c>
      <c r="C703" s="70" t="s">
        <v>3451</v>
      </c>
      <c r="D703" s="70" t="s">
        <v>3452</v>
      </c>
      <c r="E703" s="70" t="s">
        <v>3453</v>
      </c>
      <c r="F703" s="71" t="s">
        <v>3354</v>
      </c>
      <c r="G703" s="71" t="s">
        <v>3454</v>
      </c>
      <c r="H703" s="71" t="s">
        <v>3455</v>
      </c>
      <c r="I703" s="72" t="s">
        <v>3456</v>
      </c>
      <c r="J703" s="73" t="s">
        <v>3358</v>
      </c>
      <c r="K703" s="73" t="s">
        <v>384</v>
      </c>
      <c r="L703" s="73" t="s">
        <v>385</v>
      </c>
      <c r="M703" s="74">
        <v>24.82</v>
      </c>
      <c r="N703" s="74">
        <v>26.81</v>
      </c>
      <c r="O703" s="75">
        <v>5</v>
      </c>
      <c r="P703" s="76"/>
      <c r="Q703" s="77">
        <f>N703*P703</f>
        <v>0</v>
      </c>
      <c r="R703" s="77">
        <f>IF($N$10&gt;=10000,M703*P703,Q703)</f>
        <v>0</v>
      </c>
      <c r="S703" s="78" t="str">
        <f>IF(P703="","",IF(P703&lt;O703,"Ошибка! Не соблюден минимальный заказ на сорт!",""))</f>
        <v/>
      </c>
    </row>
    <row r="704" spans="2:19" ht="15" customHeight="1" x14ac:dyDescent="0.35">
      <c r="B704" s="70" t="s">
        <v>3457</v>
      </c>
      <c r="C704" s="70" t="s">
        <v>3458</v>
      </c>
      <c r="D704" s="70" t="s">
        <v>3459</v>
      </c>
      <c r="E704" s="70" t="s">
        <v>3460</v>
      </c>
      <c r="F704" s="71" t="s">
        <v>3354</v>
      </c>
      <c r="G704" s="71" t="s">
        <v>3454</v>
      </c>
      <c r="H704" s="71" t="s">
        <v>3455</v>
      </c>
      <c r="I704" s="72" t="s">
        <v>3461</v>
      </c>
      <c r="J704" s="73" t="s">
        <v>3358</v>
      </c>
      <c r="K704" s="73" t="s">
        <v>384</v>
      </c>
      <c r="L704" s="73" t="s">
        <v>385</v>
      </c>
      <c r="M704" s="74">
        <v>24.82</v>
      </c>
      <c r="N704" s="74">
        <v>26.81</v>
      </c>
      <c r="O704" s="75">
        <v>5</v>
      </c>
      <c r="P704" s="76"/>
      <c r="Q704" s="77">
        <f>N704*P704</f>
        <v>0</v>
      </c>
      <c r="R704" s="77">
        <f>IF($N$10&gt;=10000,M704*P704,Q704)</f>
        <v>0</v>
      </c>
      <c r="S704" s="78" t="str">
        <f>IF(P704="","",IF(P704&lt;O704,"Ошибка! Не соблюден минимальный заказ на сорт!",""))</f>
        <v/>
      </c>
    </row>
    <row r="705" spans="2:19" ht="15" customHeight="1" x14ac:dyDescent="0.35">
      <c r="B705" s="70" t="s">
        <v>3462</v>
      </c>
      <c r="C705" s="70" t="s">
        <v>3463</v>
      </c>
      <c r="D705" s="70" t="s">
        <v>3464</v>
      </c>
      <c r="E705" s="70" t="s">
        <v>3465</v>
      </c>
      <c r="F705" s="71" t="s">
        <v>3354</v>
      </c>
      <c r="G705" s="71" t="s">
        <v>3466</v>
      </c>
      <c r="H705" s="71" t="s">
        <v>3467</v>
      </c>
      <c r="I705" s="72" t="s">
        <v>3468</v>
      </c>
      <c r="J705" s="73" t="s">
        <v>355</v>
      </c>
      <c r="K705" s="73" t="s">
        <v>384</v>
      </c>
      <c r="L705" s="73" t="s">
        <v>917</v>
      </c>
      <c r="M705" s="74">
        <v>57.5</v>
      </c>
      <c r="N705" s="74">
        <v>62.1</v>
      </c>
      <c r="O705" s="75">
        <v>2</v>
      </c>
      <c r="P705" s="76"/>
      <c r="Q705" s="77">
        <f>N705*P705</f>
        <v>0</v>
      </c>
      <c r="R705" s="77">
        <f>IF($N$10&gt;=10000,M705*P705,Q705)</f>
        <v>0</v>
      </c>
      <c r="S705" s="78" t="str">
        <f>IF(P705="","",IF(P705&lt;O705,"Ошибка! Не соблюден минимальный заказ на сорт!",""))</f>
        <v/>
      </c>
    </row>
    <row r="706" spans="2:19" ht="15" customHeight="1" x14ac:dyDescent="0.35">
      <c r="B706" s="70" t="s">
        <v>3469</v>
      </c>
      <c r="C706" s="70" t="s">
        <v>3470</v>
      </c>
      <c r="D706" s="70" t="s">
        <v>3471</v>
      </c>
      <c r="E706" s="70" t="s">
        <v>3472</v>
      </c>
      <c r="F706" s="71" t="s">
        <v>3354</v>
      </c>
      <c r="G706" s="71" t="s">
        <v>3466</v>
      </c>
      <c r="H706" s="71" t="s">
        <v>3467</v>
      </c>
      <c r="I706" s="72" t="s">
        <v>3473</v>
      </c>
      <c r="J706" s="73" t="s">
        <v>355</v>
      </c>
      <c r="K706" s="73" t="s">
        <v>384</v>
      </c>
      <c r="L706" s="73" t="s">
        <v>917</v>
      </c>
      <c r="M706" s="74">
        <v>57.5</v>
      </c>
      <c r="N706" s="74">
        <v>62.1</v>
      </c>
      <c r="O706" s="75">
        <v>2</v>
      </c>
      <c r="P706" s="76"/>
      <c r="Q706" s="77">
        <f>N706*P706</f>
        <v>0</v>
      </c>
      <c r="R706" s="77">
        <f>IF($N$10&gt;=10000,M706*P706,Q706)</f>
        <v>0</v>
      </c>
      <c r="S706" s="78" t="str">
        <f>IF(P706="","",IF(P706&lt;O706,"Ошибка! Не соблюден минимальный заказ на сорт!",""))</f>
        <v/>
      </c>
    </row>
    <row r="707" spans="2:19" ht="15" customHeight="1" x14ac:dyDescent="0.35">
      <c r="B707" s="70" t="s">
        <v>3474</v>
      </c>
      <c r="C707" s="70" t="s">
        <v>3475</v>
      </c>
      <c r="D707" s="70" t="s">
        <v>3476</v>
      </c>
      <c r="E707" s="70" t="s">
        <v>3477</v>
      </c>
      <c r="F707" s="71" t="s">
        <v>3354</v>
      </c>
      <c r="G707" s="71" t="s">
        <v>3466</v>
      </c>
      <c r="H707" s="71" t="s">
        <v>3467</v>
      </c>
      <c r="I707" s="72" t="s">
        <v>3478</v>
      </c>
      <c r="J707" s="73" t="s">
        <v>355</v>
      </c>
      <c r="K707" s="73" t="s">
        <v>384</v>
      </c>
      <c r="L707" s="73" t="s">
        <v>547</v>
      </c>
      <c r="M707" s="74">
        <v>57.5</v>
      </c>
      <c r="N707" s="74">
        <v>62.1</v>
      </c>
      <c r="O707" s="75">
        <v>2</v>
      </c>
      <c r="P707" s="76"/>
      <c r="Q707" s="77">
        <f>N707*P707</f>
        <v>0</v>
      </c>
      <c r="R707" s="77">
        <f>IF($N$10&gt;=10000,M707*P707,Q707)</f>
        <v>0</v>
      </c>
      <c r="S707" s="78" t="str">
        <f>IF(P707="","",IF(P707&lt;O707,"Ошибка! Не соблюден минимальный заказ на сорт!",""))</f>
        <v/>
      </c>
    </row>
    <row r="708" spans="2:19" ht="15" customHeight="1" x14ac:dyDescent="0.35">
      <c r="B708" s="70" t="s">
        <v>3479</v>
      </c>
      <c r="C708" s="70" t="s">
        <v>3480</v>
      </c>
      <c r="D708" s="70" t="s">
        <v>3481</v>
      </c>
      <c r="E708" s="70" t="s">
        <v>3482</v>
      </c>
      <c r="F708" s="71" t="s">
        <v>3354</v>
      </c>
      <c r="G708" s="71" t="s">
        <v>3466</v>
      </c>
      <c r="H708" s="71" t="s">
        <v>3467</v>
      </c>
      <c r="I708" s="72" t="s">
        <v>3483</v>
      </c>
      <c r="J708" s="73" t="s">
        <v>355</v>
      </c>
      <c r="K708" s="73" t="s">
        <v>384</v>
      </c>
      <c r="L708" s="73" t="s">
        <v>917</v>
      </c>
      <c r="M708" s="74">
        <v>57.5</v>
      </c>
      <c r="N708" s="74">
        <v>62.1</v>
      </c>
      <c r="O708" s="75">
        <v>2</v>
      </c>
      <c r="P708" s="76"/>
      <c r="Q708" s="77">
        <f>N708*P708</f>
        <v>0</v>
      </c>
      <c r="R708" s="77">
        <f>IF($N$10&gt;=10000,M708*P708,Q708)</f>
        <v>0</v>
      </c>
      <c r="S708" s="78" t="str">
        <f>IF(P708="","",IF(P708&lt;O708,"Ошибка! Не соблюден минимальный заказ на сорт!",""))</f>
        <v/>
      </c>
    </row>
    <row r="709" spans="2:19" ht="15" customHeight="1" x14ac:dyDescent="0.35">
      <c r="B709" s="70" t="s">
        <v>3484</v>
      </c>
      <c r="C709" s="70" t="s">
        <v>3485</v>
      </c>
      <c r="D709" s="70" t="s">
        <v>3486</v>
      </c>
      <c r="E709" s="70" t="s">
        <v>3487</v>
      </c>
      <c r="F709" s="71" t="s">
        <v>3354</v>
      </c>
      <c r="G709" s="71" t="s">
        <v>3466</v>
      </c>
      <c r="H709" s="71" t="s">
        <v>3467</v>
      </c>
      <c r="I709" s="72" t="s">
        <v>3488</v>
      </c>
      <c r="J709" s="73" t="s">
        <v>355</v>
      </c>
      <c r="K709" s="73" t="s">
        <v>384</v>
      </c>
      <c r="L709" s="73" t="s">
        <v>917</v>
      </c>
      <c r="M709" s="74">
        <v>57.5</v>
      </c>
      <c r="N709" s="74">
        <v>62.1</v>
      </c>
      <c r="O709" s="75">
        <v>2</v>
      </c>
      <c r="P709" s="76"/>
      <c r="Q709" s="77">
        <f>N709*P709</f>
        <v>0</v>
      </c>
      <c r="R709" s="77">
        <f>IF($N$10&gt;=10000,M709*P709,Q709)</f>
        <v>0</v>
      </c>
      <c r="S709" s="78" t="str">
        <f>IF(P709="","",IF(P709&lt;O709,"Ошибка! Не соблюден минимальный заказ на сорт!",""))</f>
        <v/>
      </c>
    </row>
    <row r="710" spans="2:19" ht="15" customHeight="1" x14ac:dyDescent="0.35">
      <c r="B710" s="70" t="s">
        <v>3489</v>
      </c>
      <c r="C710" s="70" t="s">
        <v>3490</v>
      </c>
      <c r="D710" s="70" t="s">
        <v>3491</v>
      </c>
      <c r="E710" s="70" t="s">
        <v>3492</v>
      </c>
      <c r="F710" s="71" t="s">
        <v>3354</v>
      </c>
      <c r="G710" s="71" t="s">
        <v>3493</v>
      </c>
      <c r="H710" s="71" t="s">
        <v>3494</v>
      </c>
      <c r="I710" s="72" t="s">
        <v>3495</v>
      </c>
      <c r="J710" s="73" t="s">
        <v>3409</v>
      </c>
      <c r="K710" s="73"/>
      <c r="L710" s="73" t="s">
        <v>94</v>
      </c>
      <c r="M710" s="74">
        <v>7</v>
      </c>
      <c r="N710" s="74">
        <v>7.56</v>
      </c>
      <c r="O710" s="75">
        <v>7</v>
      </c>
      <c r="P710" s="76"/>
      <c r="Q710" s="77">
        <f>N710*P710</f>
        <v>0</v>
      </c>
      <c r="R710" s="77">
        <f>IF($N$10&gt;=10000,M710*P710,Q710)</f>
        <v>0</v>
      </c>
      <c r="S710" s="78" t="str">
        <f>IF(P710="","",IF(P710&lt;O710,"Ошибка! Не соблюден минимальный заказ на сорт!",""))</f>
        <v/>
      </c>
    </row>
    <row r="711" spans="2:19" ht="15" customHeight="1" x14ac:dyDescent="0.35">
      <c r="B711" s="70" t="s">
        <v>3496</v>
      </c>
      <c r="C711" s="70" t="s">
        <v>3497</v>
      </c>
      <c r="D711" s="70" t="s">
        <v>3498</v>
      </c>
      <c r="E711" s="70" t="s">
        <v>3499</v>
      </c>
      <c r="F711" s="71" t="s">
        <v>3354</v>
      </c>
      <c r="G711" s="71" t="s">
        <v>3500</v>
      </c>
      <c r="H711" s="71" t="s">
        <v>3501</v>
      </c>
      <c r="I711" s="72" t="s">
        <v>3384</v>
      </c>
      <c r="J711" s="73" t="s">
        <v>351</v>
      </c>
      <c r="K711" s="73"/>
      <c r="L711" s="73"/>
      <c r="M711" s="74">
        <v>17.75</v>
      </c>
      <c r="N711" s="74">
        <v>19.170000000000002</v>
      </c>
      <c r="O711" s="75">
        <v>5</v>
      </c>
      <c r="P711" s="76"/>
      <c r="Q711" s="77">
        <f>N711*P711</f>
        <v>0</v>
      </c>
      <c r="R711" s="77">
        <f>IF($N$10&gt;=10000,M711*P711,Q711)</f>
        <v>0</v>
      </c>
      <c r="S711" s="78" t="str">
        <f>IF(P711="","",IF(P711&lt;O711,"Ошибка! Не соблюден минимальный заказ на сорт!",""))</f>
        <v/>
      </c>
    </row>
    <row r="712" spans="2:19" ht="15" customHeight="1" x14ac:dyDescent="0.35">
      <c r="B712" s="70" t="s">
        <v>3502</v>
      </c>
      <c r="C712" s="70" t="s">
        <v>3503</v>
      </c>
      <c r="D712" s="70" t="s">
        <v>3504</v>
      </c>
      <c r="E712" s="70" t="s">
        <v>3505</v>
      </c>
      <c r="F712" s="71" t="s">
        <v>3354</v>
      </c>
      <c r="G712" s="71" t="s">
        <v>3500</v>
      </c>
      <c r="H712" s="71" t="s">
        <v>3501</v>
      </c>
      <c r="I712" s="72" t="s">
        <v>3506</v>
      </c>
      <c r="J712" s="73" t="s">
        <v>351</v>
      </c>
      <c r="K712" s="73"/>
      <c r="L712" s="73"/>
      <c r="M712" s="74">
        <v>18.25</v>
      </c>
      <c r="N712" s="74">
        <v>19.71</v>
      </c>
      <c r="O712" s="75">
        <v>5</v>
      </c>
      <c r="P712" s="76"/>
      <c r="Q712" s="77">
        <f>N712*P712</f>
        <v>0</v>
      </c>
      <c r="R712" s="77">
        <f>IF($N$10&gt;=10000,M712*P712,Q712)</f>
        <v>0</v>
      </c>
      <c r="S712" s="78" t="str">
        <f>IF(P712="","",IF(P712&lt;O712,"Ошибка! Не соблюден минимальный заказ на сорт!",""))</f>
        <v/>
      </c>
    </row>
    <row r="713" spans="2:19" ht="15" customHeight="1" x14ac:dyDescent="0.35">
      <c r="B713" s="70" t="s">
        <v>3507</v>
      </c>
      <c r="C713" s="70" t="s">
        <v>3508</v>
      </c>
      <c r="D713" s="70" t="s">
        <v>3509</v>
      </c>
      <c r="E713" s="70" t="s">
        <v>3510</v>
      </c>
      <c r="F713" s="71" t="s">
        <v>3354</v>
      </c>
      <c r="G713" s="71" t="s">
        <v>3500</v>
      </c>
      <c r="H713" s="71" t="s">
        <v>3501</v>
      </c>
      <c r="I713" s="72" t="s">
        <v>3511</v>
      </c>
      <c r="J713" s="73" t="s">
        <v>3409</v>
      </c>
      <c r="K713" s="73"/>
      <c r="L713" s="73" t="s">
        <v>94</v>
      </c>
      <c r="M713" s="74">
        <v>6.75</v>
      </c>
      <c r="N713" s="74">
        <v>7.29</v>
      </c>
      <c r="O713" s="75">
        <v>7</v>
      </c>
      <c r="P713" s="76"/>
      <c r="Q713" s="77">
        <f>N713*P713</f>
        <v>0</v>
      </c>
      <c r="R713" s="77">
        <f>IF($N$10&gt;=10000,M713*P713,Q713)</f>
        <v>0</v>
      </c>
      <c r="S713" s="78" t="str">
        <f>IF(P713="","",IF(P713&lt;O713,"Ошибка! Не соблюден минимальный заказ на сорт!",""))</f>
        <v/>
      </c>
    </row>
    <row r="714" spans="2:19" ht="15" customHeight="1" x14ac:dyDescent="0.35">
      <c r="B714" s="70" t="s">
        <v>3512</v>
      </c>
      <c r="C714" s="70" t="s">
        <v>3513</v>
      </c>
      <c r="D714" s="70" t="s">
        <v>3514</v>
      </c>
      <c r="E714" s="70" t="s">
        <v>3515</v>
      </c>
      <c r="F714" s="71" t="s">
        <v>3354</v>
      </c>
      <c r="G714" s="71" t="s">
        <v>3500</v>
      </c>
      <c r="H714" s="71" t="s">
        <v>3501</v>
      </c>
      <c r="I714" s="72" t="s">
        <v>3516</v>
      </c>
      <c r="J714" s="73" t="s">
        <v>3409</v>
      </c>
      <c r="K714" s="73"/>
      <c r="L714" s="73" t="s">
        <v>94</v>
      </c>
      <c r="M714" s="74">
        <v>6.75</v>
      </c>
      <c r="N714" s="74">
        <v>7.29</v>
      </c>
      <c r="O714" s="75">
        <v>7</v>
      </c>
      <c r="P714" s="76"/>
      <c r="Q714" s="77">
        <f>N714*P714</f>
        <v>0</v>
      </c>
      <c r="R714" s="77">
        <f>IF($N$10&gt;=10000,M714*P714,Q714)</f>
        <v>0</v>
      </c>
      <c r="S714" s="78" t="str">
        <f>IF(P714="","",IF(P714&lt;O714,"Ошибка! Не соблюден минимальный заказ на сорт!",""))</f>
        <v/>
      </c>
    </row>
    <row r="715" spans="2:19" ht="15" customHeight="1" x14ac:dyDescent="0.35">
      <c r="B715" s="70" t="s">
        <v>3517</v>
      </c>
      <c r="C715" s="70" t="s">
        <v>3518</v>
      </c>
      <c r="D715" s="70" t="s">
        <v>3519</v>
      </c>
      <c r="E715" s="70" t="s">
        <v>3520</v>
      </c>
      <c r="F715" s="71" t="s">
        <v>3354</v>
      </c>
      <c r="G715" s="71" t="s">
        <v>3500</v>
      </c>
      <c r="H715" s="71" t="s">
        <v>3501</v>
      </c>
      <c r="I715" s="72" t="s">
        <v>3521</v>
      </c>
      <c r="J715" s="73" t="s">
        <v>3409</v>
      </c>
      <c r="K715" s="73"/>
      <c r="L715" s="73" t="s">
        <v>94</v>
      </c>
      <c r="M715" s="74">
        <v>6.75</v>
      </c>
      <c r="N715" s="74">
        <v>7.29</v>
      </c>
      <c r="O715" s="75">
        <v>7</v>
      </c>
      <c r="P715" s="76"/>
      <c r="Q715" s="77">
        <f>N715*P715</f>
        <v>0</v>
      </c>
      <c r="R715" s="77">
        <f>IF($N$10&gt;=10000,M715*P715,Q715)</f>
        <v>0</v>
      </c>
      <c r="S715" s="78" t="str">
        <f>IF(P715="","",IF(P715&lt;O715,"Ошибка! Не соблюден минимальный заказ на сорт!",""))</f>
        <v/>
      </c>
    </row>
    <row r="716" spans="2:19" ht="15" customHeight="1" x14ac:dyDescent="0.35">
      <c r="B716" s="70" t="s">
        <v>3522</v>
      </c>
      <c r="C716" s="70" t="s">
        <v>3523</v>
      </c>
      <c r="D716" s="70" t="s">
        <v>3524</v>
      </c>
      <c r="E716" s="70" t="s">
        <v>3525</v>
      </c>
      <c r="F716" s="71" t="s">
        <v>3354</v>
      </c>
      <c r="G716" s="71" t="s">
        <v>3526</v>
      </c>
      <c r="H716" s="71" t="s">
        <v>3527</v>
      </c>
      <c r="I716" s="72" t="s">
        <v>3528</v>
      </c>
      <c r="J716" s="73" t="s">
        <v>3409</v>
      </c>
      <c r="K716" s="73"/>
      <c r="L716" s="73" t="s">
        <v>94</v>
      </c>
      <c r="M716" s="74">
        <v>6.75</v>
      </c>
      <c r="N716" s="74">
        <v>7.29</v>
      </c>
      <c r="O716" s="75">
        <v>7</v>
      </c>
      <c r="P716" s="76"/>
      <c r="Q716" s="77">
        <f>N716*P716</f>
        <v>0</v>
      </c>
      <c r="R716" s="77">
        <f>IF($N$10&gt;=10000,M716*P716,Q716)</f>
        <v>0</v>
      </c>
      <c r="S716" s="78" t="str">
        <f>IF(P716="","",IF(P716&lt;O716,"Ошибка! Не соблюден минимальный заказ на сорт!",""))</f>
        <v/>
      </c>
    </row>
    <row r="717" spans="2:19" ht="15" customHeight="1" x14ac:dyDescent="0.35">
      <c r="B717" s="70" t="s">
        <v>3529</v>
      </c>
      <c r="C717" s="70" t="s">
        <v>3530</v>
      </c>
      <c r="D717" s="70" t="s">
        <v>3531</v>
      </c>
      <c r="E717" s="70" t="s">
        <v>3532</v>
      </c>
      <c r="F717" s="71" t="s">
        <v>3354</v>
      </c>
      <c r="G717" s="71" t="s">
        <v>3533</v>
      </c>
      <c r="H717" s="71" t="s">
        <v>3534</v>
      </c>
      <c r="I717" s="72" t="s">
        <v>3535</v>
      </c>
      <c r="J717" s="73" t="s">
        <v>3358</v>
      </c>
      <c r="K717" s="73" t="s">
        <v>384</v>
      </c>
      <c r="L717" s="73" t="s">
        <v>532</v>
      </c>
      <c r="M717" s="74">
        <v>19.380000000000003</v>
      </c>
      <c r="N717" s="74">
        <v>20.94</v>
      </c>
      <c r="O717" s="75">
        <v>5</v>
      </c>
      <c r="P717" s="76"/>
      <c r="Q717" s="77">
        <f>N717*P717</f>
        <v>0</v>
      </c>
      <c r="R717" s="77">
        <f>IF($N$10&gt;=10000,M717*P717,Q717)</f>
        <v>0</v>
      </c>
      <c r="S717" s="78" t="str">
        <f>IF(P717="","",IF(P717&lt;O717,"Ошибка! Не соблюден минимальный заказ на сорт!",""))</f>
        <v/>
      </c>
    </row>
    <row r="718" spans="2:19" ht="15" customHeight="1" x14ac:dyDescent="0.35">
      <c r="B718" s="70" t="s">
        <v>3536</v>
      </c>
      <c r="C718" s="70" t="s">
        <v>3537</v>
      </c>
      <c r="D718" s="70" t="s">
        <v>3538</v>
      </c>
      <c r="E718" s="70" t="s">
        <v>3532</v>
      </c>
      <c r="F718" s="71" t="s">
        <v>3354</v>
      </c>
      <c r="G718" s="71" t="s">
        <v>3533</v>
      </c>
      <c r="H718" s="71" t="s">
        <v>3534</v>
      </c>
      <c r="I718" s="72" t="s">
        <v>3535</v>
      </c>
      <c r="J718" s="73" t="s">
        <v>355</v>
      </c>
      <c r="K718" s="73" t="s">
        <v>384</v>
      </c>
      <c r="L718" s="73" t="s">
        <v>547</v>
      </c>
      <c r="M718" s="74">
        <v>64.38000000000001</v>
      </c>
      <c r="N718" s="74">
        <v>69.540000000000006</v>
      </c>
      <c r="O718" s="75">
        <v>2</v>
      </c>
      <c r="P718" s="76"/>
      <c r="Q718" s="77">
        <f>N718*P718</f>
        <v>0</v>
      </c>
      <c r="R718" s="77">
        <f>IF($N$10&gt;=10000,M718*P718,Q718)</f>
        <v>0</v>
      </c>
      <c r="S718" s="78" t="str">
        <f>IF(P718="","",IF(P718&lt;O718,"Ошибка! Не соблюден минимальный заказ на сорт!",""))</f>
        <v/>
      </c>
    </row>
    <row r="719" spans="2:19" ht="15" customHeight="1" x14ac:dyDescent="0.35">
      <c r="B719" s="70" t="s">
        <v>3539</v>
      </c>
      <c r="C719" s="70" t="s">
        <v>3540</v>
      </c>
      <c r="D719" s="70" t="s">
        <v>3541</v>
      </c>
      <c r="E719" s="70" t="s">
        <v>3542</v>
      </c>
      <c r="F719" s="71" t="s">
        <v>3354</v>
      </c>
      <c r="G719" s="71" t="s">
        <v>3533</v>
      </c>
      <c r="H719" s="71" t="s">
        <v>3543</v>
      </c>
      <c r="I719" s="72" t="s">
        <v>3544</v>
      </c>
      <c r="J719" s="73" t="s">
        <v>3409</v>
      </c>
      <c r="K719" s="73"/>
      <c r="L719" s="73" t="s">
        <v>94</v>
      </c>
      <c r="M719" s="74">
        <v>10.379999999999999</v>
      </c>
      <c r="N719" s="74">
        <v>11.22</v>
      </c>
      <c r="O719" s="75">
        <v>7</v>
      </c>
      <c r="P719" s="76"/>
      <c r="Q719" s="77">
        <f>N719*P719</f>
        <v>0</v>
      </c>
      <c r="R719" s="77">
        <f>IF($N$10&gt;=10000,M719*P719,Q719)</f>
        <v>0</v>
      </c>
      <c r="S719" s="78" t="str">
        <f>IF(P719="","",IF(P719&lt;O719,"Ошибка! Не соблюден минимальный заказ на сорт!",""))</f>
        <v/>
      </c>
    </row>
    <row r="720" spans="2:19" ht="15" customHeight="1" x14ac:dyDescent="0.35">
      <c r="B720" s="70" t="s">
        <v>3545</v>
      </c>
      <c r="C720" s="70" t="s">
        <v>3546</v>
      </c>
      <c r="D720" s="70" t="s">
        <v>3547</v>
      </c>
      <c r="E720" s="70" t="s">
        <v>3548</v>
      </c>
      <c r="F720" s="71" t="s">
        <v>3354</v>
      </c>
      <c r="G720" s="71" t="s">
        <v>3533</v>
      </c>
      <c r="H720" s="71" t="s">
        <v>3543</v>
      </c>
      <c r="I720" s="72" t="s">
        <v>3549</v>
      </c>
      <c r="J720" s="73" t="s">
        <v>3409</v>
      </c>
      <c r="K720" s="73"/>
      <c r="L720" s="73" t="s">
        <v>94</v>
      </c>
      <c r="M720" s="74">
        <v>10.379999999999999</v>
      </c>
      <c r="N720" s="74">
        <v>11.22</v>
      </c>
      <c r="O720" s="75">
        <v>7</v>
      </c>
      <c r="P720" s="76"/>
      <c r="Q720" s="77">
        <f>N720*P720</f>
        <v>0</v>
      </c>
      <c r="R720" s="77">
        <f>IF($N$10&gt;=10000,M720*P720,Q720)</f>
        <v>0</v>
      </c>
      <c r="S720" s="78" t="str">
        <f>IF(P720="","",IF(P720&lt;O720,"Ошибка! Не соблюден минимальный заказ на сорт!",""))</f>
        <v/>
      </c>
    </row>
    <row r="721" spans="2:19" ht="15" customHeight="1" x14ac:dyDescent="0.35">
      <c r="B721" s="70" t="s">
        <v>3550</v>
      </c>
      <c r="C721" s="70" t="s">
        <v>3551</v>
      </c>
      <c r="D721" s="70" t="s">
        <v>3552</v>
      </c>
      <c r="E721" s="70" t="s">
        <v>3553</v>
      </c>
      <c r="F721" s="71" t="s">
        <v>3354</v>
      </c>
      <c r="G721" s="71" t="s">
        <v>3533</v>
      </c>
      <c r="H721" s="71" t="s">
        <v>3543</v>
      </c>
      <c r="I721" s="72" t="s">
        <v>3554</v>
      </c>
      <c r="J721" s="73" t="s">
        <v>60</v>
      </c>
      <c r="K721" s="73"/>
      <c r="L721" s="73"/>
      <c r="M721" s="74">
        <v>23.130000000000003</v>
      </c>
      <c r="N721" s="74">
        <v>24.99</v>
      </c>
      <c r="O721" s="75">
        <v>5</v>
      </c>
      <c r="P721" s="76"/>
      <c r="Q721" s="77">
        <f>N721*P721</f>
        <v>0</v>
      </c>
      <c r="R721" s="77">
        <f>IF($N$10&gt;=10000,M721*P721,Q721)</f>
        <v>0</v>
      </c>
      <c r="S721" s="78" t="str">
        <f>IF(P721="","",IF(P721&lt;O721,"Ошибка! Не соблюден минимальный заказ на сорт!",""))</f>
        <v/>
      </c>
    </row>
    <row r="722" spans="2:19" ht="15" customHeight="1" x14ac:dyDescent="0.35">
      <c r="B722" s="70" t="s">
        <v>3555</v>
      </c>
      <c r="C722" s="70" t="s">
        <v>3556</v>
      </c>
      <c r="D722" s="70" t="s">
        <v>3557</v>
      </c>
      <c r="E722" s="70" t="s">
        <v>3558</v>
      </c>
      <c r="F722" s="71" t="s">
        <v>3354</v>
      </c>
      <c r="G722" s="71" t="s">
        <v>3559</v>
      </c>
      <c r="H722" s="71" t="s">
        <v>3560</v>
      </c>
      <c r="I722" s="72" t="s">
        <v>3561</v>
      </c>
      <c r="J722" s="73" t="s">
        <v>3409</v>
      </c>
      <c r="K722" s="73"/>
      <c r="L722" s="73" t="s">
        <v>94</v>
      </c>
      <c r="M722" s="74">
        <v>6.75</v>
      </c>
      <c r="N722" s="74">
        <v>7.29</v>
      </c>
      <c r="O722" s="75">
        <v>7</v>
      </c>
      <c r="P722" s="76"/>
      <c r="Q722" s="77">
        <f>N722*P722</f>
        <v>0</v>
      </c>
      <c r="R722" s="77">
        <f>IF($N$10&gt;=10000,M722*P722,Q722)</f>
        <v>0</v>
      </c>
      <c r="S722" s="78" t="str">
        <f>IF(P722="","",IF(P722&lt;O722,"Ошибка! Не соблюден минимальный заказ на сорт!",""))</f>
        <v/>
      </c>
    </row>
    <row r="723" spans="2:19" ht="15" customHeight="1" x14ac:dyDescent="0.35">
      <c r="B723" s="70" t="s">
        <v>3562</v>
      </c>
      <c r="C723" s="70" t="s">
        <v>3563</v>
      </c>
      <c r="D723" s="70" t="s">
        <v>3564</v>
      </c>
      <c r="E723" s="70" t="s">
        <v>3565</v>
      </c>
      <c r="F723" s="71" t="s">
        <v>3354</v>
      </c>
      <c r="G723" s="71" t="s">
        <v>3566</v>
      </c>
      <c r="H723" s="71" t="s">
        <v>3560</v>
      </c>
      <c r="I723" s="72"/>
      <c r="J723" s="73" t="s">
        <v>3409</v>
      </c>
      <c r="K723" s="73"/>
      <c r="L723" s="73" t="s">
        <v>94</v>
      </c>
      <c r="M723" s="74">
        <v>6.75</v>
      </c>
      <c r="N723" s="74">
        <v>7.29</v>
      </c>
      <c r="O723" s="75">
        <v>7</v>
      </c>
      <c r="P723" s="76"/>
      <c r="Q723" s="77">
        <f>N723*P723</f>
        <v>0</v>
      </c>
      <c r="R723" s="77">
        <f>IF($N$10&gt;=10000,M723*P723,Q723)</f>
        <v>0</v>
      </c>
      <c r="S723" s="78" t="str">
        <f>IF(P723="","",IF(P723&lt;O723,"Ошибка! Не соблюден минимальный заказ на сорт!",""))</f>
        <v/>
      </c>
    </row>
    <row r="724" spans="2:19" ht="15" customHeight="1" x14ac:dyDescent="0.35">
      <c r="B724" s="70" t="s">
        <v>3567</v>
      </c>
      <c r="C724" s="70" t="s">
        <v>3568</v>
      </c>
      <c r="D724" s="70" t="s">
        <v>3569</v>
      </c>
      <c r="E724" s="70" t="s">
        <v>3570</v>
      </c>
      <c r="F724" s="71" t="s">
        <v>3354</v>
      </c>
      <c r="G724" s="71" t="s">
        <v>3571</v>
      </c>
      <c r="H724" s="71" t="s">
        <v>3572</v>
      </c>
      <c r="I724" s="72" t="s">
        <v>3573</v>
      </c>
      <c r="J724" s="73" t="s">
        <v>3409</v>
      </c>
      <c r="K724" s="73"/>
      <c r="L724" s="73" t="s">
        <v>94</v>
      </c>
      <c r="M724" s="74">
        <v>6.75</v>
      </c>
      <c r="N724" s="74">
        <v>7.29</v>
      </c>
      <c r="O724" s="75">
        <v>7</v>
      </c>
      <c r="P724" s="76"/>
      <c r="Q724" s="77">
        <f>N724*P724</f>
        <v>0</v>
      </c>
      <c r="R724" s="77">
        <f>IF($N$10&gt;=10000,M724*P724,Q724)</f>
        <v>0</v>
      </c>
      <c r="S724" s="78" t="str">
        <f>IF(P724="","",IF(P724&lt;O724,"Ошибка! Не соблюден минимальный заказ на сорт!",""))</f>
        <v/>
      </c>
    </row>
    <row r="725" spans="2:19" ht="15" customHeight="1" x14ac:dyDescent="0.35">
      <c r="B725" s="70" t="s">
        <v>3574</v>
      </c>
      <c r="C725" s="70" t="s">
        <v>3575</v>
      </c>
      <c r="D725" s="70" t="s">
        <v>3576</v>
      </c>
      <c r="E725" s="70" t="s">
        <v>3577</v>
      </c>
      <c r="F725" s="71" t="s">
        <v>3354</v>
      </c>
      <c r="G725" s="71" t="s">
        <v>3571</v>
      </c>
      <c r="H725" s="71" t="s">
        <v>3572</v>
      </c>
      <c r="I725" s="72" t="s">
        <v>3578</v>
      </c>
      <c r="J725" s="73" t="s">
        <v>3409</v>
      </c>
      <c r="K725" s="73"/>
      <c r="L725" s="73" t="s">
        <v>94</v>
      </c>
      <c r="M725" s="74">
        <v>6.75</v>
      </c>
      <c r="N725" s="74">
        <v>7.29</v>
      </c>
      <c r="O725" s="75">
        <v>7</v>
      </c>
      <c r="P725" s="76"/>
      <c r="Q725" s="77">
        <f>N725*P725</f>
        <v>0</v>
      </c>
      <c r="R725" s="77">
        <f>IF($N$10&gt;=10000,M725*P725,Q725)</f>
        <v>0</v>
      </c>
      <c r="S725" s="78" t="str">
        <f>IF(P725="","",IF(P725&lt;O725,"Ошибка! Не соблюден минимальный заказ на сорт!",""))</f>
        <v/>
      </c>
    </row>
    <row r="726" spans="2:19" ht="15" customHeight="1" x14ac:dyDescent="0.35">
      <c r="B726" s="70" t="s">
        <v>3579</v>
      </c>
      <c r="C726" s="70" t="s">
        <v>3580</v>
      </c>
      <c r="D726" s="70" t="s">
        <v>3581</v>
      </c>
      <c r="E726" s="70" t="s">
        <v>3582</v>
      </c>
      <c r="F726" s="71" t="s">
        <v>3354</v>
      </c>
      <c r="G726" s="71" t="s">
        <v>3571</v>
      </c>
      <c r="H726" s="71" t="s">
        <v>3572</v>
      </c>
      <c r="I726" s="72" t="s">
        <v>3583</v>
      </c>
      <c r="J726" s="73" t="s">
        <v>3409</v>
      </c>
      <c r="K726" s="73"/>
      <c r="L726" s="73" t="s">
        <v>94</v>
      </c>
      <c r="M726" s="74">
        <v>6.75</v>
      </c>
      <c r="N726" s="74">
        <v>7.29</v>
      </c>
      <c r="O726" s="75">
        <v>7</v>
      </c>
      <c r="P726" s="76"/>
      <c r="Q726" s="77">
        <f>N726*P726</f>
        <v>0</v>
      </c>
      <c r="R726" s="77">
        <f>IF($N$10&gt;=10000,M726*P726,Q726)</f>
        <v>0</v>
      </c>
      <c r="S726" s="78" t="str">
        <f>IF(P726="","",IF(P726&lt;O726,"Ошибка! Не соблюден минимальный заказ на сорт!",""))</f>
        <v/>
      </c>
    </row>
    <row r="727" spans="2:19" ht="15" customHeight="1" x14ac:dyDescent="0.35">
      <c r="B727" s="70" t="s">
        <v>3584</v>
      </c>
      <c r="C727" s="70" t="s">
        <v>3585</v>
      </c>
      <c r="D727" s="70" t="s">
        <v>3586</v>
      </c>
      <c r="E727" s="70" t="s">
        <v>3587</v>
      </c>
      <c r="F727" s="71" t="s">
        <v>3354</v>
      </c>
      <c r="G727" s="71" t="s">
        <v>3588</v>
      </c>
      <c r="H727" s="71" t="s">
        <v>3589</v>
      </c>
      <c r="I727" s="72" t="s">
        <v>3590</v>
      </c>
      <c r="J727" s="73" t="s">
        <v>676</v>
      </c>
      <c r="K727" s="73"/>
      <c r="L727" s="73" t="s">
        <v>736</v>
      </c>
      <c r="M727" s="74">
        <v>9.5</v>
      </c>
      <c r="N727" s="74">
        <v>10.26</v>
      </c>
      <c r="O727" s="75">
        <v>7</v>
      </c>
      <c r="P727" s="76"/>
      <c r="Q727" s="77">
        <f>N727*P727</f>
        <v>0</v>
      </c>
      <c r="R727" s="77">
        <f>IF($N$10&gt;=10000,M727*P727,Q727)</f>
        <v>0</v>
      </c>
      <c r="S727" s="78" t="str">
        <f>IF(P727="","",IF(P727&lt;O727,"Ошибка! Не соблюден минимальный заказ на сорт!",""))</f>
        <v/>
      </c>
    </row>
    <row r="728" spans="2:19" ht="15" customHeight="1" x14ac:dyDescent="0.35">
      <c r="B728" s="70" t="s">
        <v>3591</v>
      </c>
      <c r="C728" s="70" t="s">
        <v>3592</v>
      </c>
      <c r="D728" s="70" t="s">
        <v>3593</v>
      </c>
      <c r="E728" s="70" t="s">
        <v>3594</v>
      </c>
      <c r="F728" s="71" t="s">
        <v>3354</v>
      </c>
      <c r="G728" s="71" t="s">
        <v>3588</v>
      </c>
      <c r="H728" s="71" t="s">
        <v>3589</v>
      </c>
      <c r="I728" s="72" t="s">
        <v>3595</v>
      </c>
      <c r="J728" s="73" t="s">
        <v>676</v>
      </c>
      <c r="K728" s="73"/>
      <c r="L728" s="73" t="s">
        <v>736</v>
      </c>
      <c r="M728" s="74">
        <v>9.5</v>
      </c>
      <c r="N728" s="74">
        <v>10.26</v>
      </c>
      <c r="O728" s="75">
        <v>7</v>
      </c>
      <c r="P728" s="76"/>
      <c r="Q728" s="77">
        <f>N728*P728</f>
        <v>0</v>
      </c>
      <c r="R728" s="77">
        <f>IF($N$10&gt;=10000,M728*P728,Q728)</f>
        <v>0</v>
      </c>
      <c r="S728" s="78" t="str">
        <f>IF(P728="","",IF(P728&lt;O728,"Ошибка! Не соблюден минимальный заказ на сорт!",""))</f>
        <v/>
      </c>
    </row>
    <row r="729" spans="2:19" ht="15" customHeight="1" x14ac:dyDescent="0.35">
      <c r="B729" s="70" t="s">
        <v>3596</v>
      </c>
      <c r="C729" s="70" t="s">
        <v>3597</v>
      </c>
      <c r="D729" s="70" t="s">
        <v>3598</v>
      </c>
      <c r="E729" s="70" t="s">
        <v>3594</v>
      </c>
      <c r="F729" s="71" t="s">
        <v>3354</v>
      </c>
      <c r="G729" s="71" t="s">
        <v>3588</v>
      </c>
      <c r="H729" s="71" t="s">
        <v>3589</v>
      </c>
      <c r="I729" s="72" t="s">
        <v>3595</v>
      </c>
      <c r="J729" s="73" t="s">
        <v>327</v>
      </c>
      <c r="K729" s="73"/>
      <c r="L729" s="73" t="s">
        <v>328</v>
      </c>
      <c r="M729" s="74">
        <v>13.07</v>
      </c>
      <c r="N729" s="74">
        <v>14.12</v>
      </c>
      <c r="O729" s="75">
        <v>6</v>
      </c>
      <c r="P729" s="76"/>
      <c r="Q729" s="77">
        <f>N729*P729</f>
        <v>0</v>
      </c>
      <c r="R729" s="77">
        <f>IF($N$10&gt;=10000,M729*P729,Q729)</f>
        <v>0</v>
      </c>
      <c r="S729" s="78" t="str">
        <f>IF(P729="","",IF(P729&lt;O729,"Ошибка! Не соблюден минимальный заказ на сорт!",""))</f>
        <v/>
      </c>
    </row>
    <row r="730" spans="2:19" ht="15" customHeight="1" x14ac:dyDescent="0.35">
      <c r="B730" s="70" t="s">
        <v>3599</v>
      </c>
      <c r="C730" s="70" t="s">
        <v>3600</v>
      </c>
      <c r="D730" s="70" t="s">
        <v>3601</v>
      </c>
      <c r="E730" s="70" t="s">
        <v>3602</v>
      </c>
      <c r="F730" s="71" t="s">
        <v>3354</v>
      </c>
      <c r="G730" s="71" t="s">
        <v>3603</v>
      </c>
      <c r="H730" s="71" t="s">
        <v>3604</v>
      </c>
      <c r="I730" s="72" t="s">
        <v>3605</v>
      </c>
      <c r="J730" s="73" t="s">
        <v>3409</v>
      </c>
      <c r="K730" s="73"/>
      <c r="L730" s="73" t="s">
        <v>94</v>
      </c>
      <c r="M730" s="74">
        <v>6.75</v>
      </c>
      <c r="N730" s="74">
        <v>7.29</v>
      </c>
      <c r="O730" s="75">
        <v>7</v>
      </c>
      <c r="P730" s="76"/>
      <c r="Q730" s="77">
        <f>N730*P730</f>
        <v>0</v>
      </c>
      <c r="R730" s="77">
        <f>IF($N$10&gt;=10000,M730*P730,Q730)</f>
        <v>0</v>
      </c>
      <c r="S730" s="78" t="str">
        <f>IF(P730="","",IF(P730&lt;O730,"Ошибка! Не соблюден минимальный заказ на сорт!",""))</f>
        <v/>
      </c>
    </row>
    <row r="731" spans="2:19" ht="15" customHeight="1" x14ac:dyDescent="0.35">
      <c r="B731" s="70" t="s">
        <v>3606</v>
      </c>
      <c r="C731" s="70" t="s">
        <v>3607</v>
      </c>
      <c r="D731" s="70" t="s">
        <v>3608</v>
      </c>
      <c r="E731" s="70" t="s">
        <v>3609</v>
      </c>
      <c r="F731" s="71" t="s">
        <v>3354</v>
      </c>
      <c r="G731" s="71" t="s">
        <v>3603</v>
      </c>
      <c r="H731" s="71" t="s">
        <v>3604</v>
      </c>
      <c r="I731" s="72" t="s">
        <v>3610</v>
      </c>
      <c r="J731" s="73" t="s">
        <v>3409</v>
      </c>
      <c r="K731" s="73"/>
      <c r="L731" s="73" t="s">
        <v>94</v>
      </c>
      <c r="M731" s="74">
        <v>6.75</v>
      </c>
      <c r="N731" s="74">
        <v>7.29</v>
      </c>
      <c r="O731" s="75">
        <v>7</v>
      </c>
      <c r="P731" s="76"/>
      <c r="Q731" s="77">
        <f>N731*P731</f>
        <v>0</v>
      </c>
      <c r="R731" s="77">
        <f>IF($N$10&gt;=10000,M731*P731,Q731)</f>
        <v>0</v>
      </c>
      <c r="S731" s="78" t="str">
        <f>IF(P731="","",IF(P731&lt;O731,"Ошибка! Не соблюден минимальный заказ на сорт!",""))</f>
        <v/>
      </c>
    </row>
    <row r="732" spans="2:19" ht="15" customHeight="1" x14ac:dyDescent="0.35">
      <c r="B732" s="70" t="s">
        <v>3611</v>
      </c>
      <c r="C732" s="70" t="s">
        <v>3612</v>
      </c>
      <c r="D732" s="70" t="s">
        <v>3613</v>
      </c>
      <c r="E732" s="70" t="s">
        <v>3614</v>
      </c>
      <c r="F732" s="71" t="s">
        <v>3354</v>
      </c>
      <c r="G732" s="71" t="s">
        <v>3603</v>
      </c>
      <c r="H732" s="71" t="s">
        <v>3604</v>
      </c>
      <c r="I732" s="72" t="s">
        <v>3615</v>
      </c>
      <c r="J732" s="73" t="s">
        <v>3409</v>
      </c>
      <c r="K732" s="73"/>
      <c r="L732" s="73" t="s">
        <v>94</v>
      </c>
      <c r="M732" s="74">
        <v>6.75</v>
      </c>
      <c r="N732" s="74">
        <v>7.29</v>
      </c>
      <c r="O732" s="75">
        <v>7</v>
      </c>
      <c r="P732" s="76"/>
      <c r="Q732" s="77">
        <f>N732*P732</f>
        <v>0</v>
      </c>
      <c r="R732" s="77">
        <f>IF($N$10&gt;=10000,M732*P732,Q732)</f>
        <v>0</v>
      </c>
      <c r="S732" s="78" t="str">
        <f>IF(P732="","",IF(P732&lt;O732,"Ошибка! Не соблюден минимальный заказ на сорт!",""))</f>
        <v/>
      </c>
    </row>
    <row r="733" spans="2:19" ht="15" customHeight="1" x14ac:dyDescent="0.35">
      <c r="B733" s="70" t="s">
        <v>3616</v>
      </c>
      <c r="C733" s="70" t="s">
        <v>3617</v>
      </c>
      <c r="D733" s="70" t="s">
        <v>3618</v>
      </c>
      <c r="E733" s="70" t="s">
        <v>3619</v>
      </c>
      <c r="F733" s="71" t="s">
        <v>3354</v>
      </c>
      <c r="G733" s="71" t="s">
        <v>3603</v>
      </c>
      <c r="H733" s="71" t="s">
        <v>3604</v>
      </c>
      <c r="I733" s="72" t="s">
        <v>3620</v>
      </c>
      <c r="J733" s="73" t="s">
        <v>3409</v>
      </c>
      <c r="K733" s="73"/>
      <c r="L733" s="73" t="s">
        <v>94</v>
      </c>
      <c r="M733" s="74">
        <v>6.75</v>
      </c>
      <c r="N733" s="74">
        <v>7.29</v>
      </c>
      <c r="O733" s="75">
        <v>7</v>
      </c>
      <c r="P733" s="76"/>
      <c r="Q733" s="77">
        <f>N733*P733</f>
        <v>0</v>
      </c>
      <c r="R733" s="77">
        <f>IF($N$10&gt;=10000,M733*P733,Q733)</f>
        <v>0</v>
      </c>
      <c r="S733" s="78" t="str">
        <f>IF(P733="","",IF(P733&lt;O733,"Ошибка! Не соблюден минимальный заказ на сорт!",""))</f>
        <v/>
      </c>
    </row>
    <row r="734" spans="2:19" ht="15" customHeight="1" x14ac:dyDescent="0.35">
      <c r="B734" s="70" t="s">
        <v>3621</v>
      </c>
      <c r="C734" s="70" t="s">
        <v>3622</v>
      </c>
      <c r="D734" s="70" t="s">
        <v>3623</v>
      </c>
      <c r="E734" s="70" t="s">
        <v>3624</v>
      </c>
      <c r="F734" s="71" t="s">
        <v>3354</v>
      </c>
      <c r="G734" s="71" t="s">
        <v>3603</v>
      </c>
      <c r="H734" s="71" t="s">
        <v>3604</v>
      </c>
      <c r="I734" s="72" t="s">
        <v>3625</v>
      </c>
      <c r="J734" s="73" t="s">
        <v>3409</v>
      </c>
      <c r="K734" s="73"/>
      <c r="L734" s="73" t="s">
        <v>94</v>
      </c>
      <c r="M734" s="74">
        <v>6.75</v>
      </c>
      <c r="N734" s="74">
        <v>7.29</v>
      </c>
      <c r="O734" s="75">
        <v>7</v>
      </c>
      <c r="P734" s="76"/>
      <c r="Q734" s="77">
        <f>N734*P734</f>
        <v>0</v>
      </c>
      <c r="R734" s="77">
        <f>IF($N$10&gt;=10000,M734*P734,Q734)</f>
        <v>0</v>
      </c>
      <c r="S734" s="78" t="str">
        <f>IF(P734="","",IF(P734&lt;O734,"Ошибка! Не соблюден минимальный заказ на сорт!",""))</f>
        <v/>
      </c>
    </row>
    <row r="735" spans="2:19" ht="15" customHeight="1" x14ac:dyDescent="0.35">
      <c r="B735" s="70" t="s">
        <v>3626</v>
      </c>
      <c r="C735" s="70" t="s">
        <v>3627</v>
      </c>
      <c r="D735" s="70" t="s">
        <v>3628</v>
      </c>
      <c r="E735" s="70" t="s">
        <v>3629</v>
      </c>
      <c r="F735" s="71" t="s">
        <v>3354</v>
      </c>
      <c r="G735" s="71" t="s">
        <v>3603</v>
      </c>
      <c r="H735" s="71" t="s">
        <v>3604</v>
      </c>
      <c r="I735" s="72" t="s">
        <v>3630</v>
      </c>
      <c r="J735" s="73" t="s">
        <v>3409</v>
      </c>
      <c r="K735" s="73"/>
      <c r="L735" s="73" t="s">
        <v>94</v>
      </c>
      <c r="M735" s="74">
        <v>6.75</v>
      </c>
      <c r="N735" s="74">
        <v>7.29</v>
      </c>
      <c r="O735" s="75">
        <v>7</v>
      </c>
      <c r="P735" s="76"/>
      <c r="Q735" s="77">
        <f>N735*P735</f>
        <v>0</v>
      </c>
      <c r="R735" s="77">
        <f>IF($N$10&gt;=10000,M735*P735,Q735)</f>
        <v>0</v>
      </c>
      <c r="S735" s="78" t="str">
        <f>IF(P735="","",IF(P735&lt;O735,"Ошибка! Не соблюден минимальный заказ на сорт!",""))</f>
        <v/>
      </c>
    </row>
    <row r="736" spans="2:19" ht="15" customHeight="1" x14ac:dyDescent="0.35">
      <c r="B736" s="70" t="s">
        <v>3631</v>
      </c>
      <c r="C736" s="70" t="s">
        <v>3632</v>
      </c>
      <c r="D736" s="70" t="s">
        <v>3633</v>
      </c>
      <c r="E736" s="70" t="s">
        <v>3634</v>
      </c>
      <c r="F736" s="71" t="s">
        <v>3354</v>
      </c>
      <c r="G736" s="71" t="s">
        <v>3603</v>
      </c>
      <c r="H736" s="71" t="s">
        <v>3604</v>
      </c>
      <c r="I736" s="72" t="s">
        <v>3635</v>
      </c>
      <c r="J736" s="73" t="s">
        <v>351</v>
      </c>
      <c r="K736" s="73"/>
      <c r="L736" s="73"/>
      <c r="M736" s="74">
        <v>18.25</v>
      </c>
      <c r="N736" s="74">
        <v>19.71</v>
      </c>
      <c r="O736" s="75">
        <v>5</v>
      </c>
      <c r="P736" s="76"/>
      <c r="Q736" s="77">
        <f>N736*P736</f>
        <v>0</v>
      </c>
      <c r="R736" s="77">
        <f>IF($N$10&gt;=10000,M736*P736,Q736)</f>
        <v>0</v>
      </c>
      <c r="S736" s="78" t="str">
        <f>IF(P736="","",IF(P736&lt;O736,"Ошибка! Не соблюден минимальный заказ на сорт!",""))</f>
        <v/>
      </c>
    </row>
    <row r="737" spans="2:19" ht="15" customHeight="1" x14ac:dyDescent="0.35">
      <c r="B737" s="70" t="s">
        <v>3636</v>
      </c>
      <c r="C737" s="70" t="s">
        <v>3637</v>
      </c>
      <c r="D737" s="70" t="s">
        <v>3638</v>
      </c>
      <c r="E737" s="70" t="s">
        <v>3639</v>
      </c>
      <c r="F737" s="71" t="s">
        <v>3354</v>
      </c>
      <c r="G737" s="71" t="s">
        <v>3639</v>
      </c>
      <c r="H737" s="71" t="s">
        <v>3640</v>
      </c>
      <c r="I737" s="72"/>
      <c r="J737" s="73" t="s">
        <v>3409</v>
      </c>
      <c r="K737" s="73"/>
      <c r="L737" s="73" t="s">
        <v>94</v>
      </c>
      <c r="M737" s="74">
        <v>6.75</v>
      </c>
      <c r="N737" s="74">
        <v>7.29</v>
      </c>
      <c r="O737" s="75">
        <v>7</v>
      </c>
      <c r="P737" s="76"/>
      <c r="Q737" s="77">
        <f>N737*P737</f>
        <v>0</v>
      </c>
      <c r="R737" s="77">
        <f>IF($N$10&gt;=10000,M737*P737,Q737)</f>
        <v>0</v>
      </c>
      <c r="S737" s="78" t="str">
        <f>IF(P737="","",IF(P737&lt;O737,"Ошибка! Не соблюден минимальный заказ на сорт!",""))</f>
        <v/>
      </c>
    </row>
    <row r="738" spans="2:19" ht="15" customHeight="1" x14ac:dyDescent="0.35">
      <c r="B738" s="70" t="s">
        <v>3641</v>
      </c>
      <c r="C738" s="70" t="s">
        <v>3642</v>
      </c>
      <c r="D738" s="70" t="s">
        <v>3643</v>
      </c>
      <c r="E738" s="70" t="s">
        <v>3644</v>
      </c>
      <c r="F738" s="71" t="s">
        <v>3354</v>
      </c>
      <c r="G738" s="71" t="s">
        <v>3645</v>
      </c>
      <c r="H738" s="71" t="s">
        <v>3646</v>
      </c>
      <c r="I738" s="72" t="s">
        <v>3647</v>
      </c>
      <c r="J738" s="73" t="s">
        <v>3358</v>
      </c>
      <c r="K738" s="73" t="s">
        <v>384</v>
      </c>
      <c r="L738" s="73" t="s">
        <v>385</v>
      </c>
      <c r="M738" s="74">
        <v>24.82</v>
      </c>
      <c r="N738" s="74">
        <v>26.81</v>
      </c>
      <c r="O738" s="75">
        <v>5</v>
      </c>
      <c r="P738" s="76"/>
      <c r="Q738" s="77">
        <f>N738*P738</f>
        <v>0</v>
      </c>
      <c r="R738" s="77">
        <f>IF($N$10&gt;=10000,M738*P738,Q738)</f>
        <v>0</v>
      </c>
      <c r="S738" s="78" t="str">
        <f>IF(P738="","",IF(P738&lt;O738,"Ошибка! Не соблюден минимальный заказ на сорт!",""))</f>
        <v/>
      </c>
    </row>
    <row r="739" spans="2:19" ht="15" customHeight="1" x14ac:dyDescent="0.35">
      <c r="B739" s="70" t="s">
        <v>3648</v>
      </c>
      <c r="C739" s="70" t="s">
        <v>3649</v>
      </c>
      <c r="D739" s="70" t="s">
        <v>3650</v>
      </c>
      <c r="E739" s="70" t="s">
        <v>3651</v>
      </c>
      <c r="F739" s="71" t="s">
        <v>3354</v>
      </c>
      <c r="G739" s="71" t="s">
        <v>3652</v>
      </c>
      <c r="H739" s="71" t="s">
        <v>3653</v>
      </c>
      <c r="I739" s="72" t="s">
        <v>3654</v>
      </c>
      <c r="J739" s="73" t="s">
        <v>3358</v>
      </c>
      <c r="K739" s="73" t="s">
        <v>384</v>
      </c>
      <c r="L739" s="73" t="s">
        <v>385</v>
      </c>
      <c r="M739" s="74">
        <v>24.82</v>
      </c>
      <c r="N739" s="74">
        <v>26.81</v>
      </c>
      <c r="O739" s="75">
        <v>5</v>
      </c>
      <c r="P739" s="76"/>
      <c r="Q739" s="77">
        <f>N739*P739</f>
        <v>0</v>
      </c>
      <c r="R739" s="77">
        <f>IF($N$10&gt;=10000,M739*P739,Q739)</f>
        <v>0</v>
      </c>
      <c r="S739" s="78" t="str">
        <f>IF(P739="","",IF(P739&lt;O739,"Ошибка! Не соблюден минимальный заказ на сорт!",""))</f>
        <v/>
      </c>
    </row>
    <row r="740" spans="2:19" ht="15" customHeight="1" x14ac:dyDescent="0.35">
      <c r="B740" s="70" t="s">
        <v>3655</v>
      </c>
      <c r="C740" s="70" t="s">
        <v>3656</v>
      </c>
      <c r="D740" s="70" t="s">
        <v>3657</v>
      </c>
      <c r="E740" s="70" t="s">
        <v>3658</v>
      </c>
      <c r="F740" s="71" t="s">
        <v>3354</v>
      </c>
      <c r="G740" s="71" t="s">
        <v>3652</v>
      </c>
      <c r="H740" s="71" t="s">
        <v>3653</v>
      </c>
      <c r="I740" s="72" t="s">
        <v>3659</v>
      </c>
      <c r="J740" s="73" t="s">
        <v>3358</v>
      </c>
      <c r="K740" s="73" t="s">
        <v>384</v>
      </c>
      <c r="L740" s="73" t="s">
        <v>385</v>
      </c>
      <c r="M740" s="74">
        <v>24.82</v>
      </c>
      <c r="N740" s="74">
        <v>26.81</v>
      </c>
      <c r="O740" s="75">
        <v>5</v>
      </c>
      <c r="P740" s="76"/>
      <c r="Q740" s="77">
        <f>N740*P740</f>
        <v>0</v>
      </c>
      <c r="R740" s="77">
        <f>IF($N$10&gt;=10000,M740*P740,Q740)</f>
        <v>0</v>
      </c>
      <c r="S740" s="78" t="str">
        <f>IF(P740="","",IF(P740&lt;O740,"Ошибка! Не соблюден минимальный заказ на сорт!",""))</f>
        <v/>
      </c>
    </row>
    <row r="741" spans="2:19" ht="15" customHeight="1" x14ac:dyDescent="0.35">
      <c r="B741" s="70" t="s">
        <v>3660</v>
      </c>
      <c r="C741" s="70" t="s">
        <v>3661</v>
      </c>
      <c r="D741" s="70" t="s">
        <v>3662</v>
      </c>
      <c r="E741" s="70" t="s">
        <v>3663</v>
      </c>
      <c r="F741" s="71" t="s">
        <v>3354</v>
      </c>
      <c r="G741" s="71" t="s">
        <v>2343</v>
      </c>
      <c r="H741" s="71" t="s">
        <v>2344</v>
      </c>
      <c r="I741" s="72" t="s">
        <v>3664</v>
      </c>
      <c r="J741" s="73" t="s">
        <v>355</v>
      </c>
      <c r="K741" s="73" t="s">
        <v>384</v>
      </c>
      <c r="L741" s="73" t="s">
        <v>917</v>
      </c>
      <c r="M741" s="74">
        <v>57.5</v>
      </c>
      <c r="N741" s="74">
        <v>62.1</v>
      </c>
      <c r="O741" s="75">
        <v>2</v>
      </c>
      <c r="P741" s="76"/>
      <c r="Q741" s="77">
        <f>N741*P741</f>
        <v>0</v>
      </c>
      <c r="R741" s="77">
        <f>IF($N$10&gt;=10000,M741*P741,Q741)</f>
        <v>0</v>
      </c>
      <c r="S741" s="78" t="str">
        <f>IF(P741="","",IF(P741&lt;O741,"Ошибка! Не соблюден минимальный заказ на сорт!",""))</f>
        <v/>
      </c>
    </row>
    <row r="742" spans="2:19" ht="15" customHeight="1" x14ac:dyDescent="0.35">
      <c r="B742" s="70" t="s">
        <v>3665</v>
      </c>
      <c r="C742" s="70" t="s">
        <v>3666</v>
      </c>
      <c r="D742" s="70" t="s">
        <v>3667</v>
      </c>
      <c r="E742" s="70" t="s">
        <v>3668</v>
      </c>
      <c r="F742" s="71" t="s">
        <v>3354</v>
      </c>
      <c r="G742" s="71" t="s">
        <v>2343</v>
      </c>
      <c r="H742" s="71" t="s">
        <v>2344</v>
      </c>
      <c r="I742" s="72" t="s">
        <v>3669</v>
      </c>
      <c r="J742" s="73" t="s">
        <v>355</v>
      </c>
      <c r="K742" s="73" t="s">
        <v>384</v>
      </c>
      <c r="L742" s="73" t="s">
        <v>917</v>
      </c>
      <c r="M742" s="74">
        <v>57.5</v>
      </c>
      <c r="N742" s="74">
        <v>62.1</v>
      </c>
      <c r="O742" s="75">
        <v>2</v>
      </c>
      <c r="P742" s="76"/>
      <c r="Q742" s="77">
        <f>N742*P742</f>
        <v>0</v>
      </c>
      <c r="R742" s="77">
        <f>IF($N$10&gt;=10000,M742*P742,Q742)</f>
        <v>0</v>
      </c>
      <c r="S742" s="78" t="str">
        <f>IF(P742="","",IF(P742&lt;O742,"Ошибка! Не соблюден минимальный заказ на сорт!",""))</f>
        <v/>
      </c>
    </row>
    <row r="743" spans="2:19" ht="15" customHeight="1" x14ac:dyDescent="0.35">
      <c r="B743" s="70" t="s">
        <v>3670</v>
      </c>
      <c r="C743" s="70" t="s">
        <v>3671</v>
      </c>
      <c r="D743" s="70" t="s">
        <v>3672</v>
      </c>
      <c r="E743" s="70" t="s">
        <v>3673</v>
      </c>
      <c r="F743" s="71" t="s">
        <v>3354</v>
      </c>
      <c r="G743" s="71" t="s">
        <v>3674</v>
      </c>
      <c r="H743" s="71" t="s">
        <v>3675</v>
      </c>
      <c r="I743" s="72" t="s">
        <v>3676</v>
      </c>
      <c r="J743" s="73" t="s">
        <v>355</v>
      </c>
      <c r="K743" s="73" t="s">
        <v>384</v>
      </c>
      <c r="L743" s="73" t="s">
        <v>917</v>
      </c>
      <c r="M743" s="74">
        <v>57.5</v>
      </c>
      <c r="N743" s="74">
        <v>62.1</v>
      </c>
      <c r="O743" s="75">
        <v>2</v>
      </c>
      <c r="P743" s="76"/>
      <c r="Q743" s="77">
        <f>N743*P743</f>
        <v>0</v>
      </c>
      <c r="R743" s="77">
        <f>IF($N$10&gt;=10000,M743*P743,Q743)</f>
        <v>0</v>
      </c>
      <c r="S743" s="78" t="str">
        <f>IF(P743="","",IF(P743&lt;O743,"Ошибка! Не соблюден минимальный заказ на сорт!",""))</f>
        <v/>
      </c>
    </row>
    <row r="744" spans="2:19" ht="15" customHeight="1" x14ac:dyDescent="0.35">
      <c r="B744" s="70" t="s">
        <v>3677</v>
      </c>
      <c r="C744" s="70" t="s">
        <v>3678</v>
      </c>
      <c r="D744" s="70" t="s">
        <v>3679</v>
      </c>
      <c r="E744" s="70" t="s">
        <v>3680</v>
      </c>
      <c r="F744" s="71" t="s">
        <v>3354</v>
      </c>
      <c r="G744" s="71" t="s">
        <v>3674</v>
      </c>
      <c r="H744" s="71" t="s">
        <v>3675</v>
      </c>
      <c r="I744" s="72" t="s">
        <v>3681</v>
      </c>
      <c r="J744" s="73" t="s">
        <v>355</v>
      </c>
      <c r="K744" s="73" t="s">
        <v>384</v>
      </c>
      <c r="L744" s="73" t="s">
        <v>917</v>
      </c>
      <c r="M744" s="74">
        <v>57.5</v>
      </c>
      <c r="N744" s="74">
        <v>62.1</v>
      </c>
      <c r="O744" s="75">
        <v>2</v>
      </c>
      <c r="P744" s="76"/>
      <c r="Q744" s="77">
        <f>N744*P744</f>
        <v>0</v>
      </c>
      <c r="R744" s="77">
        <f>IF($N$10&gt;=10000,M744*P744,Q744)</f>
        <v>0</v>
      </c>
      <c r="S744" s="78" t="str">
        <f>IF(P744="","",IF(P744&lt;O744,"Ошибка! Не соблюден минимальный заказ на сорт!",""))</f>
        <v/>
      </c>
    </row>
    <row r="745" spans="2:19" ht="15" customHeight="1" x14ac:dyDescent="0.35">
      <c r="B745" s="70" t="s">
        <v>3682</v>
      </c>
      <c r="C745" s="70" t="s">
        <v>3683</v>
      </c>
      <c r="D745" s="70" t="s">
        <v>3684</v>
      </c>
      <c r="E745" s="70" t="s">
        <v>3685</v>
      </c>
      <c r="F745" s="71" t="s">
        <v>3354</v>
      </c>
      <c r="G745" s="71" t="s">
        <v>3674</v>
      </c>
      <c r="H745" s="71" t="s">
        <v>3675</v>
      </c>
      <c r="I745" s="72" t="s">
        <v>3686</v>
      </c>
      <c r="J745" s="73" t="s">
        <v>355</v>
      </c>
      <c r="K745" s="73" t="s">
        <v>384</v>
      </c>
      <c r="L745" s="73" t="s">
        <v>917</v>
      </c>
      <c r="M745" s="74">
        <v>57.5</v>
      </c>
      <c r="N745" s="74">
        <v>62.1</v>
      </c>
      <c r="O745" s="75">
        <v>2</v>
      </c>
      <c r="P745" s="76"/>
      <c r="Q745" s="77">
        <f>N745*P745</f>
        <v>0</v>
      </c>
      <c r="R745" s="77">
        <f>IF($N$10&gt;=10000,M745*P745,Q745)</f>
        <v>0</v>
      </c>
      <c r="S745" s="78" t="str">
        <f>IF(P745="","",IF(P745&lt;O745,"Ошибка! Не соблюден минимальный заказ на сорт!",""))</f>
        <v/>
      </c>
    </row>
    <row r="746" spans="2:19" ht="15" customHeight="1" x14ac:dyDescent="0.35">
      <c r="B746" s="70" t="s">
        <v>3687</v>
      </c>
      <c r="C746" s="70" t="s">
        <v>3688</v>
      </c>
      <c r="D746" s="70" t="s">
        <v>3689</v>
      </c>
      <c r="E746" s="70" t="s">
        <v>3690</v>
      </c>
      <c r="F746" s="71" t="s">
        <v>3354</v>
      </c>
      <c r="G746" s="71" t="s">
        <v>3674</v>
      </c>
      <c r="H746" s="71" t="s">
        <v>3675</v>
      </c>
      <c r="I746" s="72" t="s">
        <v>3691</v>
      </c>
      <c r="J746" s="73" t="s">
        <v>355</v>
      </c>
      <c r="K746" s="73" t="s">
        <v>384</v>
      </c>
      <c r="L746" s="73" t="s">
        <v>917</v>
      </c>
      <c r="M746" s="74">
        <v>57.5</v>
      </c>
      <c r="N746" s="74">
        <v>62.1</v>
      </c>
      <c r="O746" s="75">
        <v>2</v>
      </c>
      <c r="P746" s="76"/>
      <c r="Q746" s="77">
        <f>N746*P746</f>
        <v>0</v>
      </c>
      <c r="R746" s="77">
        <f>IF($N$10&gt;=10000,M746*P746,Q746)</f>
        <v>0</v>
      </c>
      <c r="S746" s="78" t="str">
        <f>IF(P746="","",IF(P746&lt;O746,"Ошибка! Не соблюден минимальный заказ на сорт!",""))</f>
        <v/>
      </c>
    </row>
    <row r="747" spans="2:19" ht="15" customHeight="1" x14ac:dyDescent="0.35">
      <c r="B747" s="70" t="s">
        <v>3692</v>
      </c>
      <c r="C747" s="70" t="s">
        <v>3693</v>
      </c>
      <c r="D747" s="70" t="s">
        <v>3694</v>
      </c>
      <c r="E747" s="70" t="s">
        <v>3695</v>
      </c>
      <c r="F747" s="71" t="s">
        <v>3354</v>
      </c>
      <c r="G747" s="71" t="s">
        <v>3674</v>
      </c>
      <c r="H747" s="71" t="s">
        <v>3675</v>
      </c>
      <c r="I747" s="72" t="s">
        <v>3696</v>
      </c>
      <c r="J747" s="73" t="s">
        <v>355</v>
      </c>
      <c r="K747" s="73" t="s">
        <v>384</v>
      </c>
      <c r="L747" s="73" t="s">
        <v>917</v>
      </c>
      <c r="M747" s="74">
        <v>57.5</v>
      </c>
      <c r="N747" s="74">
        <v>62.1</v>
      </c>
      <c r="O747" s="75">
        <v>2</v>
      </c>
      <c r="P747" s="76"/>
      <c r="Q747" s="77">
        <f>N747*P747</f>
        <v>0</v>
      </c>
      <c r="R747" s="77">
        <f>IF($N$10&gt;=10000,M747*P747,Q747)</f>
        <v>0</v>
      </c>
      <c r="S747" s="78" t="str">
        <f>IF(P747="","",IF(P747&lt;O747,"Ошибка! Не соблюден минимальный заказ на сорт!",""))</f>
        <v/>
      </c>
    </row>
    <row r="748" spans="2:19" ht="15" customHeight="1" x14ac:dyDescent="0.35">
      <c r="B748" s="70" t="s">
        <v>3697</v>
      </c>
      <c r="C748" s="70" t="s">
        <v>3698</v>
      </c>
      <c r="D748" s="70" t="s">
        <v>3699</v>
      </c>
      <c r="E748" s="70" t="s">
        <v>3700</v>
      </c>
      <c r="F748" s="71" t="s">
        <v>3354</v>
      </c>
      <c r="G748" s="71" t="s">
        <v>3701</v>
      </c>
      <c r="H748" s="71" t="s">
        <v>3702</v>
      </c>
      <c r="I748" s="72" t="s">
        <v>3703</v>
      </c>
      <c r="J748" s="73" t="s">
        <v>3409</v>
      </c>
      <c r="K748" s="73"/>
      <c r="L748" s="73" t="s">
        <v>94</v>
      </c>
      <c r="M748" s="74">
        <v>6.75</v>
      </c>
      <c r="N748" s="74">
        <v>7.29</v>
      </c>
      <c r="O748" s="75">
        <v>7</v>
      </c>
      <c r="P748" s="76"/>
      <c r="Q748" s="77">
        <f>N748*P748</f>
        <v>0</v>
      </c>
      <c r="R748" s="77">
        <f>IF($N$10&gt;=10000,M748*P748,Q748)</f>
        <v>0</v>
      </c>
      <c r="S748" s="78" t="str">
        <f>IF(P748="","",IF(P748&lt;O748,"Ошибка! Не соблюден минимальный заказ на сорт!",""))</f>
        <v/>
      </c>
    </row>
    <row r="749" spans="2:19" ht="15" customHeight="1" x14ac:dyDescent="0.35">
      <c r="B749" s="70" t="s">
        <v>3704</v>
      </c>
      <c r="C749" s="70" t="s">
        <v>3705</v>
      </c>
      <c r="D749" s="70" t="s">
        <v>3706</v>
      </c>
      <c r="E749" s="70" t="s">
        <v>3707</v>
      </c>
      <c r="F749" s="71" t="s">
        <v>3354</v>
      </c>
      <c r="G749" s="71" t="s">
        <v>3708</v>
      </c>
      <c r="H749" s="71" t="s">
        <v>3702</v>
      </c>
      <c r="I749" s="72" t="s">
        <v>3709</v>
      </c>
      <c r="J749" s="73" t="s">
        <v>3409</v>
      </c>
      <c r="K749" s="73"/>
      <c r="L749" s="73" t="s">
        <v>94</v>
      </c>
      <c r="M749" s="74">
        <v>6.75</v>
      </c>
      <c r="N749" s="74">
        <v>7.29</v>
      </c>
      <c r="O749" s="75">
        <v>7</v>
      </c>
      <c r="P749" s="76"/>
      <c r="Q749" s="77">
        <f>N749*P749</f>
        <v>0</v>
      </c>
      <c r="R749" s="77">
        <f>IF($N$10&gt;=10000,M749*P749,Q749)</f>
        <v>0</v>
      </c>
      <c r="S749" s="78" t="str">
        <f>IF(P749="","",IF(P749&lt;O749,"Ошибка! Не соблюден минимальный заказ на сорт!",""))</f>
        <v/>
      </c>
    </row>
    <row r="750" spans="2:19" ht="15" customHeight="1" x14ac:dyDescent="0.35">
      <c r="B750" s="70" t="s">
        <v>3710</v>
      </c>
      <c r="C750" s="70" t="s">
        <v>3711</v>
      </c>
      <c r="D750" s="70" t="s">
        <v>3712</v>
      </c>
      <c r="E750" s="70" t="s">
        <v>3713</v>
      </c>
      <c r="F750" s="71" t="s">
        <v>3354</v>
      </c>
      <c r="G750" s="71" t="s">
        <v>3714</v>
      </c>
      <c r="H750" s="71" t="s">
        <v>3715</v>
      </c>
      <c r="I750" s="72" t="s">
        <v>3716</v>
      </c>
      <c r="J750" s="73" t="s">
        <v>3409</v>
      </c>
      <c r="K750" s="73"/>
      <c r="L750" s="73" t="s">
        <v>94</v>
      </c>
      <c r="M750" s="74">
        <v>6.75</v>
      </c>
      <c r="N750" s="74">
        <v>7.29</v>
      </c>
      <c r="O750" s="75">
        <v>7</v>
      </c>
      <c r="P750" s="76"/>
      <c r="Q750" s="77">
        <f>N750*P750</f>
        <v>0</v>
      </c>
      <c r="R750" s="77">
        <f>IF($N$10&gt;=10000,M750*P750,Q750)</f>
        <v>0</v>
      </c>
      <c r="S750" s="78" t="str">
        <f>IF(P750="","",IF(P750&lt;O750,"Ошибка! Не соблюден минимальный заказ на сорт!",""))</f>
        <v/>
      </c>
    </row>
    <row r="751" spans="2:19" ht="15" customHeight="1" x14ac:dyDescent="0.35">
      <c r="B751" s="70" t="s">
        <v>3717</v>
      </c>
      <c r="C751" s="70" t="s">
        <v>3718</v>
      </c>
      <c r="D751" s="70" t="s">
        <v>3719</v>
      </c>
      <c r="E751" s="70" t="s">
        <v>3720</v>
      </c>
      <c r="F751" s="71" t="s">
        <v>3354</v>
      </c>
      <c r="G751" s="71" t="s">
        <v>3714</v>
      </c>
      <c r="H751" s="71" t="s">
        <v>3715</v>
      </c>
      <c r="I751" s="72" t="s">
        <v>3721</v>
      </c>
      <c r="J751" s="73" t="s">
        <v>3409</v>
      </c>
      <c r="K751" s="73"/>
      <c r="L751" s="73" t="s">
        <v>94</v>
      </c>
      <c r="M751" s="74">
        <v>6.75</v>
      </c>
      <c r="N751" s="74">
        <v>7.29</v>
      </c>
      <c r="O751" s="75">
        <v>7</v>
      </c>
      <c r="P751" s="76"/>
      <c r="Q751" s="77">
        <f>N751*P751</f>
        <v>0</v>
      </c>
      <c r="R751" s="77">
        <f>IF($N$10&gt;=10000,M751*P751,Q751)</f>
        <v>0</v>
      </c>
      <c r="S751" s="78" t="str">
        <f>IF(P751="","",IF(P751&lt;O751,"Ошибка! Не соблюден минимальный заказ на сорт!",""))</f>
        <v/>
      </c>
    </row>
    <row r="752" spans="2:19" ht="15" customHeight="1" x14ac:dyDescent="0.35">
      <c r="B752" s="70" t="s">
        <v>3722</v>
      </c>
      <c r="C752" s="70" t="s">
        <v>3723</v>
      </c>
      <c r="D752" s="70" t="s">
        <v>3724</v>
      </c>
      <c r="E752" s="70" t="s">
        <v>3725</v>
      </c>
      <c r="F752" s="71" t="s">
        <v>3354</v>
      </c>
      <c r="G752" s="71" t="s">
        <v>3714</v>
      </c>
      <c r="H752" s="71" t="s">
        <v>3715</v>
      </c>
      <c r="I752" s="72" t="s">
        <v>3726</v>
      </c>
      <c r="J752" s="73" t="s">
        <v>3409</v>
      </c>
      <c r="K752" s="73"/>
      <c r="L752" s="73" t="s">
        <v>94</v>
      </c>
      <c r="M752" s="74">
        <v>6.75</v>
      </c>
      <c r="N752" s="74">
        <v>7.29</v>
      </c>
      <c r="O752" s="75">
        <v>7</v>
      </c>
      <c r="P752" s="76"/>
      <c r="Q752" s="77">
        <f>N752*P752</f>
        <v>0</v>
      </c>
      <c r="R752" s="77">
        <f>IF($N$10&gt;=10000,M752*P752,Q752)</f>
        <v>0</v>
      </c>
      <c r="S752" s="78" t="str">
        <f>IF(P752="","",IF(P752&lt;O752,"Ошибка! Не соблюден минимальный заказ на сорт!",""))</f>
        <v/>
      </c>
    </row>
    <row r="753" spans="2:19" ht="15" customHeight="1" x14ac:dyDescent="0.35">
      <c r="B753" s="70" t="s">
        <v>3727</v>
      </c>
      <c r="C753" s="70" t="s">
        <v>3728</v>
      </c>
      <c r="D753" s="70" t="s">
        <v>3729</v>
      </c>
      <c r="E753" s="70" t="s">
        <v>3730</v>
      </c>
      <c r="F753" s="71" t="s">
        <v>3354</v>
      </c>
      <c r="G753" s="71" t="s">
        <v>3731</v>
      </c>
      <c r="H753" s="71" t="s">
        <v>3732</v>
      </c>
      <c r="I753" s="72" t="s">
        <v>3733</v>
      </c>
      <c r="J753" s="73" t="s">
        <v>3409</v>
      </c>
      <c r="K753" s="73"/>
      <c r="L753" s="73" t="s">
        <v>94</v>
      </c>
      <c r="M753" s="74">
        <v>6.75</v>
      </c>
      <c r="N753" s="74">
        <v>7.29</v>
      </c>
      <c r="O753" s="75">
        <v>7</v>
      </c>
      <c r="P753" s="76"/>
      <c r="Q753" s="77">
        <f>N753*P753</f>
        <v>0</v>
      </c>
      <c r="R753" s="77">
        <f>IF($N$10&gt;=10000,M753*P753,Q753)</f>
        <v>0</v>
      </c>
      <c r="S753" s="78" t="str">
        <f>IF(P753="","",IF(P753&lt;O753,"Ошибка! Не соблюден минимальный заказ на сорт!",""))</f>
        <v/>
      </c>
    </row>
    <row r="754" spans="2:19" ht="15" customHeight="1" x14ac:dyDescent="0.35">
      <c r="B754" s="70" t="s">
        <v>3734</v>
      </c>
      <c r="C754" s="70" t="s">
        <v>3735</v>
      </c>
      <c r="D754" s="70" t="s">
        <v>3736</v>
      </c>
      <c r="E754" s="70" t="s">
        <v>3737</v>
      </c>
      <c r="F754" s="71" t="s">
        <v>3354</v>
      </c>
      <c r="G754" s="71" t="s">
        <v>3731</v>
      </c>
      <c r="H754" s="71" t="s">
        <v>3732</v>
      </c>
      <c r="I754" s="72" t="s">
        <v>3738</v>
      </c>
      <c r="J754" s="73" t="s">
        <v>3409</v>
      </c>
      <c r="K754" s="73"/>
      <c r="L754" s="73" t="s">
        <v>94</v>
      </c>
      <c r="M754" s="74">
        <v>6.75</v>
      </c>
      <c r="N754" s="74">
        <v>7.29</v>
      </c>
      <c r="O754" s="75">
        <v>7</v>
      </c>
      <c r="P754" s="76"/>
      <c r="Q754" s="77">
        <f>N754*P754</f>
        <v>0</v>
      </c>
      <c r="R754" s="77">
        <f>IF($N$10&gt;=10000,M754*P754,Q754)</f>
        <v>0</v>
      </c>
      <c r="S754" s="78" t="str">
        <f>IF(P754="","",IF(P754&lt;O754,"Ошибка! Не соблюден минимальный заказ на сорт!",""))</f>
        <v/>
      </c>
    </row>
    <row r="755" spans="2:19" ht="15" customHeight="1" x14ac:dyDescent="0.35">
      <c r="B755" s="70" t="s">
        <v>3739</v>
      </c>
      <c r="C755" s="70" t="s">
        <v>3740</v>
      </c>
      <c r="D755" s="70" t="s">
        <v>3741</v>
      </c>
      <c r="E755" s="70" t="s">
        <v>3742</v>
      </c>
      <c r="F755" s="71" t="s">
        <v>3354</v>
      </c>
      <c r="G755" s="71" t="s">
        <v>3731</v>
      </c>
      <c r="H755" s="71" t="s">
        <v>3732</v>
      </c>
      <c r="I755" s="72" t="s">
        <v>3743</v>
      </c>
      <c r="J755" s="73" t="s">
        <v>3409</v>
      </c>
      <c r="K755" s="73"/>
      <c r="L755" s="73" t="s">
        <v>94</v>
      </c>
      <c r="M755" s="74">
        <v>6.75</v>
      </c>
      <c r="N755" s="74">
        <v>7.29</v>
      </c>
      <c r="O755" s="75">
        <v>7</v>
      </c>
      <c r="P755" s="76"/>
      <c r="Q755" s="77">
        <f>N755*P755</f>
        <v>0</v>
      </c>
      <c r="R755" s="77">
        <f>IF($N$10&gt;=10000,M755*P755,Q755)</f>
        <v>0</v>
      </c>
      <c r="S755" s="78" t="str">
        <f>IF(P755="","",IF(P755&lt;O755,"Ошибка! Не соблюден минимальный заказ на сорт!",""))</f>
        <v/>
      </c>
    </row>
    <row r="756" spans="2:19" ht="15" customHeight="1" x14ac:dyDescent="0.35">
      <c r="B756" s="70" t="s">
        <v>3744</v>
      </c>
      <c r="C756" s="70" t="s">
        <v>3745</v>
      </c>
      <c r="D756" s="70" t="s">
        <v>3746</v>
      </c>
      <c r="E756" s="70" t="s">
        <v>3747</v>
      </c>
      <c r="F756" s="71" t="s">
        <v>3354</v>
      </c>
      <c r="G756" s="71" t="s">
        <v>3731</v>
      </c>
      <c r="H756" s="71" t="s">
        <v>3732</v>
      </c>
      <c r="I756" s="72"/>
      <c r="J756" s="73" t="s">
        <v>351</v>
      </c>
      <c r="K756" s="73"/>
      <c r="L756" s="73"/>
      <c r="M756" s="74">
        <v>18.25</v>
      </c>
      <c r="N756" s="74">
        <v>19.71</v>
      </c>
      <c r="O756" s="75">
        <v>5</v>
      </c>
      <c r="P756" s="76"/>
      <c r="Q756" s="77">
        <f>N756*P756</f>
        <v>0</v>
      </c>
      <c r="R756" s="77">
        <f>IF($N$10&gt;=10000,M756*P756,Q756)</f>
        <v>0</v>
      </c>
      <c r="S756" s="78" t="str">
        <f>IF(P756="","",IF(P756&lt;O756,"Ошибка! Не соблюден минимальный заказ на сорт!",""))</f>
        <v/>
      </c>
    </row>
    <row r="757" spans="2:19" ht="15" customHeight="1" x14ac:dyDescent="0.35">
      <c r="B757" s="70" t="s">
        <v>3748</v>
      </c>
      <c r="C757" s="70" t="s">
        <v>3749</v>
      </c>
      <c r="D757" s="70" t="s">
        <v>3750</v>
      </c>
      <c r="E757" s="70" t="s">
        <v>3751</v>
      </c>
      <c r="F757" s="71" t="s">
        <v>3354</v>
      </c>
      <c r="G757" s="71" t="s">
        <v>3752</v>
      </c>
      <c r="H757" s="71" t="s">
        <v>3753</v>
      </c>
      <c r="I757" s="72" t="s">
        <v>3754</v>
      </c>
      <c r="J757" s="73" t="s">
        <v>355</v>
      </c>
      <c r="K757" s="73" t="s">
        <v>384</v>
      </c>
      <c r="L757" s="73" t="s">
        <v>917</v>
      </c>
      <c r="M757" s="74">
        <v>57.5</v>
      </c>
      <c r="N757" s="74">
        <v>62.1</v>
      </c>
      <c r="O757" s="75">
        <v>2</v>
      </c>
      <c r="P757" s="76"/>
      <c r="Q757" s="77">
        <f>N757*P757</f>
        <v>0</v>
      </c>
      <c r="R757" s="77">
        <f>IF($N$10&gt;=10000,M757*P757,Q757)</f>
        <v>0</v>
      </c>
      <c r="S757" s="78" t="str">
        <f>IF(P757="","",IF(P757&lt;O757,"Ошибка! Не соблюден минимальный заказ на сорт!",""))</f>
        <v/>
      </c>
    </row>
    <row r="758" spans="2:19" ht="15" customHeight="1" x14ac:dyDescent="0.35">
      <c r="B758" s="70" t="s">
        <v>3755</v>
      </c>
      <c r="C758" s="70" t="s">
        <v>3756</v>
      </c>
      <c r="D758" s="70" t="s">
        <v>3757</v>
      </c>
      <c r="E758" s="70" t="s">
        <v>3758</v>
      </c>
      <c r="F758" s="71" t="s">
        <v>3354</v>
      </c>
      <c r="G758" s="71" t="s">
        <v>3752</v>
      </c>
      <c r="H758" s="71" t="s">
        <v>3753</v>
      </c>
      <c r="I758" s="72" t="s">
        <v>3759</v>
      </c>
      <c r="J758" s="73" t="s">
        <v>355</v>
      </c>
      <c r="K758" s="73" t="s">
        <v>384</v>
      </c>
      <c r="L758" s="73" t="s">
        <v>917</v>
      </c>
      <c r="M758" s="74">
        <v>57.5</v>
      </c>
      <c r="N758" s="74">
        <v>62.1</v>
      </c>
      <c r="O758" s="75">
        <v>2</v>
      </c>
      <c r="P758" s="76"/>
      <c r="Q758" s="77">
        <f>N758*P758</f>
        <v>0</v>
      </c>
      <c r="R758" s="77">
        <f>IF($N$10&gt;=10000,M758*P758,Q758)</f>
        <v>0</v>
      </c>
      <c r="S758" s="78" t="str">
        <f>IF(P758="","",IF(P758&lt;O758,"Ошибка! Не соблюден минимальный заказ на сорт!",""))</f>
        <v/>
      </c>
    </row>
    <row r="759" spans="2:19" ht="15" customHeight="1" x14ac:dyDescent="0.35">
      <c r="B759" s="70" t="s">
        <v>3760</v>
      </c>
      <c r="C759" s="70" t="s">
        <v>3761</v>
      </c>
      <c r="D759" s="70" t="s">
        <v>3762</v>
      </c>
      <c r="E759" s="70" t="s">
        <v>3763</v>
      </c>
      <c r="F759" s="71" t="s">
        <v>3354</v>
      </c>
      <c r="G759" s="71" t="s">
        <v>3752</v>
      </c>
      <c r="H759" s="71" t="s">
        <v>3753</v>
      </c>
      <c r="I759" s="72" t="s">
        <v>3764</v>
      </c>
      <c r="J759" s="73" t="s">
        <v>355</v>
      </c>
      <c r="K759" s="73" t="s">
        <v>384</v>
      </c>
      <c r="L759" s="73" t="s">
        <v>917</v>
      </c>
      <c r="M759" s="74">
        <v>57.5</v>
      </c>
      <c r="N759" s="74">
        <v>62.1</v>
      </c>
      <c r="O759" s="75">
        <v>2</v>
      </c>
      <c r="P759" s="76"/>
      <c r="Q759" s="77">
        <f>N759*P759</f>
        <v>0</v>
      </c>
      <c r="R759" s="77">
        <f>IF($N$10&gt;=10000,M759*P759,Q759)</f>
        <v>0</v>
      </c>
      <c r="S759" s="78" t="str">
        <f>IF(P759="","",IF(P759&lt;O759,"Ошибка! Не соблюден минимальный заказ на сорт!",""))</f>
        <v/>
      </c>
    </row>
    <row r="760" spans="2:19" ht="15" customHeight="1" x14ac:dyDescent="0.35">
      <c r="B760" s="70" t="s">
        <v>3765</v>
      </c>
      <c r="C760" s="70" t="s">
        <v>3766</v>
      </c>
      <c r="D760" s="70" t="s">
        <v>3767</v>
      </c>
      <c r="E760" s="70" t="s">
        <v>3768</v>
      </c>
      <c r="F760" s="71" t="s">
        <v>3354</v>
      </c>
      <c r="G760" s="71" t="s">
        <v>3752</v>
      </c>
      <c r="H760" s="71" t="s">
        <v>3753</v>
      </c>
      <c r="I760" s="72" t="s">
        <v>3769</v>
      </c>
      <c r="J760" s="73" t="s">
        <v>355</v>
      </c>
      <c r="K760" s="73" t="s">
        <v>384</v>
      </c>
      <c r="L760" s="73" t="s">
        <v>917</v>
      </c>
      <c r="M760" s="74">
        <v>57.5</v>
      </c>
      <c r="N760" s="74">
        <v>62.1</v>
      </c>
      <c r="O760" s="75">
        <v>2</v>
      </c>
      <c r="P760" s="76"/>
      <c r="Q760" s="77">
        <f>N760*P760</f>
        <v>0</v>
      </c>
      <c r="R760" s="77">
        <f>IF($N$10&gt;=10000,M760*P760,Q760)</f>
        <v>0</v>
      </c>
      <c r="S760" s="78" t="str">
        <f>IF(P760="","",IF(P760&lt;O760,"Ошибка! Не соблюден минимальный заказ на сорт!",""))</f>
        <v/>
      </c>
    </row>
    <row r="761" spans="2:19" ht="15" customHeight="1" x14ac:dyDescent="0.35">
      <c r="B761" s="70" t="s">
        <v>3770</v>
      </c>
      <c r="C761" s="70" t="s">
        <v>3771</v>
      </c>
      <c r="D761" s="70" t="s">
        <v>3772</v>
      </c>
      <c r="E761" s="70" t="s">
        <v>3773</v>
      </c>
      <c r="F761" s="71" t="s">
        <v>3354</v>
      </c>
      <c r="G761" s="71" t="s">
        <v>3752</v>
      </c>
      <c r="H761" s="71" t="s">
        <v>3774</v>
      </c>
      <c r="I761" s="72" t="s">
        <v>3775</v>
      </c>
      <c r="J761" s="73" t="s">
        <v>355</v>
      </c>
      <c r="K761" s="73" t="s">
        <v>384</v>
      </c>
      <c r="L761" s="73" t="s">
        <v>917</v>
      </c>
      <c r="M761" s="74">
        <v>57.5</v>
      </c>
      <c r="N761" s="74">
        <v>62.1</v>
      </c>
      <c r="O761" s="75">
        <v>2</v>
      </c>
      <c r="P761" s="76"/>
      <c r="Q761" s="77">
        <f>N761*P761</f>
        <v>0</v>
      </c>
      <c r="R761" s="77">
        <f>IF($N$10&gt;=10000,M761*P761,Q761)</f>
        <v>0</v>
      </c>
      <c r="S761" s="78" t="str">
        <f>IF(P761="","",IF(P761&lt;O761,"Ошибка! Не соблюден минимальный заказ на сорт!",""))</f>
        <v/>
      </c>
    </row>
    <row r="762" spans="2:19" ht="15" customHeight="1" x14ac:dyDescent="0.35">
      <c r="B762" s="70" t="s">
        <v>3776</v>
      </c>
      <c r="C762" s="70" t="s">
        <v>3777</v>
      </c>
      <c r="D762" s="70" t="s">
        <v>3778</v>
      </c>
      <c r="E762" s="70" t="s">
        <v>3779</v>
      </c>
      <c r="F762" s="71" t="s">
        <v>3354</v>
      </c>
      <c r="G762" s="71" t="s">
        <v>3752</v>
      </c>
      <c r="H762" s="71" t="s">
        <v>3774</v>
      </c>
      <c r="I762" s="72" t="s">
        <v>3780</v>
      </c>
      <c r="J762" s="73" t="s">
        <v>355</v>
      </c>
      <c r="K762" s="73" t="s">
        <v>384</v>
      </c>
      <c r="L762" s="73" t="s">
        <v>917</v>
      </c>
      <c r="M762" s="74">
        <v>57.5</v>
      </c>
      <c r="N762" s="74">
        <v>62.1</v>
      </c>
      <c r="O762" s="75">
        <v>2</v>
      </c>
      <c r="P762" s="76"/>
      <c r="Q762" s="77">
        <f>N762*P762</f>
        <v>0</v>
      </c>
      <c r="R762" s="77">
        <f>IF($N$10&gt;=10000,M762*P762,Q762)</f>
        <v>0</v>
      </c>
      <c r="S762" s="78" t="str">
        <f>IF(P762="","",IF(P762&lt;O762,"Ошибка! Не соблюден минимальный заказ на сорт!",""))</f>
        <v/>
      </c>
    </row>
    <row r="763" spans="2:19" ht="15" customHeight="1" x14ac:dyDescent="0.35">
      <c r="B763" s="70" t="s">
        <v>3781</v>
      </c>
      <c r="C763" s="70" t="s">
        <v>3782</v>
      </c>
      <c r="D763" s="70" t="s">
        <v>3783</v>
      </c>
      <c r="E763" s="70" t="s">
        <v>2973</v>
      </c>
      <c r="F763" s="71" t="s">
        <v>3354</v>
      </c>
      <c r="G763" s="71" t="s">
        <v>2974</v>
      </c>
      <c r="H763" s="71" t="s">
        <v>2975</v>
      </c>
      <c r="I763" s="72" t="s">
        <v>2976</v>
      </c>
      <c r="J763" s="73" t="s">
        <v>3409</v>
      </c>
      <c r="K763" s="73"/>
      <c r="L763" s="73" t="s">
        <v>94</v>
      </c>
      <c r="M763" s="74">
        <v>13</v>
      </c>
      <c r="N763" s="74">
        <v>14.04</v>
      </c>
      <c r="O763" s="75">
        <v>7</v>
      </c>
      <c r="P763" s="76"/>
      <c r="Q763" s="77">
        <f>N763*P763</f>
        <v>0</v>
      </c>
      <c r="R763" s="77">
        <f>IF($N$10&gt;=10000,M763*P763,Q763)</f>
        <v>0</v>
      </c>
      <c r="S763" s="78" t="str">
        <f>IF(P763="","",IF(P763&lt;O763,"Ошибка! Не соблюден минимальный заказ на сорт!",""))</f>
        <v/>
      </c>
    </row>
    <row r="764" spans="2:19" ht="15" customHeight="1" x14ac:dyDescent="0.35">
      <c r="B764" s="70" t="s">
        <v>3784</v>
      </c>
      <c r="C764" s="70" t="s">
        <v>3785</v>
      </c>
      <c r="D764" s="70" t="s">
        <v>3786</v>
      </c>
      <c r="E764" s="70" t="s">
        <v>2973</v>
      </c>
      <c r="F764" s="71" t="s">
        <v>3354</v>
      </c>
      <c r="G764" s="71" t="s">
        <v>2974</v>
      </c>
      <c r="H764" s="71" t="s">
        <v>2975</v>
      </c>
      <c r="I764" s="72" t="s">
        <v>2976</v>
      </c>
      <c r="J764" s="73" t="s">
        <v>3358</v>
      </c>
      <c r="K764" s="73" t="s">
        <v>384</v>
      </c>
      <c r="L764" s="73" t="s">
        <v>385</v>
      </c>
      <c r="M764" s="74">
        <v>26.130000000000003</v>
      </c>
      <c r="N764" s="74">
        <v>28.23</v>
      </c>
      <c r="O764" s="75">
        <v>5</v>
      </c>
      <c r="P764" s="76"/>
      <c r="Q764" s="77">
        <f>N764*P764</f>
        <v>0</v>
      </c>
      <c r="R764" s="77">
        <f>IF($N$10&gt;=10000,M764*P764,Q764)</f>
        <v>0</v>
      </c>
      <c r="S764" s="78" t="str">
        <f>IF(P764="","",IF(P764&lt;O764,"Ошибка! Не соблюден минимальный заказ на сорт!",""))</f>
        <v/>
      </c>
    </row>
    <row r="765" spans="2:19" ht="15" customHeight="1" x14ac:dyDescent="0.35">
      <c r="B765" s="70" t="s">
        <v>3787</v>
      </c>
      <c r="C765" s="70" t="s">
        <v>3788</v>
      </c>
      <c r="D765" s="70" t="s">
        <v>3789</v>
      </c>
      <c r="E765" s="70" t="s">
        <v>3790</v>
      </c>
      <c r="F765" s="71" t="s">
        <v>3354</v>
      </c>
      <c r="G765" s="71" t="s">
        <v>3791</v>
      </c>
      <c r="H765" s="71" t="s">
        <v>3792</v>
      </c>
      <c r="I765" s="72" t="s">
        <v>3793</v>
      </c>
      <c r="J765" s="73" t="s">
        <v>355</v>
      </c>
      <c r="K765" s="73" t="s">
        <v>384</v>
      </c>
      <c r="L765" s="73" t="s">
        <v>547</v>
      </c>
      <c r="M765" s="74">
        <v>57.5</v>
      </c>
      <c r="N765" s="74">
        <v>62.1</v>
      </c>
      <c r="O765" s="75">
        <v>2</v>
      </c>
      <c r="P765" s="76"/>
      <c r="Q765" s="77">
        <f>N765*P765</f>
        <v>0</v>
      </c>
      <c r="R765" s="77">
        <f>IF($N$10&gt;=10000,M765*P765,Q765)</f>
        <v>0</v>
      </c>
      <c r="S765" s="78" t="str">
        <f>IF(P765="","",IF(P765&lt;O765,"Ошибка! Не соблюден минимальный заказ на сорт!",""))</f>
        <v/>
      </c>
    </row>
    <row r="766" spans="2:19" ht="15" customHeight="1" x14ac:dyDescent="0.35">
      <c r="B766" s="70" t="s">
        <v>3794</v>
      </c>
      <c r="C766" s="70" t="s">
        <v>3795</v>
      </c>
      <c r="D766" s="70" t="s">
        <v>3796</v>
      </c>
      <c r="E766" s="70" t="s">
        <v>3797</v>
      </c>
      <c r="F766" s="71" t="s">
        <v>3354</v>
      </c>
      <c r="G766" s="71" t="s">
        <v>3791</v>
      </c>
      <c r="H766" s="71" t="s">
        <v>3792</v>
      </c>
      <c r="I766" s="72" t="s">
        <v>3798</v>
      </c>
      <c r="J766" s="73" t="s">
        <v>355</v>
      </c>
      <c r="K766" s="73" t="s">
        <v>384</v>
      </c>
      <c r="L766" s="73" t="s">
        <v>547</v>
      </c>
      <c r="M766" s="74">
        <v>57.5</v>
      </c>
      <c r="N766" s="74">
        <v>62.1</v>
      </c>
      <c r="O766" s="75">
        <v>2</v>
      </c>
      <c r="P766" s="76"/>
      <c r="Q766" s="77">
        <f>N766*P766</f>
        <v>0</v>
      </c>
      <c r="R766" s="77">
        <f>IF($N$10&gt;=10000,M766*P766,Q766)</f>
        <v>0</v>
      </c>
      <c r="S766" s="78" t="str">
        <f>IF(P766="","",IF(P766&lt;O766,"Ошибка! Не соблюден минимальный заказ на сорт!",""))</f>
        <v/>
      </c>
    </row>
    <row r="767" spans="2:19" ht="15" customHeight="1" x14ac:dyDescent="0.35">
      <c r="B767" s="70" t="s">
        <v>3799</v>
      </c>
      <c r="C767" s="70" t="s">
        <v>3800</v>
      </c>
      <c r="D767" s="70" t="s">
        <v>3801</v>
      </c>
      <c r="E767" s="70" t="s">
        <v>3802</v>
      </c>
      <c r="F767" s="71" t="s">
        <v>3354</v>
      </c>
      <c r="G767" s="71" t="s">
        <v>3791</v>
      </c>
      <c r="H767" s="71" t="s">
        <v>3792</v>
      </c>
      <c r="I767" s="72" t="s">
        <v>3803</v>
      </c>
      <c r="J767" s="73" t="s">
        <v>355</v>
      </c>
      <c r="K767" s="73" t="s">
        <v>384</v>
      </c>
      <c r="L767" s="73" t="s">
        <v>547</v>
      </c>
      <c r="M767" s="74">
        <v>57.5</v>
      </c>
      <c r="N767" s="74">
        <v>62.1</v>
      </c>
      <c r="O767" s="75">
        <v>2</v>
      </c>
      <c r="P767" s="76"/>
      <c r="Q767" s="77">
        <f>N767*P767</f>
        <v>0</v>
      </c>
      <c r="R767" s="77">
        <f>IF($N$10&gt;=10000,M767*P767,Q767)</f>
        <v>0</v>
      </c>
      <c r="S767" s="78" t="str">
        <f>IF(P767="","",IF(P767&lt;O767,"Ошибка! Не соблюден минимальный заказ на сорт!",""))</f>
        <v/>
      </c>
    </row>
    <row r="768" spans="2:19" ht="15" customHeight="1" x14ac:dyDescent="0.35">
      <c r="B768" s="70" t="s">
        <v>3804</v>
      </c>
      <c r="C768" s="70" t="s">
        <v>3805</v>
      </c>
      <c r="D768" s="70" t="s">
        <v>3806</v>
      </c>
      <c r="E768" s="70" t="s">
        <v>3807</v>
      </c>
      <c r="F768" s="71" t="s">
        <v>3354</v>
      </c>
      <c r="G768" s="71" t="s">
        <v>3791</v>
      </c>
      <c r="H768" s="71" t="s">
        <v>3792</v>
      </c>
      <c r="I768" s="72" t="s">
        <v>3808</v>
      </c>
      <c r="J768" s="73" t="s">
        <v>355</v>
      </c>
      <c r="K768" s="73" t="s">
        <v>384</v>
      </c>
      <c r="L768" s="73" t="s">
        <v>547</v>
      </c>
      <c r="M768" s="74">
        <v>57.5</v>
      </c>
      <c r="N768" s="74">
        <v>62.1</v>
      </c>
      <c r="O768" s="75">
        <v>2</v>
      </c>
      <c r="P768" s="76"/>
      <c r="Q768" s="77">
        <f>N768*P768</f>
        <v>0</v>
      </c>
      <c r="R768" s="77">
        <f>IF($N$10&gt;=10000,M768*P768,Q768)</f>
        <v>0</v>
      </c>
      <c r="S768" s="78" t="str">
        <f>IF(P768="","",IF(P768&lt;O768,"Ошибка! Не соблюден минимальный заказ на сорт!",""))</f>
        <v/>
      </c>
    </row>
    <row r="769" spans="2:19" ht="15" customHeight="1" x14ac:dyDescent="0.35">
      <c r="B769" s="70" t="s">
        <v>3809</v>
      </c>
      <c r="C769" s="70" t="s">
        <v>3810</v>
      </c>
      <c r="D769" s="70" t="s">
        <v>3811</v>
      </c>
      <c r="E769" s="70" t="s">
        <v>3812</v>
      </c>
      <c r="F769" s="71" t="s">
        <v>3354</v>
      </c>
      <c r="G769" s="71" t="s">
        <v>3791</v>
      </c>
      <c r="H769" s="71" t="s">
        <v>3792</v>
      </c>
      <c r="I769" s="72" t="s">
        <v>3813</v>
      </c>
      <c r="J769" s="73" t="s">
        <v>355</v>
      </c>
      <c r="K769" s="73" t="s">
        <v>384</v>
      </c>
      <c r="L769" s="73" t="s">
        <v>547</v>
      </c>
      <c r="M769" s="74">
        <v>57.5</v>
      </c>
      <c r="N769" s="74">
        <v>62.1</v>
      </c>
      <c r="O769" s="75">
        <v>2</v>
      </c>
      <c r="P769" s="76"/>
      <c r="Q769" s="77">
        <f>N769*P769</f>
        <v>0</v>
      </c>
      <c r="R769" s="77">
        <f>IF($N$10&gt;=10000,M769*P769,Q769)</f>
        <v>0</v>
      </c>
      <c r="S769" s="78" t="str">
        <f>IF(P769="","",IF(P769&lt;O769,"Ошибка! Не соблюден минимальный заказ на сорт!",""))</f>
        <v/>
      </c>
    </row>
    <row r="770" spans="2:19" ht="15" customHeight="1" x14ac:dyDescent="0.35">
      <c r="B770" s="70" t="s">
        <v>3814</v>
      </c>
      <c r="C770" s="70" t="s">
        <v>3815</v>
      </c>
      <c r="D770" s="70" t="s">
        <v>3816</v>
      </c>
      <c r="E770" s="70" t="s">
        <v>3817</v>
      </c>
      <c r="F770" s="71" t="s">
        <v>3354</v>
      </c>
      <c r="G770" s="71" t="s">
        <v>3791</v>
      </c>
      <c r="H770" s="71" t="s">
        <v>3792</v>
      </c>
      <c r="I770" s="72" t="s">
        <v>3818</v>
      </c>
      <c r="J770" s="73" t="s">
        <v>355</v>
      </c>
      <c r="K770" s="73" t="s">
        <v>384</v>
      </c>
      <c r="L770" s="73" t="s">
        <v>547</v>
      </c>
      <c r="M770" s="74">
        <v>57.5</v>
      </c>
      <c r="N770" s="74">
        <v>62.1</v>
      </c>
      <c r="O770" s="75">
        <v>2</v>
      </c>
      <c r="P770" s="76"/>
      <c r="Q770" s="77">
        <f>N770*P770</f>
        <v>0</v>
      </c>
      <c r="R770" s="77">
        <f>IF($N$10&gt;=10000,M770*P770,Q770)</f>
        <v>0</v>
      </c>
      <c r="S770" s="78" t="str">
        <f>IF(P770="","",IF(P770&lt;O770,"Ошибка! Не соблюден минимальный заказ на сорт!",""))</f>
        <v/>
      </c>
    </row>
    <row r="771" spans="2:19" ht="15" customHeight="1" x14ac:dyDescent="0.35">
      <c r="B771" s="70" t="s">
        <v>3819</v>
      </c>
      <c r="C771" s="70" t="s">
        <v>3820</v>
      </c>
      <c r="D771" s="70" t="s">
        <v>3821</v>
      </c>
      <c r="E771" s="70" t="s">
        <v>3822</v>
      </c>
      <c r="F771" s="71" t="s">
        <v>3354</v>
      </c>
      <c r="G771" s="71" t="s">
        <v>3791</v>
      </c>
      <c r="H771" s="71" t="s">
        <v>3792</v>
      </c>
      <c r="I771" s="72" t="s">
        <v>3823</v>
      </c>
      <c r="J771" s="73" t="s">
        <v>355</v>
      </c>
      <c r="K771" s="73" t="s">
        <v>384</v>
      </c>
      <c r="L771" s="73" t="s">
        <v>547</v>
      </c>
      <c r="M771" s="74">
        <v>57.5</v>
      </c>
      <c r="N771" s="74">
        <v>62.1</v>
      </c>
      <c r="O771" s="75">
        <v>2</v>
      </c>
      <c r="P771" s="76"/>
      <c r="Q771" s="77">
        <f>N771*P771</f>
        <v>0</v>
      </c>
      <c r="R771" s="77">
        <f>IF($N$10&gt;=10000,M771*P771,Q771)</f>
        <v>0</v>
      </c>
      <c r="S771" s="78" t="str">
        <f>IF(P771="","",IF(P771&lt;O771,"Ошибка! Не соблюден минимальный заказ на сорт!",""))</f>
        <v/>
      </c>
    </row>
    <row r="772" spans="2:19" ht="15" customHeight="1" x14ac:dyDescent="0.35">
      <c r="B772" s="70" t="s">
        <v>3824</v>
      </c>
      <c r="C772" s="70" t="s">
        <v>3825</v>
      </c>
      <c r="D772" s="70" t="s">
        <v>3826</v>
      </c>
      <c r="E772" s="70" t="s">
        <v>3827</v>
      </c>
      <c r="F772" s="71" t="s">
        <v>3354</v>
      </c>
      <c r="G772" s="71" t="s">
        <v>3828</v>
      </c>
      <c r="H772" s="71" t="s">
        <v>3829</v>
      </c>
      <c r="I772" s="72" t="s">
        <v>3830</v>
      </c>
      <c r="J772" s="73" t="s">
        <v>3358</v>
      </c>
      <c r="K772" s="73" t="s">
        <v>384</v>
      </c>
      <c r="L772" s="73" t="s">
        <v>385</v>
      </c>
      <c r="M772" s="74">
        <v>24.82</v>
      </c>
      <c r="N772" s="74">
        <v>26.81</v>
      </c>
      <c r="O772" s="75">
        <v>5</v>
      </c>
      <c r="P772" s="76"/>
      <c r="Q772" s="77">
        <f>N772*P772</f>
        <v>0</v>
      </c>
      <c r="R772" s="77">
        <f>IF($N$10&gt;=10000,M772*P772,Q772)</f>
        <v>0</v>
      </c>
      <c r="S772" s="78" t="str">
        <f>IF(P772="","",IF(P772&lt;O772,"Ошибка! Не соблюден минимальный заказ на сорт!",""))</f>
        <v/>
      </c>
    </row>
    <row r="773" spans="2:19" ht="15" customHeight="1" x14ac:dyDescent="0.35">
      <c r="B773" s="70" t="s">
        <v>3831</v>
      </c>
      <c r="C773" s="70" t="s">
        <v>3832</v>
      </c>
      <c r="D773" s="70" t="s">
        <v>3833</v>
      </c>
      <c r="E773" s="70" t="s">
        <v>3834</v>
      </c>
      <c r="F773" s="71" t="s">
        <v>3354</v>
      </c>
      <c r="G773" s="71" t="s">
        <v>3828</v>
      </c>
      <c r="H773" s="71" t="s">
        <v>3829</v>
      </c>
      <c r="I773" s="72" t="s">
        <v>3084</v>
      </c>
      <c r="J773" s="73" t="s">
        <v>3358</v>
      </c>
      <c r="K773" s="73" t="s">
        <v>384</v>
      </c>
      <c r="L773" s="73" t="s">
        <v>385</v>
      </c>
      <c r="M773" s="74">
        <v>24.82</v>
      </c>
      <c r="N773" s="74">
        <v>26.81</v>
      </c>
      <c r="O773" s="75">
        <v>5</v>
      </c>
      <c r="P773" s="76"/>
      <c r="Q773" s="77">
        <f>N773*P773</f>
        <v>0</v>
      </c>
      <c r="R773" s="77">
        <f>IF($N$10&gt;=10000,M773*P773,Q773)</f>
        <v>0</v>
      </c>
      <c r="S773" s="78" t="str">
        <f>IF(P773="","",IF(P773&lt;O773,"Ошибка! Не соблюден минимальный заказ на сорт!",""))</f>
        <v/>
      </c>
    </row>
    <row r="774" spans="2:19" ht="15" customHeight="1" x14ac:dyDescent="0.35">
      <c r="B774" s="70" t="s">
        <v>3835</v>
      </c>
      <c r="C774" s="70" t="s">
        <v>3836</v>
      </c>
      <c r="D774" s="70" t="s">
        <v>3837</v>
      </c>
      <c r="E774" s="70" t="s">
        <v>3838</v>
      </c>
      <c r="F774" s="71" t="s">
        <v>3354</v>
      </c>
      <c r="G774" s="71" t="s">
        <v>3839</v>
      </c>
      <c r="H774" s="71" t="s">
        <v>3840</v>
      </c>
      <c r="I774" s="72" t="s">
        <v>3841</v>
      </c>
      <c r="J774" s="73" t="s">
        <v>3358</v>
      </c>
      <c r="K774" s="73"/>
      <c r="L774" s="73" t="s">
        <v>664</v>
      </c>
      <c r="M774" s="74">
        <v>24.25</v>
      </c>
      <c r="N774" s="74">
        <v>26.19</v>
      </c>
      <c r="O774" s="75">
        <v>5</v>
      </c>
      <c r="P774" s="76"/>
      <c r="Q774" s="77">
        <f>N774*P774</f>
        <v>0</v>
      </c>
      <c r="R774" s="77">
        <f>IF($N$10&gt;=10000,M774*P774,Q774)</f>
        <v>0</v>
      </c>
      <c r="S774" s="78" t="str">
        <f>IF(P774="","",IF(P774&lt;O774,"Ошибка! Не соблюден минимальный заказ на сорт!",""))</f>
        <v/>
      </c>
    </row>
    <row r="775" spans="2:19" ht="15" customHeight="1" x14ac:dyDescent="0.35">
      <c r="B775" s="70" t="s">
        <v>3842</v>
      </c>
      <c r="C775" s="70" t="s">
        <v>3843</v>
      </c>
      <c r="D775" s="70" t="s">
        <v>3844</v>
      </c>
      <c r="E775" s="70" t="s">
        <v>3845</v>
      </c>
      <c r="F775" s="71" t="s">
        <v>3354</v>
      </c>
      <c r="G775" s="71" t="s">
        <v>3839</v>
      </c>
      <c r="H775" s="71" t="s">
        <v>3840</v>
      </c>
      <c r="I775" s="72" t="s">
        <v>3846</v>
      </c>
      <c r="J775" s="73" t="s">
        <v>3358</v>
      </c>
      <c r="K775" s="73"/>
      <c r="L775" s="73" t="s">
        <v>664</v>
      </c>
      <c r="M775" s="74">
        <v>24.25</v>
      </c>
      <c r="N775" s="74">
        <v>26.19</v>
      </c>
      <c r="O775" s="75">
        <v>5</v>
      </c>
      <c r="P775" s="76"/>
      <c r="Q775" s="77">
        <f>N775*P775</f>
        <v>0</v>
      </c>
      <c r="R775" s="77">
        <f>IF($N$10&gt;=10000,M775*P775,Q775)</f>
        <v>0</v>
      </c>
      <c r="S775" s="78" t="str">
        <f>IF(P775="","",IF(P775&lt;O775,"Ошибка! Не соблюден минимальный заказ на сорт!",""))</f>
        <v/>
      </c>
    </row>
    <row r="776" spans="2:19" ht="15" customHeight="1" x14ac:dyDescent="0.35">
      <c r="B776" s="70" t="s">
        <v>3847</v>
      </c>
      <c r="C776" s="70" t="s">
        <v>3848</v>
      </c>
      <c r="D776" s="70" t="s">
        <v>3849</v>
      </c>
      <c r="E776" s="70" t="s">
        <v>3850</v>
      </c>
      <c r="F776" s="71" t="s">
        <v>3354</v>
      </c>
      <c r="G776" s="71" t="s">
        <v>3839</v>
      </c>
      <c r="H776" s="71" t="s">
        <v>3840</v>
      </c>
      <c r="I776" s="72" t="s">
        <v>3851</v>
      </c>
      <c r="J776" s="73" t="s">
        <v>3358</v>
      </c>
      <c r="K776" s="73"/>
      <c r="L776" s="73" t="s">
        <v>664</v>
      </c>
      <c r="M776" s="74">
        <v>24.25</v>
      </c>
      <c r="N776" s="74">
        <v>26.19</v>
      </c>
      <c r="O776" s="75">
        <v>5</v>
      </c>
      <c r="P776" s="76"/>
      <c r="Q776" s="77">
        <f>N776*P776</f>
        <v>0</v>
      </c>
      <c r="R776" s="77">
        <f>IF($N$10&gt;=10000,M776*P776,Q776)</f>
        <v>0</v>
      </c>
      <c r="S776" s="78" t="str">
        <f>IF(P776="","",IF(P776&lt;O776,"Ошибка! Не соблюден минимальный заказ на сорт!",""))</f>
        <v/>
      </c>
    </row>
    <row r="777" spans="2:19" ht="15" customHeight="1" x14ac:dyDescent="0.35">
      <c r="B777" s="70" t="s">
        <v>3852</v>
      </c>
      <c r="C777" s="70" t="s">
        <v>3853</v>
      </c>
      <c r="D777" s="70" t="s">
        <v>3854</v>
      </c>
      <c r="E777" s="70" t="s">
        <v>3855</v>
      </c>
      <c r="F777" s="71" t="s">
        <v>3354</v>
      </c>
      <c r="G777" s="71" t="s">
        <v>3839</v>
      </c>
      <c r="H777" s="71" t="s">
        <v>3840</v>
      </c>
      <c r="I777" s="72" t="s">
        <v>3856</v>
      </c>
      <c r="J777" s="73" t="s">
        <v>3358</v>
      </c>
      <c r="K777" s="73"/>
      <c r="L777" s="73" t="s">
        <v>664</v>
      </c>
      <c r="M777" s="74">
        <v>23.130000000000003</v>
      </c>
      <c r="N777" s="74">
        <v>24.99</v>
      </c>
      <c r="O777" s="75">
        <v>5</v>
      </c>
      <c r="P777" s="76"/>
      <c r="Q777" s="77">
        <f>N777*P777</f>
        <v>0</v>
      </c>
      <c r="R777" s="77">
        <f>IF($N$10&gt;=10000,M777*P777,Q777)</f>
        <v>0</v>
      </c>
      <c r="S777" s="78" t="str">
        <f>IF(P777="","",IF(P777&lt;O777,"Ошибка! Не соблюден минимальный заказ на сорт!",""))</f>
        <v/>
      </c>
    </row>
    <row r="778" spans="2:19" ht="15" customHeight="1" x14ac:dyDescent="0.35">
      <c r="B778" s="70" t="s">
        <v>3857</v>
      </c>
      <c r="C778" s="70" t="s">
        <v>3858</v>
      </c>
      <c r="D778" s="70" t="s">
        <v>3859</v>
      </c>
      <c r="E778" s="70" t="s">
        <v>3860</v>
      </c>
      <c r="F778" s="71" t="s">
        <v>3861</v>
      </c>
      <c r="G778" s="71" t="s">
        <v>3862</v>
      </c>
      <c r="H778" s="71" t="s">
        <v>3863</v>
      </c>
      <c r="I778" s="72" t="s">
        <v>3864</v>
      </c>
      <c r="J778" s="73" t="s">
        <v>3865</v>
      </c>
      <c r="K778" s="73"/>
      <c r="L778" s="73"/>
      <c r="M778" s="74">
        <v>10.25</v>
      </c>
      <c r="N778" s="74">
        <v>11.07</v>
      </c>
      <c r="O778" s="75">
        <v>7</v>
      </c>
      <c r="P778" s="76"/>
      <c r="Q778" s="77">
        <f>N778*P778</f>
        <v>0</v>
      </c>
      <c r="R778" s="77">
        <f>IF($N$10&gt;=10000,M778*P778,Q778)</f>
        <v>0</v>
      </c>
      <c r="S778" s="78" t="str">
        <f>IF(P778="","",IF(P778&lt;O778,"Ошибка! Не соблюден минимальный заказ на сорт!",""))</f>
        <v/>
      </c>
    </row>
    <row r="779" spans="2:19" ht="15" customHeight="1" x14ac:dyDescent="0.35">
      <c r="B779" s="70" t="s">
        <v>3866</v>
      </c>
      <c r="C779" s="70" t="s">
        <v>3867</v>
      </c>
      <c r="D779" s="70" t="s">
        <v>3868</v>
      </c>
      <c r="E779" s="70" t="s">
        <v>3860</v>
      </c>
      <c r="F779" s="71" t="s">
        <v>3861</v>
      </c>
      <c r="G779" s="71" t="s">
        <v>3862</v>
      </c>
      <c r="H779" s="71" t="s">
        <v>3863</v>
      </c>
      <c r="I779" s="72" t="s">
        <v>3864</v>
      </c>
      <c r="J779" s="73" t="s">
        <v>60</v>
      </c>
      <c r="K779" s="73" t="s">
        <v>384</v>
      </c>
      <c r="L779" s="73" t="s">
        <v>3869</v>
      </c>
      <c r="M779" s="74">
        <v>23</v>
      </c>
      <c r="N779" s="74">
        <v>24.84</v>
      </c>
      <c r="O779" s="75">
        <v>5</v>
      </c>
      <c r="P779" s="76"/>
      <c r="Q779" s="77">
        <f>N779*P779</f>
        <v>0</v>
      </c>
      <c r="R779" s="77">
        <f>IF($N$10&gt;=10000,M779*P779,Q779)</f>
        <v>0</v>
      </c>
      <c r="S779" s="78" t="str">
        <f>IF(P779="","",IF(P779&lt;O779,"Ошибка! Не соблюден минимальный заказ на сорт!",""))</f>
        <v/>
      </c>
    </row>
    <row r="780" spans="2:19" ht="15" customHeight="1" x14ac:dyDescent="0.35">
      <c r="B780" s="70" t="s">
        <v>3870</v>
      </c>
      <c r="C780" s="70" t="s">
        <v>3871</v>
      </c>
      <c r="D780" s="70" t="s">
        <v>3872</v>
      </c>
      <c r="E780" s="70" t="s">
        <v>3873</v>
      </c>
      <c r="F780" s="71" t="s">
        <v>3861</v>
      </c>
      <c r="G780" s="71" t="s">
        <v>3874</v>
      </c>
      <c r="H780" s="71" t="s">
        <v>3875</v>
      </c>
      <c r="I780" s="72" t="s">
        <v>3876</v>
      </c>
      <c r="J780" s="73" t="s">
        <v>3877</v>
      </c>
      <c r="K780" s="73"/>
      <c r="L780" s="73"/>
      <c r="M780" s="74">
        <v>7.5</v>
      </c>
      <c r="N780" s="74">
        <v>8.1</v>
      </c>
      <c r="O780" s="75">
        <v>12</v>
      </c>
      <c r="P780" s="76"/>
      <c r="Q780" s="77">
        <f>N780*P780</f>
        <v>0</v>
      </c>
      <c r="R780" s="77">
        <f>IF($N$10&gt;=10000,M780*P780,Q780)</f>
        <v>0</v>
      </c>
      <c r="S780" s="78" t="str">
        <f>IF(P780="","",IF(P780&lt;O780,"Ошибка! Не соблюден минимальный заказ на сорт!",""))</f>
        <v/>
      </c>
    </row>
    <row r="781" spans="2:19" ht="15" customHeight="1" x14ac:dyDescent="0.35">
      <c r="B781" s="70" t="s">
        <v>3870</v>
      </c>
      <c r="C781" s="70" t="s">
        <v>3878</v>
      </c>
      <c r="D781" s="70" t="s">
        <v>3879</v>
      </c>
      <c r="E781" s="70" t="s">
        <v>3880</v>
      </c>
      <c r="F781" s="71" t="s">
        <v>3861</v>
      </c>
      <c r="G781" s="71" t="s">
        <v>3874</v>
      </c>
      <c r="H781" s="71" t="s">
        <v>3875</v>
      </c>
      <c r="I781" s="72" t="s">
        <v>3876</v>
      </c>
      <c r="J781" s="73" t="s">
        <v>3877</v>
      </c>
      <c r="K781" s="73"/>
      <c r="L781" s="73"/>
      <c r="M781" s="74">
        <v>7.5</v>
      </c>
      <c r="N781" s="74">
        <v>8.1</v>
      </c>
      <c r="O781" s="75">
        <v>10</v>
      </c>
      <c r="P781" s="76"/>
      <c r="Q781" s="77">
        <f>N781*P781</f>
        <v>0</v>
      </c>
      <c r="R781" s="77">
        <f>IF($N$10&gt;=10000,M781*P781,Q781)</f>
        <v>0</v>
      </c>
      <c r="S781" s="78" t="str">
        <f>IF(P781="","",IF(P781&lt;O781,"Ошибка! Не соблюден минимальный заказ на сорт!",""))</f>
        <v/>
      </c>
    </row>
    <row r="782" spans="2:19" ht="15" customHeight="1" x14ac:dyDescent="0.35">
      <c r="B782" s="70" t="s">
        <v>3881</v>
      </c>
      <c r="C782" s="70" t="s">
        <v>3882</v>
      </c>
      <c r="D782" s="70" t="s">
        <v>3883</v>
      </c>
      <c r="E782" s="70" t="s">
        <v>3873</v>
      </c>
      <c r="F782" s="71" t="s">
        <v>3861</v>
      </c>
      <c r="G782" s="71" t="s">
        <v>3874</v>
      </c>
      <c r="H782" s="71" t="s">
        <v>3875</v>
      </c>
      <c r="I782" s="72" t="s">
        <v>3876</v>
      </c>
      <c r="J782" s="73" t="s">
        <v>3865</v>
      </c>
      <c r="K782" s="73"/>
      <c r="L782" s="73"/>
      <c r="M782" s="74">
        <v>10.25</v>
      </c>
      <c r="N782" s="74">
        <v>11.07</v>
      </c>
      <c r="O782" s="75">
        <v>7</v>
      </c>
      <c r="P782" s="76"/>
      <c r="Q782" s="77">
        <f>N782*P782</f>
        <v>0</v>
      </c>
      <c r="R782" s="77">
        <f>IF($N$10&gt;=10000,M782*P782,Q782)</f>
        <v>0</v>
      </c>
      <c r="S782" s="78" t="str">
        <f>IF(P782="","",IF(P782&lt;O782,"Ошибка! Не соблюден минимальный заказ на сорт!",""))</f>
        <v/>
      </c>
    </row>
    <row r="783" spans="2:19" ht="15" customHeight="1" x14ac:dyDescent="0.35">
      <c r="B783" s="70" t="s">
        <v>3884</v>
      </c>
      <c r="C783" s="70" t="s">
        <v>3885</v>
      </c>
      <c r="D783" s="70" t="s">
        <v>3886</v>
      </c>
      <c r="E783" s="70" t="s">
        <v>3873</v>
      </c>
      <c r="F783" s="71" t="s">
        <v>3861</v>
      </c>
      <c r="G783" s="71" t="s">
        <v>3874</v>
      </c>
      <c r="H783" s="71" t="s">
        <v>3875</v>
      </c>
      <c r="I783" s="72" t="s">
        <v>3876</v>
      </c>
      <c r="J783" s="73" t="s">
        <v>60</v>
      </c>
      <c r="K783" s="73" t="s">
        <v>384</v>
      </c>
      <c r="L783" s="73" t="s">
        <v>3869</v>
      </c>
      <c r="M783" s="74">
        <v>23</v>
      </c>
      <c r="N783" s="74">
        <v>24.84</v>
      </c>
      <c r="O783" s="75">
        <v>5</v>
      </c>
      <c r="P783" s="76"/>
      <c r="Q783" s="77">
        <f>N783*P783</f>
        <v>0</v>
      </c>
      <c r="R783" s="77">
        <f>IF($N$10&gt;=10000,M783*P783,Q783)</f>
        <v>0</v>
      </c>
      <c r="S783" s="78" t="str">
        <f>IF(P783="","",IF(P783&lt;O783,"Ошибка! Не соблюден минимальный заказ на сорт!",""))</f>
        <v/>
      </c>
    </row>
    <row r="784" spans="2:19" ht="15" customHeight="1" x14ac:dyDescent="0.35">
      <c r="B784" s="70" t="s">
        <v>3887</v>
      </c>
      <c r="C784" s="70" t="s">
        <v>3888</v>
      </c>
      <c r="D784" s="70" t="s">
        <v>3889</v>
      </c>
      <c r="E784" s="70" t="s">
        <v>3890</v>
      </c>
      <c r="F784" s="71" t="s">
        <v>3861</v>
      </c>
      <c r="G784" s="71" t="s">
        <v>3891</v>
      </c>
      <c r="H784" s="71" t="s">
        <v>3892</v>
      </c>
      <c r="I784" s="72" t="s">
        <v>3893</v>
      </c>
      <c r="J784" s="73" t="s">
        <v>676</v>
      </c>
      <c r="K784" s="73"/>
      <c r="L784" s="73"/>
      <c r="M784" s="74">
        <v>8.94</v>
      </c>
      <c r="N784" s="74">
        <v>9.66</v>
      </c>
      <c r="O784" s="75">
        <v>28</v>
      </c>
      <c r="P784" s="76"/>
      <c r="Q784" s="77">
        <f>N784*P784</f>
        <v>0</v>
      </c>
      <c r="R784" s="77">
        <f>IF($N$10&gt;=10000,M784*P784,Q784)</f>
        <v>0</v>
      </c>
      <c r="S784" s="78" t="str">
        <f>IF(P784="","",IF(P784&lt;O784,"Ошибка! Не соблюден минимальный заказ на сорт!",""))</f>
        <v/>
      </c>
    </row>
    <row r="785" spans="2:19" ht="15" customHeight="1" x14ac:dyDescent="0.35">
      <c r="B785" s="70" t="s">
        <v>3894</v>
      </c>
      <c r="C785" s="70" t="s">
        <v>3895</v>
      </c>
      <c r="D785" s="70" t="s">
        <v>3896</v>
      </c>
      <c r="E785" s="70" t="s">
        <v>3897</v>
      </c>
      <c r="F785" s="71" t="s">
        <v>3898</v>
      </c>
      <c r="G785" s="71" t="s">
        <v>3899</v>
      </c>
      <c r="H785" s="71" t="s">
        <v>3900</v>
      </c>
      <c r="I785" s="72" t="s">
        <v>3901</v>
      </c>
      <c r="J785" s="73" t="s">
        <v>3902</v>
      </c>
      <c r="K785" s="73"/>
      <c r="L785" s="73" t="s">
        <v>3903</v>
      </c>
      <c r="M785" s="74">
        <v>21.630000000000003</v>
      </c>
      <c r="N785" s="74">
        <v>23.37</v>
      </c>
      <c r="O785" s="75">
        <v>6</v>
      </c>
      <c r="P785" s="76"/>
      <c r="Q785" s="77">
        <f>N785*P785</f>
        <v>0</v>
      </c>
      <c r="R785" s="77">
        <f>IF($N$10&gt;=10000,M785*P785,Q785)</f>
        <v>0</v>
      </c>
      <c r="S785" s="78" t="str">
        <f>IF(P785="","",IF(P785&lt;O785,"Ошибка! Не соблюден минимальный заказ на сорт!",""))</f>
        <v/>
      </c>
    </row>
    <row r="786" spans="2:19" ht="15" customHeight="1" x14ac:dyDescent="0.35">
      <c r="B786" s="70" t="s">
        <v>3904</v>
      </c>
      <c r="C786" s="70" t="s">
        <v>3905</v>
      </c>
      <c r="D786" s="70" t="s">
        <v>3906</v>
      </c>
      <c r="E786" s="70" t="s">
        <v>3897</v>
      </c>
      <c r="F786" s="71" t="s">
        <v>3898</v>
      </c>
      <c r="G786" s="71" t="s">
        <v>3899</v>
      </c>
      <c r="H786" s="71" t="s">
        <v>3900</v>
      </c>
      <c r="I786" s="72" t="s">
        <v>3901</v>
      </c>
      <c r="J786" s="73" t="s">
        <v>60</v>
      </c>
      <c r="K786" s="73" t="s">
        <v>384</v>
      </c>
      <c r="L786" s="73" t="s">
        <v>385</v>
      </c>
      <c r="M786" s="74">
        <v>32.129999999999995</v>
      </c>
      <c r="N786" s="74">
        <v>34.71</v>
      </c>
      <c r="O786" s="75">
        <v>5</v>
      </c>
      <c r="P786" s="76"/>
      <c r="Q786" s="77">
        <f>N786*P786</f>
        <v>0</v>
      </c>
      <c r="R786" s="77">
        <f>IF($N$10&gt;=10000,M786*P786,Q786)</f>
        <v>0</v>
      </c>
      <c r="S786" s="78" t="str">
        <f>IF(P786="","",IF(P786&lt;O786,"Ошибка! Не соблюден минимальный заказ на сорт!",""))</f>
        <v/>
      </c>
    </row>
    <row r="787" spans="2:19" ht="15" customHeight="1" x14ac:dyDescent="0.35">
      <c r="B787" s="70" t="s">
        <v>3907</v>
      </c>
      <c r="C787" s="70" t="s">
        <v>3908</v>
      </c>
      <c r="D787" s="70" t="s">
        <v>3909</v>
      </c>
      <c r="E787" s="70" t="s">
        <v>3910</v>
      </c>
      <c r="F787" s="71" t="s">
        <v>3898</v>
      </c>
      <c r="G787" s="71" t="s">
        <v>3899</v>
      </c>
      <c r="H787" s="71" t="s">
        <v>3900</v>
      </c>
      <c r="I787" s="72" t="s">
        <v>3911</v>
      </c>
      <c r="J787" s="73" t="s">
        <v>3902</v>
      </c>
      <c r="K787" s="73"/>
      <c r="L787" s="73" t="s">
        <v>653</v>
      </c>
      <c r="M787" s="74">
        <v>21.630000000000003</v>
      </c>
      <c r="N787" s="74">
        <v>23.37</v>
      </c>
      <c r="O787" s="75">
        <v>6</v>
      </c>
      <c r="P787" s="76"/>
      <c r="Q787" s="77">
        <f>N787*P787</f>
        <v>0</v>
      </c>
      <c r="R787" s="77">
        <f>IF($N$10&gt;=10000,M787*P787,Q787)</f>
        <v>0</v>
      </c>
      <c r="S787" s="78" t="str">
        <f>IF(P787="","",IF(P787&lt;O787,"Ошибка! Не соблюден минимальный заказ на сорт!",""))</f>
        <v/>
      </c>
    </row>
    <row r="788" spans="2:19" ht="15" customHeight="1" x14ac:dyDescent="0.35">
      <c r="B788" s="70" t="s">
        <v>3912</v>
      </c>
      <c r="C788" s="70" t="s">
        <v>3913</v>
      </c>
      <c r="D788" s="70" t="s">
        <v>3914</v>
      </c>
      <c r="E788" s="70" t="s">
        <v>3910</v>
      </c>
      <c r="F788" s="71" t="s">
        <v>3898</v>
      </c>
      <c r="G788" s="71" t="s">
        <v>3899</v>
      </c>
      <c r="H788" s="71" t="s">
        <v>3900</v>
      </c>
      <c r="I788" s="72" t="s">
        <v>3911</v>
      </c>
      <c r="J788" s="73" t="s">
        <v>531</v>
      </c>
      <c r="K788" s="73"/>
      <c r="L788" s="73" t="s">
        <v>664</v>
      </c>
      <c r="M788" s="74">
        <v>41.879999999999995</v>
      </c>
      <c r="N788" s="74">
        <v>45.24</v>
      </c>
      <c r="O788" s="75">
        <v>3</v>
      </c>
      <c r="P788" s="76"/>
      <c r="Q788" s="77">
        <f>N788*P788</f>
        <v>0</v>
      </c>
      <c r="R788" s="77">
        <f>IF($N$10&gt;=10000,M788*P788,Q788)</f>
        <v>0</v>
      </c>
      <c r="S788" s="78" t="str">
        <f>IF(P788="","",IF(P788&lt;O788,"Ошибка! Не соблюден минимальный заказ на сорт!",""))</f>
        <v/>
      </c>
    </row>
    <row r="789" spans="2:19" ht="15" customHeight="1" x14ac:dyDescent="0.35">
      <c r="B789" s="70" t="s">
        <v>3915</v>
      </c>
      <c r="C789" s="70" t="s">
        <v>3916</v>
      </c>
      <c r="D789" s="70" t="s">
        <v>3917</v>
      </c>
      <c r="E789" s="70" t="s">
        <v>3918</v>
      </c>
      <c r="F789" s="71" t="s">
        <v>3898</v>
      </c>
      <c r="G789" s="71" t="s">
        <v>3919</v>
      </c>
      <c r="H789" s="71" t="s">
        <v>3920</v>
      </c>
      <c r="I789" s="72" t="s">
        <v>3921</v>
      </c>
      <c r="J789" s="73" t="s">
        <v>3922</v>
      </c>
      <c r="K789" s="73"/>
      <c r="L789" s="73" t="s">
        <v>624</v>
      </c>
      <c r="M789" s="74">
        <v>56.25</v>
      </c>
      <c r="N789" s="74">
        <v>60.75</v>
      </c>
      <c r="O789" s="75">
        <v>2</v>
      </c>
      <c r="P789" s="76"/>
      <c r="Q789" s="77">
        <f>N789*P789</f>
        <v>0</v>
      </c>
      <c r="R789" s="77">
        <f>IF($N$10&gt;=10000,M789*P789,Q789)</f>
        <v>0</v>
      </c>
      <c r="S789" s="78" t="str">
        <f>IF(P789="","",IF(P789&lt;O789,"Ошибка! Не соблюден минимальный заказ на сорт!",""))</f>
        <v/>
      </c>
    </row>
    <row r="790" spans="2:19" ht="15" customHeight="1" x14ac:dyDescent="0.35">
      <c r="B790" s="70" t="s">
        <v>3923</v>
      </c>
      <c r="C790" s="70" t="s">
        <v>3924</v>
      </c>
      <c r="D790" s="70" t="s">
        <v>3925</v>
      </c>
      <c r="E790" s="70" t="s">
        <v>3926</v>
      </c>
      <c r="F790" s="71" t="s">
        <v>3898</v>
      </c>
      <c r="G790" s="71" t="s">
        <v>3919</v>
      </c>
      <c r="H790" s="71" t="s">
        <v>3920</v>
      </c>
      <c r="I790" s="72" t="s">
        <v>3927</v>
      </c>
      <c r="J790" s="73" t="s">
        <v>3902</v>
      </c>
      <c r="K790" s="73"/>
      <c r="L790" s="73" t="s">
        <v>328</v>
      </c>
      <c r="M790" s="74">
        <v>24.380000000000003</v>
      </c>
      <c r="N790" s="74">
        <v>26.34</v>
      </c>
      <c r="O790" s="75">
        <v>6</v>
      </c>
      <c r="P790" s="76"/>
      <c r="Q790" s="77">
        <f>N790*P790</f>
        <v>0</v>
      </c>
      <c r="R790" s="77">
        <f>IF($N$10&gt;=10000,M790*P790,Q790)</f>
        <v>0</v>
      </c>
      <c r="S790" s="78" t="str">
        <f>IF(P790="","",IF(P790&lt;O790,"Ошибка! Не соблюден минимальный заказ на сорт!",""))</f>
        <v/>
      </c>
    </row>
    <row r="791" spans="2:19" ht="15" customHeight="1" x14ac:dyDescent="0.35">
      <c r="B791" s="70" t="s">
        <v>3928</v>
      </c>
      <c r="C791" s="70" t="s">
        <v>3929</v>
      </c>
      <c r="D791" s="70" t="s">
        <v>3930</v>
      </c>
      <c r="E791" s="70" t="s">
        <v>3926</v>
      </c>
      <c r="F791" s="71" t="s">
        <v>3898</v>
      </c>
      <c r="G791" s="71" t="s">
        <v>3919</v>
      </c>
      <c r="H791" s="71" t="s">
        <v>3920</v>
      </c>
      <c r="I791" s="72" t="s">
        <v>3927</v>
      </c>
      <c r="J791" s="73" t="s">
        <v>60</v>
      </c>
      <c r="K791" s="73"/>
      <c r="L791" s="73" t="s">
        <v>94</v>
      </c>
      <c r="M791" s="74">
        <v>31.75</v>
      </c>
      <c r="N791" s="74">
        <v>34.29</v>
      </c>
      <c r="O791" s="75">
        <v>5</v>
      </c>
      <c r="P791" s="76"/>
      <c r="Q791" s="77">
        <f>N791*P791</f>
        <v>0</v>
      </c>
      <c r="R791" s="77">
        <f>IF($N$10&gt;=10000,M791*P791,Q791)</f>
        <v>0</v>
      </c>
      <c r="S791" s="78" t="str">
        <f>IF(P791="","",IF(P791&lt;O791,"Ошибка! Не соблюден минимальный заказ на сорт!",""))</f>
        <v/>
      </c>
    </row>
    <row r="792" spans="2:19" ht="15" customHeight="1" x14ac:dyDescent="0.35">
      <c r="B792" s="70" t="s">
        <v>3931</v>
      </c>
      <c r="C792" s="70" t="s">
        <v>3932</v>
      </c>
      <c r="D792" s="70" t="s">
        <v>3933</v>
      </c>
      <c r="E792" s="70" t="s">
        <v>3926</v>
      </c>
      <c r="F792" s="71" t="s">
        <v>3898</v>
      </c>
      <c r="G792" s="71" t="s">
        <v>3919</v>
      </c>
      <c r="H792" s="71" t="s">
        <v>3920</v>
      </c>
      <c r="I792" s="72" t="s">
        <v>3927</v>
      </c>
      <c r="J792" s="73" t="s">
        <v>531</v>
      </c>
      <c r="K792" s="73" t="s">
        <v>384</v>
      </c>
      <c r="L792" s="73" t="s">
        <v>393</v>
      </c>
      <c r="M792" s="74">
        <v>56.25</v>
      </c>
      <c r="N792" s="74">
        <v>60.75</v>
      </c>
      <c r="O792" s="75">
        <v>3</v>
      </c>
      <c r="P792" s="76"/>
      <c r="Q792" s="77">
        <f>N792*P792</f>
        <v>0</v>
      </c>
      <c r="R792" s="77">
        <f>IF($N$10&gt;=10000,M792*P792,Q792)</f>
        <v>0</v>
      </c>
      <c r="S792" s="78" t="str">
        <f>IF(P792="","",IF(P792&lt;O792,"Ошибка! Не соблюден минимальный заказ на сорт!",""))</f>
        <v/>
      </c>
    </row>
    <row r="793" spans="2:19" ht="15" customHeight="1" x14ac:dyDescent="0.35">
      <c r="B793" s="70" t="s">
        <v>3934</v>
      </c>
      <c r="C793" s="70" t="s">
        <v>3935</v>
      </c>
      <c r="D793" s="70" t="s">
        <v>3936</v>
      </c>
      <c r="E793" s="70" t="s">
        <v>3937</v>
      </c>
      <c r="F793" s="71" t="s">
        <v>3898</v>
      </c>
      <c r="G793" s="71" t="s">
        <v>3919</v>
      </c>
      <c r="H793" s="71" t="s">
        <v>3920</v>
      </c>
      <c r="I793" s="72" t="s">
        <v>3938</v>
      </c>
      <c r="J793" s="73" t="s">
        <v>60</v>
      </c>
      <c r="K793" s="73"/>
      <c r="L793" s="73" t="s">
        <v>653</v>
      </c>
      <c r="M793" s="74">
        <v>31.75</v>
      </c>
      <c r="N793" s="74">
        <v>34.29</v>
      </c>
      <c r="O793" s="75">
        <v>5</v>
      </c>
      <c r="P793" s="76"/>
      <c r="Q793" s="77">
        <f>N793*P793</f>
        <v>0</v>
      </c>
      <c r="R793" s="77">
        <f>IF($N$10&gt;=10000,M793*P793,Q793)</f>
        <v>0</v>
      </c>
      <c r="S793" s="78" t="str">
        <f>IF(P793="","",IF(P793&lt;O793,"Ошибка! Не соблюден минимальный заказ на сорт!",""))</f>
        <v/>
      </c>
    </row>
    <row r="794" spans="2:19" ht="15" customHeight="1" x14ac:dyDescent="0.35">
      <c r="B794" s="70" t="s">
        <v>3939</v>
      </c>
      <c r="C794" s="70" t="s">
        <v>3940</v>
      </c>
      <c r="D794" s="70" t="s">
        <v>3941</v>
      </c>
      <c r="E794" s="70" t="s">
        <v>3937</v>
      </c>
      <c r="F794" s="71" t="s">
        <v>3898</v>
      </c>
      <c r="G794" s="71" t="s">
        <v>3919</v>
      </c>
      <c r="H794" s="71" t="s">
        <v>3920</v>
      </c>
      <c r="I794" s="72" t="s">
        <v>3938</v>
      </c>
      <c r="J794" s="73" t="s">
        <v>3922</v>
      </c>
      <c r="K794" s="73"/>
      <c r="L794" s="73" t="s">
        <v>3942</v>
      </c>
      <c r="M794" s="74">
        <v>56.25</v>
      </c>
      <c r="N794" s="74">
        <v>60.75</v>
      </c>
      <c r="O794" s="75">
        <v>2</v>
      </c>
      <c r="P794" s="76"/>
      <c r="Q794" s="77">
        <f>N794*P794</f>
        <v>0</v>
      </c>
      <c r="R794" s="77">
        <f>IF($N$10&gt;=10000,M794*P794,Q794)</f>
        <v>0</v>
      </c>
      <c r="S794" s="78" t="str">
        <f>IF(P794="","",IF(P794&lt;O794,"Ошибка! Не соблюден минимальный заказ на сорт!",""))</f>
        <v/>
      </c>
    </row>
    <row r="795" spans="2:19" ht="15" customHeight="1" x14ac:dyDescent="0.35">
      <c r="B795" s="70" t="s">
        <v>3943</v>
      </c>
      <c r="C795" s="70" t="s">
        <v>3944</v>
      </c>
      <c r="D795" s="70" t="s">
        <v>3945</v>
      </c>
      <c r="E795" s="70" t="s">
        <v>3946</v>
      </c>
      <c r="F795" s="71" t="s">
        <v>3898</v>
      </c>
      <c r="G795" s="71" t="s">
        <v>3919</v>
      </c>
      <c r="H795" s="71" t="s">
        <v>3920</v>
      </c>
      <c r="I795" s="72" t="s">
        <v>3947</v>
      </c>
      <c r="J795" s="73" t="s">
        <v>60</v>
      </c>
      <c r="K795" s="73"/>
      <c r="L795" s="73" t="s">
        <v>94</v>
      </c>
      <c r="M795" s="74">
        <v>31.75</v>
      </c>
      <c r="N795" s="74">
        <v>34.29</v>
      </c>
      <c r="O795" s="75">
        <v>5</v>
      </c>
      <c r="P795" s="76"/>
      <c r="Q795" s="77">
        <f>N795*P795</f>
        <v>0</v>
      </c>
      <c r="R795" s="77">
        <f>IF($N$10&gt;=10000,M795*P795,Q795)</f>
        <v>0</v>
      </c>
      <c r="S795" s="78" t="str">
        <f>IF(P795="","",IF(P795&lt;O795,"Ошибка! Не соблюден минимальный заказ на сорт!",""))</f>
        <v/>
      </c>
    </row>
    <row r="796" spans="2:19" ht="15" customHeight="1" x14ac:dyDescent="0.35">
      <c r="B796" s="70" t="s">
        <v>3948</v>
      </c>
      <c r="C796" s="70" t="s">
        <v>3949</v>
      </c>
      <c r="D796" s="70" t="s">
        <v>3950</v>
      </c>
      <c r="E796" s="70" t="s">
        <v>3946</v>
      </c>
      <c r="F796" s="71" t="s">
        <v>3898</v>
      </c>
      <c r="G796" s="71" t="s">
        <v>3919</v>
      </c>
      <c r="H796" s="71" t="s">
        <v>3920</v>
      </c>
      <c r="I796" s="72" t="s">
        <v>3947</v>
      </c>
      <c r="J796" s="73" t="s">
        <v>3922</v>
      </c>
      <c r="K796" s="73"/>
      <c r="L796" s="73" t="s">
        <v>3942</v>
      </c>
      <c r="M796" s="74">
        <v>56.25</v>
      </c>
      <c r="N796" s="74">
        <v>60.75</v>
      </c>
      <c r="O796" s="75">
        <v>2</v>
      </c>
      <c r="P796" s="76"/>
      <c r="Q796" s="77">
        <f>N796*P796</f>
        <v>0</v>
      </c>
      <c r="R796" s="77">
        <f>IF($N$10&gt;=10000,M796*P796,Q796)</f>
        <v>0</v>
      </c>
      <c r="S796" s="78" t="str">
        <f>IF(P796="","",IF(P796&lt;O796,"Ошибка! Не соблюден минимальный заказ на сорт!",""))</f>
        <v/>
      </c>
    </row>
    <row r="797" spans="2:19" ht="15" customHeight="1" x14ac:dyDescent="0.35">
      <c r="B797" s="70" t="s">
        <v>3951</v>
      </c>
      <c r="C797" s="70" t="s">
        <v>3952</v>
      </c>
      <c r="D797" s="70" t="s">
        <v>3953</v>
      </c>
      <c r="E797" s="70" t="s">
        <v>3954</v>
      </c>
      <c r="F797" s="71" t="s">
        <v>3898</v>
      </c>
      <c r="G797" s="71" t="s">
        <v>3955</v>
      </c>
      <c r="H797" s="71" t="s">
        <v>3956</v>
      </c>
      <c r="I797" s="72" t="s">
        <v>3957</v>
      </c>
      <c r="J797" s="73" t="s">
        <v>3902</v>
      </c>
      <c r="K797" s="73"/>
      <c r="L797" s="73" t="s">
        <v>328</v>
      </c>
      <c r="M797" s="74">
        <v>20.380000000000003</v>
      </c>
      <c r="N797" s="74">
        <v>22.02</v>
      </c>
      <c r="O797" s="75">
        <v>6</v>
      </c>
      <c r="P797" s="76"/>
      <c r="Q797" s="77">
        <f>N797*P797</f>
        <v>0</v>
      </c>
      <c r="R797" s="77">
        <f>IF($N$10&gt;=10000,M797*P797,Q797)</f>
        <v>0</v>
      </c>
      <c r="S797" s="78" t="str">
        <f>IF(P797="","",IF(P797&lt;O797,"Ошибка! Не соблюден минимальный заказ на сорт!",""))</f>
        <v/>
      </c>
    </row>
    <row r="798" spans="2:19" ht="15" customHeight="1" x14ac:dyDescent="0.35">
      <c r="B798" s="70" t="s">
        <v>3958</v>
      </c>
      <c r="C798" s="70" t="s">
        <v>3959</v>
      </c>
      <c r="D798" s="70" t="s">
        <v>3960</v>
      </c>
      <c r="E798" s="70" t="s">
        <v>3961</v>
      </c>
      <c r="F798" s="71" t="s">
        <v>3898</v>
      </c>
      <c r="G798" s="71" t="s">
        <v>3962</v>
      </c>
      <c r="H798" s="71" t="s">
        <v>3963</v>
      </c>
      <c r="I798" s="72" t="s">
        <v>3964</v>
      </c>
      <c r="J798" s="73" t="s">
        <v>3965</v>
      </c>
      <c r="K798" s="73"/>
      <c r="L798" s="73" t="s">
        <v>2250</v>
      </c>
      <c r="M798" s="74">
        <v>4.0699999999999994</v>
      </c>
      <c r="N798" s="74">
        <v>4.4000000000000004</v>
      </c>
      <c r="O798" s="75">
        <v>8</v>
      </c>
      <c r="P798" s="76"/>
      <c r="Q798" s="77">
        <f>N798*P798</f>
        <v>0</v>
      </c>
      <c r="R798" s="77">
        <f>IF($N$10&gt;=10000,M798*P798,Q798)</f>
        <v>0</v>
      </c>
      <c r="S798" s="78" t="str">
        <f>IF(P798="","",IF(P798&lt;O798,"Ошибка! Не соблюден минимальный заказ на сорт!",""))</f>
        <v/>
      </c>
    </row>
    <row r="799" spans="2:19" ht="15" customHeight="1" x14ac:dyDescent="0.35">
      <c r="B799" s="70" t="s">
        <v>3966</v>
      </c>
      <c r="C799" s="70" t="s">
        <v>3967</v>
      </c>
      <c r="D799" s="70" t="s">
        <v>3968</v>
      </c>
      <c r="E799" s="70" t="s">
        <v>3969</v>
      </c>
      <c r="F799" s="71" t="s">
        <v>3898</v>
      </c>
      <c r="G799" s="71" t="s">
        <v>3962</v>
      </c>
      <c r="H799" s="71" t="s">
        <v>3963</v>
      </c>
      <c r="I799" s="72" t="s">
        <v>3970</v>
      </c>
      <c r="J799" s="73" t="s">
        <v>60</v>
      </c>
      <c r="K799" s="73"/>
      <c r="L799" s="73" t="s">
        <v>122</v>
      </c>
      <c r="M799" s="74">
        <v>14</v>
      </c>
      <c r="N799" s="74">
        <v>15.12</v>
      </c>
      <c r="O799" s="75">
        <v>6</v>
      </c>
      <c r="P799" s="76"/>
      <c r="Q799" s="77">
        <f>N799*P799</f>
        <v>0</v>
      </c>
      <c r="R799" s="77">
        <f>IF($N$10&gt;=10000,M799*P799,Q799)</f>
        <v>0</v>
      </c>
      <c r="S799" s="78" t="str">
        <f>IF(P799="","",IF(P799&lt;O799,"Ошибка! Не соблюден минимальный заказ на сорт!",""))</f>
        <v/>
      </c>
    </row>
    <row r="800" spans="2:19" ht="15" customHeight="1" x14ac:dyDescent="0.35">
      <c r="B800" s="70" t="s">
        <v>3971</v>
      </c>
      <c r="C800" s="70" t="s">
        <v>3972</v>
      </c>
      <c r="D800" s="70" t="s">
        <v>3973</v>
      </c>
      <c r="E800" s="70" t="s">
        <v>3974</v>
      </c>
      <c r="F800" s="71" t="s">
        <v>3898</v>
      </c>
      <c r="G800" s="71" t="s">
        <v>3962</v>
      </c>
      <c r="H800" s="71" t="s">
        <v>3963</v>
      </c>
      <c r="I800" s="72" t="s">
        <v>3975</v>
      </c>
      <c r="J800" s="73" t="s">
        <v>676</v>
      </c>
      <c r="K800" s="73"/>
      <c r="L800" s="73" t="s">
        <v>328</v>
      </c>
      <c r="M800" s="74">
        <v>13.07</v>
      </c>
      <c r="N800" s="74">
        <v>14.12</v>
      </c>
      <c r="O800" s="75">
        <v>7</v>
      </c>
      <c r="P800" s="76"/>
      <c r="Q800" s="77">
        <f>N800*P800</f>
        <v>0</v>
      </c>
      <c r="R800" s="77">
        <f>IF($N$10&gt;=10000,M800*P800,Q800)</f>
        <v>0</v>
      </c>
      <c r="S800" s="78" t="str">
        <f>IF(P800="","",IF(P800&lt;O800,"Ошибка! Не соблюден минимальный заказ на сорт!",""))</f>
        <v/>
      </c>
    </row>
    <row r="801" spans="2:19" ht="15" customHeight="1" x14ac:dyDescent="0.35">
      <c r="B801" s="70" t="s">
        <v>3976</v>
      </c>
      <c r="C801" s="70" t="s">
        <v>3977</v>
      </c>
      <c r="D801" s="70" t="s">
        <v>3978</v>
      </c>
      <c r="E801" s="70" t="s">
        <v>3974</v>
      </c>
      <c r="F801" s="71" t="s">
        <v>3898</v>
      </c>
      <c r="G801" s="71" t="s">
        <v>3962</v>
      </c>
      <c r="H801" s="71" t="s">
        <v>3963</v>
      </c>
      <c r="I801" s="72" t="s">
        <v>3975</v>
      </c>
      <c r="J801" s="73" t="s">
        <v>3902</v>
      </c>
      <c r="K801" s="73"/>
      <c r="L801" s="73" t="s">
        <v>94</v>
      </c>
      <c r="M801" s="74">
        <v>13.69</v>
      </c>
      <c r="N801" s="74">
        <v>14.79</v>
      </c>
      <c r="O801" s="75">
        <v>6</v>
      </c>
      <c r="P801" s="76"/>
      <c r="Q801" s="77">
        <f>N801*P801</f>
        <v>0</v>
      </c>
      <c r="R801" s="77">
        <f>IF($N$10&gt;=10000,M801*P801,Q801)</f>
        <v>0</v>
      </c>
      <c r="S801" s="78" t="str">
        <f>IF(P801="","",IF(P801&lt;O801,"Ошибка! Не соблюден минимальный заказ на сорт!",""))</f>
        <v/>
      </c>
    </row>
    <row r="802" spans="2:19" ht="15" customHeight="1" x14ac:dyDescent="0.35">
      <c r="B802" s="70" t="s">
        <v>3979</v>
      </c>
      <c r="C802" s="70" t="s">
        <v>3980</v>
      </c>
      <c r="D802" s="70" t="s">
        <v>3981</v>
      </c>
      <c r="E802" s="70" t="s">
        <v>3982</v>
      </c>
      <c r="F802" s="71" t="s">
        <v>3898</v>
      </c>
      <c r="G802" s="71" t="s">
        <v>3983</v>
      </c>
      <c r="H802" s="71" t="s">
        <v>3984</v>
      </c>
      <c r="I802" s="72" t="s">
        <v>3985</v>
      </c>
      <c r="J802" s="73" t="s">
        <v>3922</v>
      </c>
      <c r="K802" s="73"/>
      <c r="L802" s="73" t="s">
        <v>664</v>
      </c>
      <c r="M802" s="74">
        <v>56.25</v>
      </c>
      <c r="N802" s="74">
        <v>60.75</v>
      </c>
      <c r="O802" s="75">
        <v>2</v>
      </c>
      <c r="P802" s="76"/>
      <c r="Q802" s="77">
        <f>N802*P802</f>
        <v>0</v>
      </c>
      <c r="R802" s="77">
        <f>IF($N$10&gt;=10000,M802*P802,Q802)</f>
        <v>0</v>
      </c>
      <c r="S802" s="78" t="str">
        <f>IF(P802="","",IF(P802&lt;O802,"Ошибка! Не соблюден минимальный заказ на сорт!",""))</f>
        <v/>
      </c>
    </row>
    <row r="803" spans="2:19" ht="15" customHeight="1" x14ac:dyDescent="0.35">
      <c r="B803" s="70" t="s">
        <v>3986</v>
      </c>
      <c r="C803" s="70" t="s">
        <v>3987</v>
      </c>
      <c r="D803" s="70" t="s">
        <v>3988</v>
      </c>
      <c r="E803" s="70" t="s">
        <v>3989</v>
      </c>
      <c r="F803" s="71" t="s">
        <v>3898</v>
      </c>
      <c r="G803" s="71" t="s">
        <v>3990</v>
      </c>
      <c r="H803" s="71" t="s">
        <v>3991</v>
      </c>
      <c r="I803" s="72" t="s">
        <v>3992</v>
      </c>
      <c r="J803" s="73" t="s">
        <v>3902</v>
      </c>
      <c r="K803" s="73"/>
      <c r="L803" s="73" t="s">
        <v>61</v>
      </c>
      <c r="M803" s="74">
        <v>20.94</v>
      </c>
      <c r="N803" s="74">
        <v>22.62</v>
      </c>
      <c r="O803" s="75">
        <v>6</v>
      </c>
      <c r="P803" s="76"/>
      <c r="Q803" s="77">
        <f>N803*P803</f>
        <v>0</v>
      </c>
      <c r="R803" s="77">
        <f>IF($N$10&gt;=10000,M803*P803,Q803)</f>
        <v>0</v>
      </c>
      <c r="S803" s="78" t="str">
        <f>IF(P803="","",IF(P803&lt;O803,"Ошибка! Не соблюден минимальный заказ на сорт!",""))</f>
        <v/>
      </c>
    </row>
    <row r="804" spans="2:19" ht="15" customHeight="1" x14ac:dyDescent="0.35">
      <c r="B804" s="70" t="s">
        <v>3993</v>
      </c>
      <c r="C804" s="70" t="s">
        <v>3994</v>
      </c>
      <c r="D804" s="70" t="s">
        <v>3995</v>
      </c>
      <c r="E804" s="70" t="s">
        <v>3996</v>
      </c>
      <c r="F804" s="71" t="s">
        <v>3898</v>
      </c>
      <c r="G804" s="71" t="s">
        <v>3997</v>
      </c>
      <c r="H804" s="71" t="s">
        <v>3998</v>
      </c>
      <c r="I804" s="72" t="s">
        <v>3999</v>
      </c>
      <c r="J804" s="73" t="s">
        <v>3902</v>
      </c>
      <c r="K804" s="73"/>
      <c r="L804" s="73" t="s">
        <v>328</v>
      </c>
      <c r="M804" s="74">
        <v>20.94</v>
      </c>
      <c r="N804" s="74">
        <v>22.62</v>
      </c>
      <c r="O804" s="75">
        <v>6</v>
      </c>
      <c r="P804" s="76"/>
      <c r="Q804" s="77">
        <f>N804*P804</f>
        <v>0</v>
      </c>
      <c r="R804" s="77">
        <f>IF($N$10&gt;=10000,M804*P804,Q804)</f>
        <v>0</v>
      </c>
      <c r="S804" s="78" t="str">
        <f>IF(P804="","",IF(P804&lt;O804,"Ошибка! Не соблюден минимальный заказ на сорт!",""))</f>
        <v/>
      </c>
    </row>
    <row r="805" spans="2:19" ht="15" customHeight="1" x14ac:dyDescent="0.35">
      <c r="B805" s="70" t="s">
        <v>4000</v>
      </c>
      <c r="C805" s="70" t="s">
        <v>4001</v>
      </c>
      <c r="D805" s="70" t="s">
        <v>4002</v>
      </c>
      <c r="E805" s="70" t="s">
        <v>4003</v>
      </c>
      <c r="F805" s="71" t="s">
        <v>3898</v>
      </c>
      <c r="G805" s="71" t="s">
        <v>3997</v>
      </c>
      <c r="H805" s="71" t="s">
        <v>3998</v>
      </c>
      <c r="I805" s="72" t="s">
        <v>4004</v>
      </c>
      <c r="J805" s="73" t="s">
        <v>3902</v>
      </c>
      <c r="K805" s="73"/>
      <c r="L805" s="73" t="s">
        <v>61</v>
      </c>
      <c r="M805" s="74">
        <v>20.94</v>
      </c>
      <c r="N805" s="74">
        <v>22.62</v>
      </c>
      <c r="O805" s="75">
        <v>6</v>
      </c>
      <c r="P805" s="76"/>
      <c r="Q805" s="77">
        <f>N805*P805</f>
        <v>0</v>
      </c>
      <c r="R805" s="77">
        <f>IF($N$10&gt;=10000,M805*P805,Q805)</f>
        <v>0</v>
      </c>
      <c r="S805" s="78" t="str">
        <f>IF(P805="","",IF(P805&lt;O805,"Ошибка! Не соблюден минимальный заказ на сорт!",""))</f>
        <v/>
      </c>
    </row>
    <row r="806" spans="2:19" ht="15" customHeight="1" x14ac:dyDescent="0.35">
      <c r="B806" s="70" t="s">
        <v>4005</v>
      </c>
      <c r="C806" s="70" t="s">
        <v>4006</v>
      </c>
      <c r="D806" s="70" t="s">
        <v>4007</v>
      </c>
      <c r="E806" s="70" t="s">
        <v>4008</v>
      </c>
      <c r="F806" s="71" t="s">
        <v>3898</v>
      </c>
      <c r="G806" s="71" t="s">
        <v>4009</v>
      </c>
      <c r="H806" s="71" t="s">
        <v>4010</v>
      </c>
      <c r="I806" s="72" t="s">
        <v>4011</v>
      </c>
      <c r="J806" s="73" t="s">
        <v>3902</v>
      </c>
      <c r="K806" s="73"/>
      <c r="L806" s="73" t="s">
        <v>61</v>
      </c>
      <c r="M806" s="74">
        <v>20.94</v>
      </c>
      <c r="N806" s="74">
        <v>22.62</v>
      </c>
      <c r="O806" s="75">
        <v>6</v>
      </c>
      <c r="P806" s="76"/>
      <c r="Q806" s="77">
        <f>N806*P806</f>
        <v>0</v>
      </c>
      <c r="R806" s="77">
        <f>IF($N$10&gt;=10000,M806*P806,Q806)</f>
        <v>0</v>
      </c>
      <c r="S806" s="78" t="str">
        <f>IF(P806="","",IF(P806&lt;O806,"Ошибка! Не соблюден минимальный заказ на сорт!",""))</f>
        <v/>
      </c>
    </row>
    <row r="807" spans="2:19" ht="15" customHeight="1" x14ac:dyDescent="0.35">
      <c r="B807" s="70" t="s">
        <v>4012</v>
      </c>
      <c r="C807" s="70" t="s">
        <v>4013</v>
      </c>
      <c r="D807" s="70" t="s">
        <v>4014</v>
      </c>
      <c r="E807" s="70" t="s">
        <v>4015</v>
      </c>
      <c r="F807" s="71" t="s">
        <v>3898</v>
      </c>
      <c r="G807" s="71" t="s">
        <v>4016</v>
      </c>
      <c r="H807" s="71" t="s">
        <v>4017</v>
      </c>
      <c r="I807" s="72" t="s">
        <v>4018</v>
      </c>
      <c r="J807" s="73" t="s">
        <v>676</v>
      </c>
      <c r="K807" s="73"/>
      <c r="L807" s="73" t="s">
        <v>328</v>
      </c>
      <c r="M807" s="74">
        <v>10.94</v>
      </c>
      <c r="N807" s="74">
        <v>11.82</v>
      </c>
      <c r="O807" s="75">
        <v>7</v>
      </c>
      <c r="P807" s="76"/>
      <c r="Q807" s="77">
        <f>N807*P807</f>
        <v>0</v>
      </c>
      <c r="R807" s="77">
        <f>IF($N$10&gt;=10000,M807*P807,Q807)</f>
        <v>0</v>
      </c>
      <c r="S807" s="78" t="str">
        <f>IF(P807="","",IF(P807&lt;O807,"Ошибка! Не соблюден минимальный заказ на сорт!",""))</f>
        <v/>
      </c>
    </row>
    <row r="808" spans="2:19" ht="15" customHeight="1" x14ac:dyDescent="0.35">
      <c r="B808" s="70" t="s">
        <v>4019</v>
      </c>
      <c r="C808" s="70" t="s">
        <v>4020</v>
      </c>
      <c r="D808" s="70" t="s">
        <v>4021</v>
      </c>
      <c r="E808" s="70" t="s">
        <v>4022</v>
      </c>
      <c r="F808" s="71" t="s">
        <v>3898</v>
      </c>
      <c r="G808" s="71" t="s">
        <v>4023</v>
      </c>
      <c r="H808" s="71" t="s">
        <v>4024</v>
      </c>
      <c r="I808" s="72" t="s">
        <v>4025</v>
      </c>
      <c r="J808" s="73" t="s">
        <v>3965</v>
      </c>
      <c r="K808" s="73"/>
      <c r="L808" s="73" t="s">
        <v>736</v>
      </c>
      <c r="M808" s="74">
        <v>4.0699999999999994</v>
      </c>
      <c r="N808" s="74">
        <v>4.4000000000000004</v>
      </c>
      <c r="O808" s="75">
        <v>8</v>
      </c>
      <c r="P808" s="76"/>
      <c r="Q808" s="77">
        <f>N808*P808</f>
        <v>0</v>
      </c>
      <c r="R808" s="77">
        <f>IF($N$10&gt;=10000,M808*P808,Q808)</f>
        <v>0</v>
      </c>
      <c r="S808" s="78" t="str">
        <f>IF(P808="","",IF(P808&lt;O808,"Ошибка! Не соблюден минимальный заказ на сорт!",""))</f>
        <v/>
      </c>
    </row>
    <row r="809" spans="2:19" ht="15" customHeight="1" x14ac:dyDescent="0.35">
      <c r="B809" s="70" t="s">
        <v>4026</v>
      </c>
      <c r="C809" s="70" t="s">
        <v>4027</v>
      </c>
      <c r="D809" s="70" t="s">
        <v>4028</v>
      </c>
      <c r="E809" s="70" t="s">
        <v>4029</v>
      </c>
      <c r="F809" s="71" t="s">
        <v>3898</v>
      </c>
      <c r="G809" s="71" t="s">
        <v>4023</v>
      </c>
      <c r="H809" s="71" t="s">
        <v>4024</v>
      </c>
      <c r="I809" s="72" t="s">
        <v>4030</v>
      </c>
      <c r="J809" s="73" t="s">
        <v>3902</v>
      </c>
      <c r="K809" s="73"/>
      <c r="L809" s="73" t="s">
        <v>328</v>
      </c>
      <c r="M809" s="74">
        <v>13.57</v>
      </c>
      <c r="N809" s="74">
        <v>14.66</v>
      </c>
      <c r="O809" s="75">
        <v>6</v>
      </c>
      <c r="P809" s="76"/>
      <c r="Q809" s="77">
        <f>N809*P809</f>
        <v>0</v>
      </c>
      <c r="R809" s="77">
        <f>IF($N$10&gt;=10000,M809*P809,Q809)</f>
        <v>0</v>
      </c>
      <c r="S809" s="78" t="str">
        <f>IF(P809="","",IF(P809&lt;O809,"Ошибка! Не соблюден минимальный заказ на сорт!",""))</f>
        <v/>
      </c>
    </row>
    <row r="810" spans="2:19" ht="15" customHeight="1" x14ac:dyDescent="0.35">
      <c r="B810" s="70" t="s">
        <v>4031</v>
      </c>
      <c r="C810" s="70" t="s">
        <v>4032</v>
      </c>
      <c r="D810" s="70" t="s">
        <v>4033</v>
      </c>
      <c r="E810" s="70" t="s">
        <v>4034</v>
      </c>
      <c r="F810" s="71" t="s">
        <v>3898</v>
      </c>
      <c r="G810" s="71" t="s">
        <v>4023</v>
      </c>
      <c r="H810" s="71" t="s">
        <v>4024</v>
      </c>
      <c r="I810" s="72" t="s">
        <v>4035</v>
      </c>
      <c r="J810" s="73" t="s">
        <v>3902</v>
      </c>
      <c r="K810" s="73"/>
      <c r="L810" s="73" t="s">
        <v>328</v>
      </c>
      <c r="M810" s="74">
        <v>13.57</v>
      </c>
      <c r="N810" s="74">
        <v>14.66</v>
      </c>
      <c r="O810" s="75">
        <v>6</v>
      </c>
      <c r="P810" s="76"/>
      <c r="Q810" s="77">
        <f>N810*P810</f>
        <v>0</v>
      </c>
      <c r="R810" s="77">
        <f>IF($N$10&gt;=10000,M810*P810,Q810)</f>
        <v>0</v>
      </c>
      <c r="S810" s="78" t="str">
        <f>IF(P810="","",IF(P810&lt;O810,"Ошибка! Не соблюден минимальный заказ на сорт!",""))</f>
        <v/>
      </c>
    </row>
    <row r="811" spans="2:19" ht="15" customHeight="1" x14ac:dyDescent="0.35">
      <c r="B811" s="70" t="s">
        <v>4036</v>
      </c>
      <c r="C811" s="70" t="s">
        <v>4037</v>
      </c>
      <c r="D811" s="70" t="s">
        <v>4038</v>
      </c>
      <c r="E811" s="70" t="s">
        <v>4039</v>
      </c>
      <c r="F811" s="71" t="s">
        <v>3898</v>
      </c>
      <c r="G811" s="71" t="s">
        <v>4023</v>
      </c>
      <c r="H811" s="71" t="s">
        <v>4024</v>
      </c>
      <c r="I811" s="72" t="s">
        <v>4040</v>
      </c>
      <c r="J811" s="73" t="s">
        <v>676</v>
      </c>
      <c r="K811" s="73"/>
      <c r="L811" s="73" t="s">
        <v>736</v>
      </c>
      <c r="M811" s="74">
        <v>10.94</v>
      </c>
      <c r="N811" s="74">
        <v>11.82</v>
      </c>
      <c r="O811" s="75">
        <v>7</v>
      </c>
      <c r="P811" s="76"/>
      <c r="Q811" s="77">
        <f>N811*P811</f>
        <v>0</v>
      </c>
      <c r="R811" s="77">
        <f>IF($N$10&gt;=10000,M811*P811,Q811)</f>
        <v>0</v>
      </c>
      <c r="S811" s="78" t="str">
        <f>IF(P811="","",IF(P811&lt;O811,"Ошибка! Не соблюден минимальный заказ на сорт!",""))</f>
        <v/>
      </c>
    </row>
    <row r="812" spans="2:19" ht="15" customHeight="1" x14ac:dyDescent="0.35">
      <c r="B812" s="70" t="s">
        <v>4041</v>
      </c>
      <c r="C812" s="70" t="s">
        <v>4042</v>
      </c>
      <c r="D812" s="70" t="s">
        <v>4043</v>
      </c>
      <c r="E812" s="70" t="s">
        <v>4039</v>
      </c>
      <c r="F812" s="71" t="s">
        <v>3898</v>
      </c>
      <c r="G812" s="71" t="s">
        <v>4023</v>
      </c>
      <c r="H812" s="71" t="s">
        <v>4024</v>
      </c>
      <c r="I812" s="72" t="s">
        <v>4040</v>
      </c>
      <c r="J812" s="73" t="s">
        <v>3902</v>
      </c>
      <c r="K812" s="73"/>
      <c r="L812" s="73" t="s">
        <v>736</v>
      </c>
      <c r="M812" s="74">
        <v>13.57</v>
      </c>
      <c r="N812" s="74">
        <v>14.66</v>
      </c>
      <c r="O812" s="75">
        <v>6</v>
      </c>
      <c r="P812" s="76"/>
      <c r="Q812" s="77">
        <f>N812*P812</f>
        <v>0</v>
      </c>
      <c r="R812" s="77">
        <f>IF($N$10&gt;=10000,M812*P812,Q812)</f>
        <v>0</v>
      </c>
      <c r="S812" s="78" t="str">
        <f>IF(P812="","",IF(P812&lt;O812,"Ошибка! Не соблюден минимальный заказ на сорт!",""))</f>
        <v/>
      </c>
    </row>
    <row r="813" spans="2:19" ht="15" customHeight="1" x14ac:dyDescent="0.35">
      <c r="B813" s="70" t="s">
        <v>4044</v>
      </c>
      <c r="C813" s="70" t="s">
        <v>4045</v>
      </c>
      <c r="D813" s="70" t="s">
        <v>4046</v>
      </c>
      <c r="E813" s="70" t="s">
        <v>4047</v>
      </c>
      <c r="F813" s="71" t="s">
        <v>3898</v>
      </c>
      <c r="G813" s="71" t="s">
        <v>4048</v>
      </c>
      <c r="H813" s="71" t="s">
        <v>4049</v>
      </c>
      <c r="I813" s="72" t="s">
        <v>4050</v>
      </c>
      <c r="J813" s="73" t="s">
        <v>3965</v>
      </c>
      <c r="K813" s="73"/>
      <c r="L813" s="73" t="s">
        <v>3903</v>
      </c>
      <c r="M813" s="74">
        <v>4.0699999999999994</v>
      </c>
      <c r="N813" s="74">
        <v>4.4000000000000004</v>
      </c>
      <c r="O813" s="75">
        <v>8</v>
      </c>
      <c r="P813" s="76"/>
      <c r="Q813" s="77">
        <f>N813*P813</f>
        <v>0</v>
      </c>
      <c r="R813" s="77">
        <f>IF($N$10&gt;=10000,M813*P813,Q813)</f>
        <v>0</v>
      </c>
      <c r="S813" s="78" t="str">
        <f>IF(P813="","",IF(P813&lt;O813,"Ошибка! Не соблюден минимальный заказ на сорт!",""))</f>
        <v/>
      </c>
    </row>
    <row r="814" spans="2:19" ht="15" customHeight="1" x14ac:dyDescent="0.35">
      <c r="B814" s="70" t="s">
        <v>4051</v>
      </c>
      <c r="C814" s="70" t="s">
        <v>4052</v>
      </c>
      <c r="D814" s="70" t="s">
        <v>4053</v>
      </c>
      <c r="E814" s="70" t="s">
        <v>4054</v>
      </c>
      <c r="F814" s="71" t="s">
        <v>3898</v>
      </c>
      <c r="G814" s="71" t="s">
        <v>4048</v>
      </c>
      <c r="H814" s="71" t="s">
        <v>4049</v>
      </c>
      <c r="I814" s="72" t="s">
        <v>4055</v>
      </c>
      <c r="J814" s="73" t="s">
        <v>3965</v>
      </c>
      <c r="K814" s="73"/>
      <c r="L814" s="73" t="s">
        <v>3903</v>
      </c>
      <c r="M814" s="74">
        <v>4.0699999999999994</v>
      </c>
      <c r="N814" s="74">
        <v>4.4000000000000004</v>
      </c>
      <c r="O814" s="75">
        <v>8</v>
      </c>
      <c r="P814" s="76"/>
      <c r="Q814" s="77">
        <f>N814*P814</f>
        <v>0</v>
      </c>
      <c r="R814" s="77">
        <f>IF($N$10&gt;=10000,M814*P814,Q814)</f>
        <v>0</v>
      </c>
      <c r="S814" s="78" t="str">
        <f>IF(P814="","",IF(P814&lt;O814,"Ошибка! Не соблюден минимальный заказ на сорт!",""))</f>
        <v/>
      </c>
    </row>
    <row r="815" spans="2:19" ht="15" customHeight="1" x14ac:dyDescent="0.35">
      <c r="B815" s="70" t="s">
        <v>4056</v>
      </c>
      <c r="C815" s="70" t="s">
        <v>4057</v>
      </c>
      <c r="D815" s="70" t="s">
        <v>4058</v>
      </c>
      <c r="E815" s="70" t="s">
        <v>4059</v>
      </c>
      <c r="F815" s="71" t="s">
        <v>3898</v>
      </c>
      <c r="G815" s="71" t="s">
        <v>4048</v>
      </c>
      <c r="H815" s="71" t="s">
        <v>4049</v>
      </c>
      <c r="I815" s="72" t="s">
        <v>4060</v>
      </c>
      <c r="J815" s="73" t="s">
        <v>3965</v>
      </c>
      <c r="K815" s="73"/>
      <c r="L815" s="73" t="s">
        <v>3903</v>
      </c>
      <c r="M815" s="74">
        <v>4.0699999999999994</v>
      </c>
      <c r="N815" s="74">
        <v>4.4000000000000004</v>
      </c>
      <c r="O815" s="75">
        <v>8</v>
      </c>
      <c r="P815" s="76"/>
      <c r="Q815" s="77">
        <f>N815*P815</f>
        <v>0</v>
      </c>
      <c r="R815" s="77">
        <f>IF($N$10&gt;=10000,M815*P815,Q815)</f>
        <v>0</v>
      </c>
      <c r="S815" s="78" t="str">
        <f>IF(P815="","",IF(P815&lt;O815,"Ошибка! Не соблюден минимальный заказ на сорт!",""))</f>
        <v/>
      </c>
    </row>
    <row r="816" spans="2:19" ht="15" customHeight="1" x14ac:dyDescent="0.35">
      <c r="B816" s="70" t="s">
        <v>4061</v>
      </c>
      <c r="C816" s="70" t="s">
        <v>4062</v>
      </c>
      <c r="D816" s="70" t="s">
        <v>4063</v>
      </c>
      <c r="E816" s="70" t="s">
        <v>4064</v>
      </c>
      <c r="F816" s="71" t="s">
        <v>3898</v>
      </c>
      <c r="G816" s="71" t="s">
        <v>4048</v>
      </c>
      <c r="H816" s="71" t="s">
        <v>4049</v>
      </c>
      <c r="I816" s="72" t="s">
        <v>4065</v>
      </c>
      <c r="J816" s="73" t="s">
        <v>3965</v>
      </c>
      <c r="K816" s="73"/>
      <c r="L816" s="73" t="s">
        <v>3903</v>
      </c>
      <c r="M816" s="74">
        <v>4.0699999999999994</v>
      </c>
      <c r="N816" s="74">
        <v>4.4000000000000004</v>
      </c>
      <c r="O816" s="75">
        <v>8</v>
      </c>
      <c r="P816" s="76"/>
      <c r="Q816" s="77">
        <f>N816*P816</f>
        <v>0</v>
      </c>
      <c r="R816" s="77">
        <f>IF($N$10&gt;=10000,M816*P816,Q816)</f>
        <v>0</v>
      </c>
      <c r="S816" s="78" t="str">
        <f>IF(P816="","",IF(P816&lt;O816,"Ошибка! Не соблюден минимальный заказ на сорт!",""))</f>
        <v/>
      </c>
    </row>
    <row r="817" spans="2:19" ht="15" customHeight="1" x14ac:dyDescent="0.35">
      <c r="B817" s="70" t="s">
        <v>4066</v>
      </c>
      <c r="C817" s="70" t="s">
        <v>4067</v>
      </c>
      <c r="D817" s="70" t="s">
        <v>4068</v>
      </c>
      <c r="E817" s="70" t="s">
        <v>4069</v>
      </c>
      <c r="F817" s="71" t="s">
        <v>3898</v>
      </c>
      <c r="G817" s="71" t="s">
        <v>4048</v>
      </c>
      <c r="H817" s="71" t="s">
        <v>4049</v>
      </c>
      <c r="I817" s="72" t="s">
        <v>4070</v>
      </c>
      <c r="J817" s="73" t="s">
        <v>3902</v>
      </c>
      <c r="K817" s="73"/>
      <c r="L817" s="73" t="s">
        <v>736</v>
      </c>
      <c r="M817" s="74">
        <v>16.940000000000001</v>
      </c>
      <c r="N817" s="74">
        <v>18.3</v>
      </c>
      <c r="O817" s="75">
        <v>6</v>
      </c>
      <c r="P817" s="76"/>
      <c r="Q817" s="77">
        <f>N817*P817</f>
        <v>0</v>
      </c>
      <c r="R817" s="77">
        <f>IF($N$10&gt;=10000,M817*P817,Q817)</f>
        <v>0</v>
      </c>
      <c r="S817" s="78" t="str">
        <f>IF(P817="","",IF(P817&lt;O817,"Ошибка! Не соблюден минимальный заказ на сорт!",""))</f>
        <v/>
      </c>
    </row>
    <row r="818" spans="2:19" ht="15" customHeight="1" x14ac:dyDescent="0.35">
      <c r="B818" s="70" t="s">
        <v>4071</v>
      </c>
      <c r="C818" s="70" t="s">
        <v>4072</v>
      </c>
      <c r="D818" s="70" t="s">
        <v>4073</v>
      </c>
      <c r="E818" s="70" t="s">
        <v>4074</v>
      </c>
      <c r="F818" s="71" t="s">
        <v>3898</v>
      </c>
      <c r="G818" s="71" t="s">
        <v>4048</v>
      </c>
      <c r="H818" s="71" t="s">
        <v>4049</v>
      </c>
      <c r="I818" s="72" t="s">
        <v>4075</v>
      </c>
      <c r="J818" s="73" t="s">
        <v>3965</v>
      </c>
      <c r="K818" s="73"/>
      <c r="L818" s="73" t="s">
        <v>3903</v>
      </c>
      <c r="M818" s="74">
        <v>4.0699999999999994</v>
      </c>
      <c r="N818" s="74">
        <v>4.4000000000000004</v>
      </c>
      <c r="O818" s="75">
        <v>8</v>
      </c>
      <c r="P818" s="76"/>
      <c r="Q818" s="77">
        <f>N818*P818</f>
        <v>0</v>
      </c>
      <c r="R818" s="77">
        <f>IF($N$10&gt;=10000,M818*P818,Q818)</f>
        <v>0</v>
      </c>
      <c r="S818" s="78" t="str">
        <f>IF(P818="","",IF(P818&lt;O818,"Ошибка! Не соблюден минимальный заказ на сорт!",""))</f>
        <v/>
      </c>
    </row>
    <row r="819" spans="2:19" ht="15" customHeight="1" x14ac:dyDescent="0.35">
      <c r="B819" s="70" t="s">
        <v>4076</v>
      </c>
      <c r="C819" s="70" t="s">
        <v>4077</v>
      </c>
      <c r="D819" s="70" t="s">
        <v>4078</v>
      </c>
      <c r="E819" s="70" t="s">
        <v>4079</v>
      </c>
      <c r="F819" s="71" t="s">
        <v>3898</v>
      </c>
      <c r="G819" s="71" t="s">
        <v>4048</v>
      </c>
      <c r="H819" s="71" t="s">
        <v>4049</v>
      </c>
      <c r="I819" s="72" t="s">
        <v>4080</v>
      </c>
      <c r="J819" s="73" t="s">
        <v>3902</v>
      </c>
      <c r="K819" s="73"/>
      <c r="L819" s="73" t="s">
        <v>94</v>
      </c>
      <c r="M819" s="74">
        <v>16.940000000000001</v>
      </c>
      <c r="N819" s="74">
        <v>18.3</v>
      </c>
      <c r="O819" s="75">
        <v>6</v>
      </c>
      <c r="P819" s="76"/>
      <c r="Q819" s="77">
        <f>N819*P819</f>
        <v>0</v>
      </c>
      <c r="R819" s="77">
        <f>IF($N$10&gt;=10000,M819*P819,Q819)</f>
        <v>0</v>
      </c>
      <c r="S819" s="78" t="str">
        <f>IF(P819="","",IF(P819&lt;O819,"Ошибка! Не соблюден минимальный заказ на сорт!",""))</f>
        <v/>
      </c>
    </row>
    <row r="820" spans="2:19" ht="15" customHeight="1" x14ac:dyDescent="0.35">
      <c r="B820" s="70" t="s">
        <v>4081</v>
      </c>
      <c r="C820" s="70" t="s">
        <v>4082</v>
      </c>
      <c r="D820" s="70" t="s">
        <v>4083</v>
      </c>
      <c r="E820" s="70" t="s">
        <v>4084</v>
      </c>
      <c r="F820" s="71" t="s">
        <v>3898</v>
      </c>
      <c r="G820" s="71" t="s">
        <v>4085</v>
      </c>
      <c r="H820" s="71" t="s">
        <v>4086</v>
      </c>
      <c r="I820" s="72" t="s">
        <v>4087</v>
      </c>
      <c r="J820" s="73" t="s">
        <v>676</v>
      </c>
      <c r="K820" s="73"/>
      <c r="L820" s="73" t="s">
        <v>2250</v>
      </c>
      <c r="M820" s="74">
        <v>10.94</v>
      </c>
      <c r="N820" s="74">
        <v>11.82</v>
      </c>
      <c r="O820" s="75">
        <v>7</v>
      </c>
      <c r="P820" s="76"/>
      <c r="Q820" s="77">
        <f>N820*P820</f>
        <v>0</v>
      </c>
      <c r="R820" s="77">
        <f>IF($N$10&gt;=10000,M820*P820,Q820)</f>
        <v>0</v>
      </c>
      <c r="S820" s="78" t="str">
        <f>IF(P820="","",IF(P820&lt;O820,"Ошибка! Не соблюден минимальный заказ на сорт!",""))</f>
        <v/>
      </c>
    </row>
    <row r="821" spans="2:19" ht="15" customHeight="1" x14ac:dyDescent="0.35">
      <c r="B821" s="70" t="s">
        <v>4088</v>
      </c>
      <c r="C821" s="70" t="s">
        <v>4089</v>
      </c>
      <c r="D821" s="70" t="s">
        <v>4090</v>
      </c>
      <c r="E821" s="70" t="s">
        <v>4084</v>
      </c>
      <c r="F821" s="71" t="s">
        <v>3898</v>
      </c>
      <c r="G821" s="71" t="s">
        <v>4085</v>
      </c>
      <c r="H821" s="71" t="s">
        <v>4086</v>
      </c>
      <c r="I821" s="72" t="s">
        <v>4087</v>
      </c>
      <c r="J821" s="73" t="s">
        <v>3902</v>
      </c>
      <c r="K821" s="73"/>
      <c r="L821" s="73" t="s">
        <v>736</v>
      </c>
      <c r="M821" s="74">
        <v>13.57</v>
      </c>
      <c r="N821" s="74">
        <v>14.66</v>
      </c>
      <c r="O821" s="75">
        <v>6</v>
      </c>
      <c r="P821" s="76"/>
      <c r="Q821" s="77">
        <f>N821*P821</f>
        <v>0</v>
      </c>
      <c r="R821" s="77">
        <f>IF($N$10&gt;=10000,M821*P821,Q821)</f>
        <v>0</v>
      </c>
      <c r="S821" s="78" t="str">
        <f>IF(P821="","",IF(P821&lt;O821,"Ошибка! Не соблюден минимальный заказ на сорт!",""))</f>
        <v/>
      </c>
    </row>
    <row r="822" spans="2:19" ht="15" customHeight="1" x14ac:dyDescent="0.35">
      <c r="B822" s="70" t="s">
        <v>4091</v>
      </c>
      <c r="C822" s="70" t="s">
        <v>4092</v>
      </c>
      <c r="D822" s="70" t="s">
        <v>4093</v>
      </c>
      <c r="E822" s="70" t="s">
        <v>4094</v>
      </c>
      <c r="F822" s="71" t="s">
        <v>3898</v>
      </c>
      <c r="G822" s="71" t="s">
        <v>4085</v>
      </c>
      <c r="H822" s="71" t="s">
        <v>4086</v>
      </c>
      <c r="I822" s="72" t="s">
        <v>4095</v>
      </c>
      <c r="J822" s="73" t="s">
        <v>676</v>
      </c>
      <c r="K822" s="73"/>
      <c r="L822" s="73" t="s">
        <v>2250</v>
      </c>
      <c r="M822" s="74">
        <v>10.94</v>
      </c>
      <c r="N822" s="74">
        <v>11.82</v>
      </c>
      <c r="O822" s="75">
        <v>7</v>
      </c>
      <c r="P822" s="76"/>
      <c r="Q822" s="77">
        <f>N822*P822</f>
        <v>0</v>
      </c>
      <c r="R822" s="77">
        <f>IF($N$10&gt;=10000,M822*P822,Q822)</f>
        <v>0</v>
      </c>
      <c r="S822" s="78" t="str">
        <f>IF(P822="","",IF(P822&lt;O822,"Ошибка! Не соблюден минимальный заказ на сорт!",""))</f>
        <v/>
      </c>
    </row>
    <row r="823" spans="2:19" ht="15" customHeight="1" x14ac:dyDescent="0.35">
      <c r="B823" s="70" t="s">
        <v>4096</v>
      </c>
      <c r="C823" s="70" t="s">
        <v>4097</v>
      </c>
      <c r="D823" s="70" t="s">
        <v>4098</v>
      </c>
      <c r="E823" s="70" t="s">
        <v>4094</v>
      </c>
      <c r="F823" s="71" t="s">
        <v>3898</v>
      </c>
      <c r="G823" s="71" t="s">
        <v>4085</v>
      </c>
      <c r="H823" s="71" t="s">
        <v>4086</v>
      </c>
      <c r="I823" s="72" t="s">
        <v>4095</v>
      </c>
      <c r="J823" s="73" t="s">
        <v>3902</v>
      </c>
      <c r="K823" s="73"/>
      <c r="L823" s="73" t="s">
        <v>328</v>
      </c>
      <c r="M823" s="74">
        <v>13.57</v>
      </c>
      <c r="N823" s="74">
        <v>14.66</v>
      </c>
      <c r="O823" s="75">
        <v>6</v>
      </c>
      <c r="P823" s="76"/>
      <c r="Q823" s="77">
        <f>N823*P823</f>
        <v>0</v>
      </c>
      <c r="R823" s="77">
        <f>IF($N$10&gt;=10000,M823*P823,Q823)</f>
        <v>0</v>
      </c>
      <c r="S823" s="78" t="str">
        <f>IF(P823="","",IF(P823&lt;O823,"Ошибка! Не соблюден минимальный заказ на сорт!",""))</f>
        <v/>
      </c>
    </row>
    <row r="824" spans="2:19" ht="15" customHeight="1" x14ac:dyDescent="0.35">
      <c r="B824" s="70" t="s">
        <v>4099</v>
      </c>
      <c r="C824" s="70" t="s">
        <v>4100</v>
      </c>
      <c r="D824" s="70" t="s">
        <v>4101</v>
      </c>
      <c r="E824" s="70" t="s">
        <v>4102</v>
      </c>
      <c r="F824" s="71" t="s">
        <v>3898</v>
      </c>
      <c r="G824" s="71" t="s">
        <v>4085</v>
      </c>
      <c r="H824" s="71" t="s">
        <v>4086</v>
      </c>
      <c r="I824" s="72" t="s">
        <v>4103</v>
      </c>
      <c r="J824" s="73" t="s">
        <v>676</v>
      </c>
      <c r="K824" s="73"/>
      <c r="L824" s="73" t="s">
        <v>2250</v>
      </c>
      <c r="M824" s="74">
        <v>10.94</v>
      </c>
      <c r="N824" s="74">
        <v>11.82</v>
      </c>
      <c r="O824" s="75">
        <v>7</v>
      </c>
      <c r="P824" s="76"/>
      <c r="Q824" s="77">
        <f>N824*P824</f>
        <v>0</v>
      </c>
      <c r="R824" s="77">
        <f>IF($N$10&gt;=10000,M824*P824,Q824)</f>
        <v>0</v>
      </c>
      <c r="S824" s="78" t="str">
        <f>IF(P824="","",IF(P824&lt;O824,"Ошибка! Не соблюден минимальный заказ на сорт!",""))</f>
        <v/>
      </c>
    </row>
    <row r="825" spans="2:19" ht="15" customHeight="1" x14ac:dyDescent="0.35">
      <c r="B825" s="70" t="s">
        <v>4104</v>
      </c>
      <c r="C825" s="70" t="s">
        <v>4105</v>
      </c>
      <c r="D825" s="70" t="s">
        <v>4106</v>
      </c>
      <c r="E825" s="70" t="s">
        <v>4102</v>
      </c>
      <c r="F825" s="71" t="s">
        <v>3898</v>
      </c>
      <c r="G825" s="71" t="s">
        <v>4085</v>
      </c>
      <c r="H825" s="71" t="s">
        <v>4086</v>
      </c>
      <c r="I825" s="72" t="s">
        <v>4103</v>
      </c>
      <c r="J825" s="73" t="s">
        <v>3902</v>
      </c>
      <c r="K825" s="73"/>
      <c r="L825" s="73" t="s">
        <v>328</v>
      </c>
      <c r="M825" s="74">
        <v>13.57</v>
      </c>
      <c r="N825" s="74">
        <v>14.66</v>
      </c>
      <c r="O825" s="75">
        <v>6</v>
      </c>
      <c r="P825" s="76"/>
      <c r="Q825" s="77">
        <f>N825*P825</f>
        <v>0</v>
      </c>
      <c r="R825" s="77">
        <f>IF($N$10&gt;=10000,M825*P825,Q825)</f>
        <v>0</v>
      </c>
      <c r="S825" s="78" t="str">
        <f>IF(P825="","",IF(P825&lt;O825,"Ошибка! Не соблюден минимальный заказ на сорт!",""))</f>
        <v/>
      </c>
    </row>
    <row r="826" spans="2:19" ht="15" customHeight="1" x14ac:dyDescent="0.35">
      <c r="B826" s="70" t="s">
        <v>4107</v>
      </c>
      <c r="C826" s="70" t="s">
        <v>4108</v>
      </c>
      <c r="D826" s="70" t="s">
        <v>4109</v>
      </c>
      <c r="E826" s="70" t="s">
        <v>4110</v>
      </c>
      <c r="F826" s="71" t="s">
        <v>3898</v>
      </c>
      <c r="G826" s="71" t="s">
        <v>4085</v>
      </c>
      <c r="H826" s="71" t="s">
        <v>4086</v>
      </c>
      <c r="I826" s="72" t="s">
        <v>4111</v>
      </c>
      <c r="J826" s="73" t="s">
        <v>676</v>
      </c>
      <c r="K826" s="73"/>
      <c r="L826" s="73" t="s">
        <v>2250</v>
      </c>
      <c r="M826" s="74">
        <v>10.94</v>
      </c>
      <c r="N826" s="74">
        <v>11.82</v>
      </c>
      <c r="O826" s="75">
        <v>7</v>
      </c>
      <c r="P826" s="76"/>
      <c r="Q826" s="77">
        <f>N826*P826</f>
        <v>0</v>
      </c>
      <c r="R826" s="77">
        <f>IF($N$10&gt;=10000,M826*P826,Q826)</f>
        <v>0</v>
      </c>
      <c r="S826" s="78" t="str">
        <f>IF(P826="","",IF(P826&lt;O826,"Ошибка! Не соблюден минимальный заказ на сорт!",""))</f>
        <v/>
      </c>
    </row>
    <row r="827" spans="2:19" ht="15" customHeight="1" x14ac:dyDescent="0.35">
      <c r="B827" s="70" t="s">
        <v>4112</v>
      </c>
      <c r="C827" s="70" t="s">
        <v>4113</v>
      </c>
      <c r="D827" s="70" t="s">
        <v>4114</v>
      </c>
      <c r="E827" s="70" t="s">
        <v>4110</v>
      </c>
      <c r="F827" s="71" t="s">
        <v>3898</v>
      </c>
      <c r="G827" s="71" t="s">
        <v>4085</v>
      </c>
      <c r="H827" s="71" t="s">
        <v>4086</v>
      </c>
      <c r="I827" s="72" t="s">
        <v>4111</v>
      </c>
      <c r="J827" s="73" t="s">
        <v>3902</v>
      </c>
      <c r="K827" s="73"/>
      <c r="L827" s="73" t="s">
        <v>736</v>
      </c>
      <c r="M827" s="74">
        <v>13.57</v>
      </c>
      <c r="N827" s="74">
        <v>14.66</v>
      </c>
      <c r="O827" s="75">
        <v>6</v>
      </c>
      <c r="P827" s="76"/>
      <c r="Q827" s="77">
        <f>N827*P827</f>
        <v>0</v>
      </c>
      <c r="R827" s="77">
        <f>IF($N$10&gt;=10000,M827*P827,Q827)</f>
        <v>0</v>
      </c>
      <c r="S827" s="78" t="str">
        <f>IF(P827="","",IF(P827&lt;O827,"Ошибка! Не соблюден минимальный заказ на сорт!",""))</f>
        <v/>
      </c>
    </row>
    <row r="828" spans="2:19" ht="15" customHeight="1" x14ac:dyDescent="0.35">
      <c r="B828" s="70" t="s">
        <v>4115</v>
      </c>
      <c r="C828" s="70" t="s">
        <v>4116</v>
      </c>
      <c r="D828" s="70" t="s">
        <v>4117</v>
      </c>
      <c r="E828" s="70" t="s">
        <v>4118</v>
      </c>
      <c r="F828" s="71" t="s">
        <v>3898</v>
      </c>
      <c r="G828" s="71" t="s">
        <v>4085</v>
      </c>
      <c r="H828" s="71" t="s">
        <v>4086</v>
      </c>
      <c r="I828" s="72" t="s">
        <v>4119</v>
      </c>
      <c r="J828" s="73" t="s">
        <v>676</v>
      </c>
      <c r="K828" s="73"/>
      <c r="L828" s="73" t="s">
        <v>2250</v>
      </c>
      <c r="M828" s="74">
        <v>10.94</v>
      </c>
      <c r="N828" s="74">
        <v>11.82</v>
      </c>
      <c r="O828" s="75">
        <v>7</v>
      </c>
      <c r="P828" s="76"/>
      <c r="Q828" s="77">
        <f>N828*P828</f>
        <v>0</v>
      </c>
      <c r="R828" s="77">
        <f>IF($N$10&gt;=10000,M828*P828,Q828)</f>
        <v>0</v>
      </c>
      <c r="S828" s="78" t="str">
        <f>IF(P828="","",IF(P828&lt;O828,"Ошибка! Не соблюден минимальный заказ на сорт!",""))</f>
        <v/>
      </c>
    </row>
    <row r="829" spans="2:19" ht="15" customHeight="1" x14ac:dyDescent="0.35">
      <c r="B829" s="70" t="s">
        <v>4120</v>
      </c>
      <c r="C829" s="70" t="s">
        <v>4121</v>
      </c>
      <c r="D829" s="70" t="s">
        <v>4122</v>
      </c>
      <c r="E829" s="70" t="s">
        <v>4123</v>
      </c>
      <c r="F829" s="71" t="s">
        <v>3898</v>
      </c>
      <c r="G829" s="71" t="s">
        <v>4085</v>
      </c>
      <c r="H829" s="71" t="s">
        <v>4086</v>
      </c>
      <c r="I829" s="72" t="s">
        <v>4124</v>
      </c>
      <c r="J829" s="73" t="s">
        <v>676</v>
      </c>
      <c r="K829" s="73"/>
      <c r="L829" s="73" t="s">
        <v>2250</v>
      </c>
      <c r="M829" s="74">
        <v>10.94</v>
      </c>
      <c r="N829" s="74">
        <v>11.82</v>
      </c>
      <c r="O829" s="75">
        <v>7</v>
      </c>
      <c r="P829" s="76"/>
      <c r="Q829" s="77">
        <f>N829*P829</f>
        <v>0</v>
      </c>
      <c r="R829" s="77">
        <f>IF($N$10&gt;=10000,M829*P829,Q829)</f>
        <v>0</v>
      </c>
      <c r="S829" s="78" t="str">
        <f>IF(P829="","",IF(P829&lt;O829,"Ошибка! Не соблюден минимальный заказ на сорт!",""))</f>
        <v/>
      </c>
    </row>
    <row r="830" spans="2:19" ht="15" customHeight="1" x14ac:dyDescent="0.35">
      <c r="B830" s="70" t="s">
        <v>4125</v>
      </c>
      <c r="C830" s="70" t="s">
        <v>4126</v>
      </c>
      <c r="D830" s="70" t="s">
        <v>4127</v>
      </c>
      <c r="E830" s="70" t="s">
        <v>4128</v>
      </c>
      <c r="F830" s="71" t="s">
        <v>3898</v>
      </c>
      <c r="G830" s="71" t="s">
        <v>4085</v>
      </c>
      <c r="H830" s="71" t="s">
        <v>4086</v>
      </c>
      <c r="I830" s="72" t="s">
        <v>4129</v>
      </c>
      <c r="J830" s="73" t="s">
        <v>676</v>
      </c>
      <c r="K830" s="73"/>
      <c r="L830" s="73" t="s">
        <v>2250</v>
      </c>
      <c r="M830" s="74">
        <v>10.94</v>
      </c>
      <c r="N830" s="74">
        <v>11.82</v>
      </c>
      <c r="O830" s="75">
        <v>7</v>
      </c>
      <c r="P830" s="76"/>
      <c r="Q830" s="77">
        <f>N830*P830</f>
        <v>0</v>
      </c>
      <c r="R830" s="77">
        <f>IF($N$10&gt;=10000,M830*P830,Q830)</f>
        <v>0</v>
      </c>
      <c r="S830" s="78" t="str">
        <f>IF(P830="","",IF(P830&lt;O830,"Ошибка! Не соблюден минимальный заказ на сорт!",""))</f>
        <v/>
      </c>
    </row>
    <row r="831" spans="2:19" ht="15" customHeight="1" x14ac:dyDescent="0.35">
      <c r="B831" s="70" t="s">
        <v>4130</v>
      </c>
      <c r="C831" s="70" t="s">
        <v>4131</v>
      </c>
      <c r="D831" s="70" t="s">
        <v>4132</v>
      </c>
      <c r="E831" s="70" t="s">
        <v>4128</v>
      </c>
      <c r="F831" s="71" t="s">
        <v>3898</v>
      </c>
      <c r="G831" s="71" t="s">
        <v>4085</v>
      </c>
      <c r="H831" s="71" t="s">
        <v>4086</v>
      </c>
      <c r="I831" s="72" t="s">
        <v>4129</v>
      </c>
      <c r="J831" s="73" t="s">
        <v>3902</v>
      </c>
      <c r="K831" s="73"/>
      <c r="L831" s="73" t="s">
        <v>736</v>
      </c>
      <c r="M831" s="74">
        <v>13.57</v>
      </c>
      <c r="N831" s="74">
        <v>14.66</v>
      </c>
      <c r="O831" s="75">
        <v>6</v>
      </c>
      <c r="P831" s="76"/>
      <c r="Q831" s="77">
        <f>N831*P831</f>
        <v>0</v>
      </c>
      <c r="R831" s="77">
        <f>IF($N$10&gt;=10000,M831*P831,Q831)</f>
        <v>0</v>
      </c>
      <c r="S831" s="78" t="str">
        <f>IF(P831="","",IF(P831&lt;O831,"Ошибка! Не соблюден минимальный заказ на сорт!",""))</f>
        <v/>
      </c>
    </row>
    <row r="832" spans="2:19" ht="15" customHeight="1" x14ac:dyDescent="0.35">
      <c r="B832" s="70" t="s">
        <v>4133</v>
      </c>
      <c r="C832" s="70" t="s">
        <v>4134</v>
      </c>
      <c r="D832" s="70" t="s">
        <v>4135</v>
      </c>
      <c r="E832" s="70" t="s">
        <v>4136</v>
      </c>
      <c r="F832" s="71" t="s">
        <v>3898</v>
      </c>
      <c r="G832" s="71" t="s">
        <v>4085</v>
      </c>
      <c r="H832" s="71" t="s">
        <v>4086</v>
      </c>
      <c r="I832" s="72" t="s">
        <v>4137</v>
      </c>
      <c r="J832" s="73" t="s">
        <v>676</v>
      </c>
      <c r="K832" s="73"/>
      <c r="L832" s="73" t="s">
        <v>2250</v>
      </c>
      <c r="M832" s="74">
        <v>10.94</v>
      </c>
      <c r="N832" s="74">
        <v>11.82</v>
      </c>
      <c r="O832" s="75">
        <v>7</v>
      </c>
      <c r="P832" s="76"/>
      <c r="Q832" s="77">
        <f>N832*P832</f>
        <v>0</v>
      </c>
      <c r="R832" s="77">
        <f>IF($N$10&gt;=10000,M832*P832,Q832)</f>
        <v>0</v>
      </c>
      <c r="S832" s="78" t="str">
        <f>IF(P832="","",IF(P832&lt;O832,"Ошибка! Не соблюден минимальный заказ на сорт!",""))</f>
        <v/>
      </c>
    </row>
    <row r="833" spans="2:19" ht="15" customHeight="1" x14ac:dyDescent="0.35">
      <c r="B833" s="70" t="s">
        <v>4138</v>
      </c>
      <c r="C833" s="70" t="s">
        <v>4139</v>
      </c>
      <c r="D833" s="70" t="s">
        <v>4140</v>
      </c>
      <c r="E833" s="70" t="s">
        <v>4136</v>
      </c>
      <c r="F833" s="71" t="s">
        <v>3898</v>
      </c>
      <c r="G833" s="71" t="s">
        <v>4085</v>
      </c>
      <c r="H833" s="71" t="s">
        <v>4086</v>
      </c>
      <c r="I833" s="72" t="s">
        <v>4137</v>
      </c>
      <c r="J833" s="73" t="s">
        <v>3902</v>
      </c>
      <c r="K833" s="73"/>
      <c r="L833" s="73" t="s">
        <v>736</v>
      </c>
      <c r="M833" s="74">
        <v>13.57</v>
      </c>
      <c r="N833" s="74">
        <v>14.66</v>
      </c>
      <c r="O833" s="75">
        <v>6</v>
      </c>
      <c r="P833" s="76"/>
      <c r="Q833" s="77">
        <f>N833*P833</f>
        <v>0</v>
      </c>
      <c r="R833" s="77">
        <f>IF($N$10&gt;=10000,M833*P833,Q833)</f>
        <v>0</v>
      </c>
      <c r="S833" s="78" t="str">
        <f>IF(P833="","",IF(P833&lt;O833,"Ошибка! Не соблюден минимальный заказ на сорт!",""))</f>
        <v/>
      </c>
    </row>
    <row r="834" spans="2:19" ht="15" customHeight="1" x14ac:dyDescent="0.35">
      <c r="B834" s="70" t="s">
        <v>4141</v>
      </c>
      <c r="C834" s="70" t="s">
        <v>4142</v>
      </c>
      <c r="D834" s="70" t="s">
        <v>4143</v>
      </c>
      <c r="E834" s="70" t="s">
        <v>4136</v>
      </c>
      <c r="F834" s="71" t="s">
        <v>3898</v>
      </c>
      <c r="G834" s="71" t="s">
        <v>4085</v>
      </c>
      <c r="H834" s="71" t="s">
        <v>4086</v>
      </c>
      <c r="I834" s="72" t="s">
        <v>4137</v>
      </c>
      <c r="J834" s="73" t="s">
        <v>60</v>
      </c>
      <c r="K834" s="73"/>
      <c r="L834" s="73" t="s">
        <v>328</v>
      </c>
      <c r="M834" s="74">
        <v>19.57</v>
      </c>
      <c r="N834" s="74">
        <v>21.14</v>
      </c>
      <c r="O834" s="75">
        <v>5</v>
      </c>
      <c r="P834" s="76"/>
      <c r="Q834" s="77">
        <f>N834*P834</f>
        <v>0</v>
      </c>
      <c r="R834" s="77">
        <f>IF($N$10&gt;=10000,M834*P834,Q834)</f>
        <v>0</v>
      </c>
      <c r="S834" s="78" t="str">
        <f>IF(P834="","",IF(P834&lt;O834,"Ошибка! Не соблюден минимальный заказ на сорт!",""))</f>
        <v/>
      </c>
    </row>
    <row r="835" spans="2:19" ht="15" customHeight="1" x14ac:dyDescent="0.35">
      <c r="B835" s="70" t="s">
        <v>4144</v>
      </c>
      <c r="C835" s="70" t="s">
        <v>4145</v>
      </c>
      <c r="D835" s="70" t="s">
        <v>4146</v>
      </c>
      <c r="E835" s="70" t="s">
        <v>4147</v>
      </c>
      <c r="F835" s="71" t="s">
        <v>3898</v>
      </c>
      <c r="G835" s="71" t="s">
        <v>4085</v>
      </c>
      <c r="H835" s="71" t="s">
        <v>4086</v>
      </c>
      <c r="I835" s="72" t="s">
        <v>4148</v>
      </c>
      <c r="J835" s="73" t="s">
        <v>676</v>
      </c>
      <c r="K835" s="73"/>
      <c r="L835" s="73" t="s">
        <v>736</v>
      </c>
      <c r="M835" s="74">
        <v>10.94</v>
      </c>
      <c r="N835" s="74">
        <v>11.82</v>
      </c>
      <c r="O835" s="75">
        <v>7</v>
      </c>
      <c r="P835" s="76"/>
      <c r="Q835" s="77">
        <f>N835*P835</f>
        <v>0</v>
      </c>
      <c r="R835" s="77">
        <f>IF($N$10&gt;=10000,M835*P835,Q835)</f>
        <v>0</v>
      </c>
      <c r="S835" s="78" t="str">
        <f>IF(P835="","",IF(P835&lt;O835,"Ошибка! Не соблюден минимальный заказ на сорт!",""))</f>
        <v/>
      </c>
    </row>
    <row r="836" spans="2:19" ht="15" customHeight="1" x14ac:dyDescent="0.35">
      <c r="B836" s="70" t="s">
        <v>4149</v>
      </c>
      <c r="C836" s="70" t="s">
        <v>4150</v>
      </c>
      <c r="D836" s="70" t="s">
        <v>4151</v>
      </c>
      <c r="E836" s="70" t="s">
        <v>4147</v>
      </c>
      <c r="F836" s="71" t="s">
        <v>3898</v>
      </c>
      <c r="G836" s="71" t="s">
        <v>4085</v>
      </c>
      <c r="H836" s="71" t="s">
        <v>4086</v>
      </c>
      <c r="I836" s="72" t="s">
        <v>4148</v>
      </c>
      <c r="J836" s="73" t="s">
        <v>3902</v>
      </c>
      <c r="K836" s="73"/>
      <c r="L836" s="73" t="s">
        <v>328</v>
      </c>
      <c r="M836" s="74">
        <v>13.57</v>
      </c>
      <c r="N836" s="74">
        <v>14.66</v>
      </c>
      <c r="O836" s="75">
        <v>6</v>
      </c>
      <c r="P836" s="76"/>
      <c r="Q836" s="77">
        <f>N836*P836</f>
        <v>0</v>
      </c>
      <c r="R836" s="77">
        <f>IF($N$10&gt;=10000,M836*P836,Q836)</f>
        <v>0</v>
      </c>
      <c r="S836" s="78" t="str">
        <f>IF(P836="","",IF(P836&lt;O836,"Ошибка! Не соблюден минимальный заказ на сорт!",""))</f>
        <v/>
      </c>
    </row>
    <row r="837" spans="2:19" ht="15" customHeight="1" x14ac:dyDescent="0.35">
      <c r="B837" s="70" t="s">
        <v>4152</v>
      </c>
      <c r="C837" s="70" t="s">
        <v>4153</v>
      </c>
      <c r="D837" s="70" t="s">
        <v>4154</v>
      </c>
      <c r="E837" s="70" t="s">
        <v>4155</v>
      </c>
      <c r="F837" s="71" t="s">
        <v>3898</v>
      </c>
      <c r="G837" s="71" t="s">
        <v>4085</v>
      </c>
      <c r="H837" s="71" t="s">
        <v>4086</v>
      </c>
      <c r="I837" s="72" t="s">
        <v>4156</v>
      </c>
      <c r="J837" s="73" t="s">
        <v>3902</v>
      </c>
      <c r="K837" s="73"/>
      <c r="L837" s="73" t="s">
        <v>94</v>
      </c>
      <c r="M837" s="74">
        <v>13.57</v>
      </c>
      <c r="N837" s="74">
        <v>14.66</v>
      </c>
      <c r="O837" s="75">
        <v>6</v>
      </c>
      <c r="P837" s="76"/>
      <c r="Q837" s="77">
        <f>N837*P837</f>
        <v>0</v>
      </c>
      <c r="R837" s="77">
        <f>IF($N$10&gt;=10000,M837*P837,Q837)</f>
        <v>0</v>
      </c>
      <c r="S837" s="78" t="str">
        <f>IF(P837="","",IF(P837&lt;O837,"Ошибка! Не соблюден минимальный заказ на сорт!",""))</f>
        <v/>
      </c>
    </row>
    <row r="838" spans="2:19" ht="15" customHeight="1" x14ac:dyDescent="0.35">
      <c r="B838" s="70" t="s">
        <v>4157</v>
      </c>
      <c r="C838" s="70" t="s">
        <v>4158</v>
      </c>
      <c r="D838" s="70" t="s">
        <v>4159</v>
      </c>
      <c r="E838" s="70" t="s">
        <v>4160</v>
      </c>
      <c r="F838" s="71" t="s">
        <v>3898</v>
      </c>
      <c r="G838" s="71" t="s">
        <v>4161</v>
      </c>
      <c r="H838" s="71" t="s">
        <v>4162</v>
      </c>
      <c r="I838" s="72" t="s">
        <v>4163</v>
      </c>
      <c r="J838" s="73" t="s">
        <v>3902</v>
      </c>
      <c r="K838" s="73"/>
      <c r="L838" s="73" t="s">
        <v>736</v>
      </c>
      <c r="M838" s="74">
        <v>13.57</v>
      </c>
      <c r="N838" s="74">
        <v>14.66</v>
      </c>
      <c r="O838" s="75">
        <v>6</v>
      </c>
      <c r="P838" s="76"/>
      <c r="Q838" s="77">
        <f>N838*P838</f>
        <v>0</v>
      </c>
      <c r="R838" s="77">
        <f>IF($N$10&gt;=10000,M838*P838,Q838)</f>
        <v>0</v>
      </c>
      <c r="S838" s="78" t="str">
        <f>IF(P838="","",IF(P838&lt;O838,"Ошибка! Не соблюден минимальный заказ на сорт!",""))</f>
        <v/>
      </c>
    </row>
    <row r="839" spans="2:19" ht="15" customHeight="1" x14ac:dyDescent="0.35">
      <c r="B839" s="70" t="s">
        <v>4164</v>
      </c>
      <c r="C839" s="70" t="s">
        <v>4165</v>
      </c>
      <c r="D839" s="70" t="s">
        <v>4166</v>
      </c>
      <c r="E839" s="70" t="s">
        <v>4167</v>
      </c>
      <c r="F839" s="71" t="s">
        <v>3898</v>
      </c>
      <c r="G839" s="71" t="s">
        <v>4161</v>
      </c>
      <c r="H839" s="71" t="s">
        <v>4162</v>
      </c>
      <c r="I839" s="72" t="s">
        <v>4168</v>
      </c>
      <c r="J839" s="73" t="s">
        <v>3902</v>
      </c>
      <c r="K839" s="73"/>
      <c r="L839" s="73" t="s">
        <v>736</v>
      </c>
      <c r="M839" s="74">
        <v>13.57</v>
      </c>
      <c r="N839" s="74">
        <v>14.66</v>
      </c>
      <c r="O839" s="75">
        <v>6</v>
      </c>
      <c r="P839" s="76"/>
      <c r="Q839" s="77">
        <f>N839*P839</f>
        <v>0</v>
      </c>
      <c r="R839" s="77">
        <f>IF($N$10&gt;=10000,M839*P839,Q839)</f>
        <v>0</v>
      </c>
      <c r="S839" s="78" t="str">
        <f>IF(P839="","",IF(P839&lt;O839,"Ошибка! Не соблюден минимальный заказ на сорт!",""))</f>
        <v/>
      </c>
    </row>
    <row r="840" spans="2:19" ht="15" customHeight="1" x14ac:dyDescent="0.35">
      <c r="B840" s="70" t="s">
        <v>4169</v>
      </c>
      <c r="C840" s="70" t="s">
        <v>4170</v>
      </c>
      <c r="D840" s="70" t="s">
        <v>4171</v>
      </c>
      <c r="E840" s="70" t="s">
        <v>4172</v>
      </c>
      <c r="F840" s="71" t="s">
        <v>3898</v>
      </c>
      <c r="G840" s="71" t="s">
        <v>4173</v>
      </c>
      <c r="H840" s="71" t="s">
        <v>4174</v>
      </c>
      <c r="I840" s="72" t="s">
        <v>4175</v>
      </c>
      <c r="J840" s="73" t="s">
        <v>60</v>
      </c>
      <c r="K840" s="73"/>
      <c r="L840" s="73" t="s">
        <v>624</v>
      </c>
      <c r="M840" s="74">
        <v>28.69</v>
      </c>
      <c r="N840" s="74">
        <v>30.99</v>
      </c>
      <c r="O840" s="75">
        <v>5</v>
      </c>
      <c r="P840" s="76"/>
      <c r="Q840" s="77">
        <f>N840*P840</f>
        <v>0</v>
      </c>
      <c r="R840" s="77">
        <f>IF($N$10&gt;=10000,M840*P840,Q840)</f>
        <v>0</v>
      </c>
      <c r="S840" s="78" t="str">
        <f>IF(P840="","",IF(P840&lt;O840,"Ошибка! Не соблюден минимальный заказ на сорт!",""))</f>
        <v/>
      </c>
    </row>
    <row r="841" spans="2:19" ht="15" customHeight="1" x14ac:dyDescent="0.35">
      <c r="B841" s="70" t="s">
        <v>4176</v>
      </c>
      <c r="C841" s="70" t="s">
        <v>4177</v>
      </c>
      <c r="D841" s="70" t="s">
        <v>4178</v>
      </c>
      <c r="E841" s="70" t="s">
        <v>4179</v>
      </c>
      <c r="F841" s="71" t="s">
        <v>3898</v>
      </c>
      <c r="G841" s="71" t="s">
        <v>4173</v>
      </c>
      <c r="H841" s="71" t="s">
        <v>4174</v>
      </c>
      <c r="I841" s="72" t="s">
        <v>4180</v>
      </c>
      <c r="J841" s="73" t="s">
        <v>60</v>
      </c>
      <c r="K841" s="73"/>
      <c r="L841" s="73" t="s">
        <v>624</v>
      </c>
      <c r="M841" s="74">
        <v>28.69</v>
      </c>
      <c r="N841" s="74">
        <v>30.99</v>
      </c>
      <c r="O841" s="75">
        <v>5</v>
      </c>
      <c r="P841" s="76"/>
      <c r="Q841" s="77">
        <f>N841*P841</f>
        <v>0</v>
      </c>
      <c r="R841" s="77">
        <f>IF($N$10&gt;=10000,M841*P841,Q841)</f>
        <v>0</v>
      </c>
      <c r="S841" s="78" t="str">
        <f>IF(P841="","",IF(P841&lt;O841,"Ошибка! Не соблюден минимальный заказ на сорт!",""))</f>
        <v/>
      </c>
    </row>
    <row r="842" spans="2:19" ht="15" customHeight="1" x14ac:dyDescent="0.35">
      <c r="B842" s="70" t="s">
        <v>4181</v>
      </c>
      <c r="C842" s="70" t="s">
        <v>4182</v>
      </c>
      <c r="D842" s="70" t="s">
        <v>4183</v>
      </c>
      <c r="E842" s="70" t="s">
        <v>4184</v>
      </c>
      <c r="F842" s="71" t="s">
        <v>3898</v>
      </c>
      <c r="G842" s="71" t="s">
        <v>4185</v>
      </c>
      <c r="H842" s="71" t="s">
        <v>4186</v>
      </c>
      <c r="I842" s="72" t="s">
        <v>4187</v>
      </c>
      <c r="J842" s="73" t="s">
        <v>3965</v>
      </c>
      <c r="K842" s="73"/>
      <c r="L842" s="73" t="s">
        <v>736</v>
      </c>
      <c r="M842" s="74">
        <v>4.0699999999999994</v>
      </c>
      <c r="N842" s="74">
        <v>4.4000000000000004</v>
      </c>
      <c r="O842" s="75">
        <v>8</v>
      </c>
      <c r="P842" s="76"/>
      <c r="Q842" s="77">
        <f>N842*P842</f>
        <v>0</v>
      </c>
      <c r="R842" s="77">
        <f>IF($N$10&gt;=10000,M842*P842,Q842)</f>
        <v>0</v>
      </c>
      <c r="S842" s="78" t="str">
        <f>IF(P842="","",IF(P842&lt;O842,"Ошибка! Не соблюден минимальный заказ на сорт!",""))</f>
        <v/>
      </c>
    </row>
    <row r="843" spans="2:19" ht="15" customHeight="1" x14ac:dyDescent="0.35">
      <c r="B843" s="70" t="s">
        <v>4188</v>
      </c>
      <c r="C843" s="70" t="s">
        <v>4189</v>
      </c>
      <c r="D843" s="70" t="s">
        <v>4190</v>
      </c>
      <c r="E843" s="70" t="s">
        <v>4191</v>
      </c>
      <c r="F843" s="71" t="s">
        <v>3898</v>
      </c>
      <c r="G843" s="71" t="s">
        <v>4185</v>
      </c>
      <c r="H843" s="71" t="s">
        <v>4186</v>
      </c>
      <c r="I843" s="72" t="s">
        <v>4192</v>
      </c>
      <c r="J843" s="73" t="s">
        <v>676</v>
      </c>
      <c r="K843" s="73"/>
      <c r="L843" s="73" t="s">
        <v>328</v>
      </c>
      <c r="M843" s="74">
        <v>9.94</v>
      </c>
      <c r="N843" s="74">
        <v>10.74</v>
      </c>
      <c r="O843" s="75">
        <v>7</v>
      </c>
      <c r="P843" s="76"/>
      <c r="Q843" s="77">
        <f>N843*P843</f>
        <v>0</v>
      </c>
      <c r="R843" s="77">
        <f>IF($N$10&gt;=10000,M843*P843,Q843)</f>
        <v>0</v>
      </c>
      <c r="S843" s="78" t="str">
        <f>IF(P843="","",IF(P843&lt;O843,"Ошибка! Не соблюден минимальный заказ на сорт!",""))</f>
        <v/>
      </c>
    </row>
    <row r="844" spans="2:19" ht="15" customHeight="1" x14ac:dyDescent="0.35">
      <c r="B844" s="70" t="s">
        <v>4193</v>
      </c>
      <c r="C844" s="70" t="s">
        <v>4194</v>
      </c>
      <c r="D844" s="70" t="s">
        <v>4195</v>
      </c>
      <c r="E844" s="70" t="s">
        <v>4196</v>
      </c>
      <c r="F844" s="71" t="s">
        <v>3898</v>
      </c>
      <c r="G844" s="71" t="s">
        <v>4185</v>
      </c>
      <c r="H844" s="71" t="s">
        <v>4186</v>
      </c>
      <c r="I844" s="72" t="s">
        <v>4197</v>
      </c>
      <c r="J844" s="73" t="s">
        <v>676</v>
      </c>
      <c r="K844" s="73"/>
      <c r="L844" s="73" t="s">
        <v>736</v>
      </c>
      <c r="M844" s="74">
        <v>9.94</v>
      </c>
      <c r="N844" s="74">
        <v>10.74</v>
      </c>
      <c r="O844" s="75">
        <v>7</v>
      </c>
      <c r="P844" s="76"/>
      <c r="Q844" s="77">
        <f>N844*P844</f>
        <v>0</v>
      </c>
      <c r="R844" s="77">
        <f>IF($N$10&gt;=10000,M844*P844,Q844)</f>
        <v>0</v>
      </c>
      <c r="S844" s="78" t="str">
        <f>IF(P844="","",IF(P844&lt;O844,"Ошибка! Не соблюден минимальный заказ на сорт!",""))</f>
        <v/>
      </c>
    </row>
    <row r="845" spans="2:19" ht="15" customHeight="1" x14ac:dyDescent="0.35">
      <c r="B845" s="70" t="s">
        <v>4198</v>
      </c>
      <c r="C845" s="70" t="s">
        <v>4199</v>
      </c>
      <c r="D845" s="70" t="s">
        <v>4200</v>
      </c>
      <c r="E845" s="70" t="s">
        <v>4196</v>
      </c>
      <c r="F845" s="71" t="s">
        <v>3898</v>
      </c>
      <c r="G845" s="71" t="s">
        <v>4185</v>
      </c>
      <c r="H845" s="71" t="s">
        <v>4186</v>
      </c>
      <c r="I845" s="72" t="s">
        <v>4197</v>
      </c>
      <c r="J845" s="73" t="s">
        <v>3902</v>
      </c>
      <c r="K845" s="73"/>
      <c r="L845" s="73" t="s">
        <v>328</v>
      </c>
      <c r="M845" s="74">
        <v>12.44</v>
      </c>
      <c r="N845" s="74">
        <v>13.44</v>
      </c>
      <c r="O845" s="75">
        <v>6</v>
      </c>
      <c r="P845" s="76"/>
      <c r="Q845" s="77">
        <f>N845*P845</f>
        <v>0</v>
      </c>
      <c r="R845" s="77">
        <f>IF($N$10&gt;=10000,M845*P845,Q845)</f>
        <v>0</v>
      </c>
      <c r="S845" s="78" t="str">
        <f>IF(P845="","",IF(P845&lt;O845,"Ошибка! Не соблюден минимальный заказ на сорт!",""))</f>
        <v/>
      </c>
    </row>
    <row r="846" spans="2:19" ht="15" customHeight="1" x14ac:dyDescent="0.35">
      <c r="B846" s="70" t="s">
        <v>4201</v>
      </c>
      <c r="C846" s="70" t="s">
        <v>4202</v>
      </c>
      <c r="D846" s="70" t="s">
        <v>4203</v>
      </c>
      <c r="E846" s="70" t="s">
        <v>4204</v>
      </c>
      <c r="F846" s="71" t="s">
        <v>3898</v>
      </c>
      <c r="G846" s="71" t="s">
        <v>4205</v>
      </c>
      <c r="H846" s="71" t="s">
        <v>4206</v>
      </c>
      <c r="I846" s="72" t="s">
        <v>4207</v>
      </c>
      <c r="J846" s="73" t="s">
        <v>3965</v>
      </c>
      <c r="K846" s="73"/>
      <c r="L846" s="73" t="s">
        <v>3903</v>
      </c>
      <c r="M846" s="74">
        <v>4.0699999999999994</v>
      </c>
      <c r="N846" s="74">
        <v>4.4000000000000004</v>
      </c>
      <c r="O846" s="75">
        <v>8</v>
      </c>
      <c r="P846" s="76"/>
      <c r="Q846" s="77">
        <f>N846*P846</f>
        <v>0</v>
      </c>
      <c r="R846" s="77">
        <f>IF($N$10&gt;=10000,M846*P846,Q846)</f>
        <v>0</v>
      </c>
      <c r="S846" s="78" t="str">
        <f>IF(P846="","",IF(P846&lt;O846,"Ошибка! Не соблюден минимальный заказ на сорт!",""))</f>
        <v/>
      </c>
    </row>
    <row r="847" spans="2:19" ht="15" customHeight="1" x14ac:dyDescent="0.35">
      <c r="B847" s="70" t="s">
        <v>4208</v>
      </c>
      <c r="C847" s="70" t="s">
        <v>4209</v>
      </c>
      <c r="D847" s="70" t="s">
        <v>4210</v>
      </c>
      <c r="E847" s="70" t="s">
        <v>4211</v>
      </c>
      <c r="F847" s="71" t="s">
        <v>3898</v>
      </c>
      <c r="G847" s="71" t="s">
        <v>4205</v>
      </c>
      <c r="H847" s="71" t="s">
        <v>4206</v>
      </c>
      <c r="I847" s="72" t="s">
        <v>4212</v>
      </c>
      <c r="J847" s="73" t="s">
        <v>3902</v>
      </c>
      <c r="K847" s="73"/>
      <c r="L847" s="73" t="s">
        <v>328</v>
      </c>
      <c r="M847" s="74">
        <v>12.44</v>
      </c>
      <c r="N847" s="74">
        <v>13.44</v>
      </c>
      <c r="O847" s="75">
        <v>6</v>
      </c>
      <c r="P847" s="76"/>
      <c r="Q847" s="77">
        <f>N847*P847</f>
        <v>0</v>
      </c>
      <c r="R847" s="77">
        <f>IF($N$10&gt;=10000,M847*P847,Q847)</f>
        <v>0</v>
      </c>
      <c r="S847" s="78" t="str">
        <f>IF(P847="","",IF(P847&lt;O847,"Ошибка! Не соблюден минимальный заказ на сорт!",""))</f>
        <v/>
      </c>
    </row>
    <row r="848" spans="2:19" ht="15" customHeight="1" x14ac:dyDescent="0.35">
      <c r="B848" s="70" t="s">
        <v>4213</v>
      </c>
      <c r="C848" s="70" t="s">
        <v>4214</v>
      </c>
      <c r="D848" s="70" t="s">
        <v>4215</v>
      </c>
      <c r="E848" s="70" t="s">
        <v>4216</v>
      </c>
      <c r="F848" s="71" t="s">
        <v>3898</v>
      </c>
      <c r="G848" s="71" t="s">
        <v>4205</v>
      </c>
      <c r="H848" s="71" t="s">
        <v>4206</v>
      </c>
      <c r="I848" s="72" t="s">
        <v>4217</v>
      </c>
      <c r="J848" s="73" t="s">
        <v>3965</v>
      </c>
      <c r="K848" s="73"/>
      <c r="L848" s="73" t="s">
        <v>736</v>
      </c>
      <c r="M848" s="74">
        <v>4.0699999999999994</v>
      </c>
      <c r="N848" s="74">
        <v>4.4000000000000004</v>
      </c>
      <c r="O848" s="75">
        <v>8</v>
      </c>
      <c r="P848" s="76"/>
      <c r="Q848" s="77">
        <f>N848*P848</f>
        <v>0</v>
      </c>
      <c r="R848" s="77">
        <f>IF($N$10&gt;=10000,M848*P848,Q848)</f>
        <v>0</v>
      </c>
      <c r="S848" s="78" t="str">
        <f>IF(P848="","",IF(P848&lt;O848,"Ошибка! Не соблюден минимальный заказ на сорт!",""))</f>
        <v/>
      </c>
    </row>
    <row r="849" spans="2:19" ht="15" customHeight="1" x14ac:dyDescent="0.35">
      <c r="B849" s="70" t="s">
        <v>4218</v>
      </c>
      <c r="C849" s="70" t="s">
        <v>4219</v>
      </c>
      <c r="D849" s="70" t="s">
        <v>4220</v>
      </c>
      <c r="E849" s="70" t="s">
        <v>4221</v>
      </c>
      <c r="F849" s="71" t="s">
        <v>3898</v>
      </c>
      <c r="G849" s="71" t="s">
        <v>4222</v>
      </c>
      <c r="H849" s="71" t="s">
        <v>4223</v>
      </c>
      <c r="I849" s="72" t="s">
        <v>1664</v>
      </c>
      <c r="J849" s="73" t="s">
        <v>3902</v>
      </c>
      <c r="K849" s="73"/>
      <c r="L849" s="73" t="s">
        <v>94</v>
      </c>
      <c r="M849" s="74">
        <v>12.44</v>
      </c>
      <c r="N849" s="74">
        <v>13.44</v>
      </c>
      <c r="O849" s="75">
        <v>6</v>
      </c>
      <c r="P849" s="76"/>
      <c r="Q849" s="77">
        <f>N849*P849</f>
        <v>0</v>
      </c>
      <c r="R849" s="77">
        <f>IF($N$10&gt;=10000,M849*P849,Q849)</f>
        <v>0</v>
      </c>
      <c r="S849" s="78" t="str">
        <f>IF(P849="","",IF(P849&lt;O849,"Ошибка! Не соблюден минимальный заказ на сорт!",""))</f>
        <v/>
      </c>
    </row>
    <row r="850" spans="2:19" ht="15" customHeight="1" x14ac:dyDescent="0.35">
      <c r="B850" s="70" t="s">
        <v>4224</v>
      </c>
      <c r="C850" s="70" t="s">
        <v>4225</v>
      </c>
      <c r="D850" s="70" t="s">
        <v>4226</v>
      </c>
      <c r="E850" s="70" t="s">
        <v>4227</v>
      </c>
      <c r="F850" s="71" t="s">
        <v>3898</v>
      </c>
      <c r="G850" s="71" t="s">
        <v>4228</v>
      </c>
      <c r="H850" s="71" t="s">
        <v>4229</v>
      </c>
      <c r="I850" s="72" t="s">
        <v>4230</v>
      </c>
      <c r="J850" s="73" t="s">
        <v>3902</v>
      </c>
      <c r="K850" s="73"/>
      <c r="L850" s="73" t="s">
        <v>61</v>
      </c>
      <c r="M850" s="74">
        <v>12.44</v>
      </c>
      <c r="N850" s="74">
        <v>13.44</v>
      </c>
      <c r="O850" s="75">
        <v>6</v>
      </c>
      <c r="P850" s="76"/>
      <c r="Q850" s="77">
        <f>N850*P850</f>
        <v>0</v>
      </c>
      <c r="R850" s="77">
        <f>IF($N$10&gt;=10000,M850*P850,Q850)</f>
        <v>0</v>
      </c>
      <c r="S850" s="78" t="str">
        <f>IF(P850="","",IF(P850&lt;O850,"Ошибка! Не соблюден минимальный заказ на сорт!",""))</f>
        <v/>
      </c>
    </row>
    <row r="851" spans="2:19" ht="15" customHeight="1" x14ac:dyDescent="0.35">
      <c r="B851" s="70" t="s">
        <v>4231</v>
      </c>
      <c r="C851" s="70" t="s">
        <v>4232</v>
      </c>
      <c r="D851" s="70" t="s">
        <v>4233</v>
      </c>
      <c r="E851" s="70" t="s">
        <v>4234</v>
      </c>
      <c r="F851" s="71" t="s">
        <v>3898</v>
      </c>
      <c r="G851" s="71" t="s">
        <v>4228</v>
      </c>
      <c r="H851" s="71" t="s">
        <v>4229</v>
      </c>
      <c r="I851" s="72" t="s">
        <v>4235</v>
      </c>
      <c r="J851" s="73" t="s">
        <v>3902</v>
      </c>
      <c r="K851" s="73"/>
      <c r="L851" s="73" t="s">
        <v>328</v>
      </c>
      <c r="M851" s="74">
        <v>12.44</v>
      </c>
      <c r="N851" s="74">
        <v>13.44</v>
      </c>
      <c r="O851" s="75">
        <v>6</v>
      </c>
      <c r="P851" s="76"/>
      <c r="Q851" s="77">
        <f>N851*P851</f>
        <v>0</v>
      </c>
      <c r="R851" s="77">
        <f>IF($N$10&gt;=10000,M851*P851,Q851)</f>
        <v>0</v>
      </c>
      <c r="S851" s="78" t="str">
        <f>IF(P851="","",IF(P851&lt;O851,"Ошибка! Не соблюден минимальный заказ на сорт!",""))</f>
        <v/>
      </c>
    </row>
    <row r="852" spans="2:19" ht="15" customHeight="1" x14ac:dyDescent="0.35">
      <c r="B852" s="70" t="s">
        <v>4236</v>
      </c>
      <c r="C852" s="70" t="s">
        <v>4237</v>
      </c>
      <c r="D852" s="70" t="s">
        <v>4238</v>
      </c>
      <c r="E852" s="70" t="s">
        <v>4239</v>
      </c>
      <c r="F852" s="71" t="s">
        <v>3898</v>
      </c>
      <c r="G852" s="71" t="s">
        <v>4228</v>
      </c>
      <c r="H852" s="71" t="s">
        <v>4229</v>
      </c>
      <c r="I852" s="72" t="s">
        <v>4240</v>
      </c>
      <c r="J852" s="73" t="s">
        <v>3965</v>
      </c>
      <c r="K852" s="73"/>
      <c r="L852" s="73" t="s">
        <v>2250</v>
      </c>
      <c r="M852" s="74">
        <v>4.0699999999999994</v>
      </c>
      <c r="N852" s="74">
        <v>4.4000000000000004</v>
      </c>
      <c r="O852" s="75">
        <v>8</v>
      </c>
      <c r="P852" s="76"/>
      <c r="Q852" s="77">
        <f>N852*P852</f>
        <v>0</v>
      </c>
      <c r="R852" s="77">
        <f>IF($N$10&gt;=10000,M852*P852,Q852)</f>
        <v>0</v>
      </c>
      <c r="S852" s="78" t="str">
        <f>IF(P852="","",IF(P852&lt;O852,"Ошибка! Не соблюден минимальный заказ на сорт!",""))</f>
        <v/>
      </c>
    </row>
    <row r="853" spans="2:19" ht="15" customHeight="1" x14ac:dyDescent="0.35">
      <c r="B853" s="70" t="s">
        <v>4241</v>
      </c>
      <c r="C853" s="70" t="s">
        <v>4242</v>
      </c>
      <c r="D853" s="70" t="s">
        <v>4243</v>
      </c>
      <c r="E853" s="70" t="s">
        <v>4244</v>
      </c>
      <c r="F853" s="71" t="s">
        <v>3898</v>
      </c>
      <c r="G853" s="71" t="s">
        <v>4245</v>
      </c>
      <c r="H853" s="71" t="s">
        <v>4246</v>
      </c>
      <c r="I853" s="72" t="s">
        <v>4247</v>
      </c>
      <c r="J853" s="73" t="s">
        <v>3902</v>
      </c>
      <c r="K853" s="73"/>
      <c r="L853" s="73" t="s">
        <v>94</v>
      </c>
      <c r="M853" s="74">
        <v>12.44</v>
      </c>
      <c r="N853" s="74">
        <v>13.44</v>
      </c>
      <c r="O853" s="75">
        <v>6</v>
      </c>
      <c r="P853" s="76"/>
      <c r="Q853" s="77">
        <f>N853*P853</f>
        <v>0</v>
      </c>
      <c r="R853" s="77">
        <f>IF($N$10&gt;=10000,M853*P853,Q853)</f>
        <v>0</v>
      </c>
      <c r="S853" s="78" t="str">
        <f>IF(P853="","",IF(P853&lt;O853,"Ошибка! Не соблюден минимальный заказ на сорт!",""))</f>
        <v/>
      </c>
    </row>
    <row r="854" spans="2:19" ht="15" customHeight="1" x14ac:dyDescent="0.35">
      <c r="B854" s="70" t="s">
        <v>4248</v>
      </c>
      <c r="C854" s="70" t="s">
        <v>4249</v>
      </c>
      <c r="D854" s="70" t="s">
        <v>4250</v>
      </c>
      <c r="E854" s="70" t="s">
        <v>4251</v>
      </c>
      <c r="F854" s="71" t="s">
        <v>3898</v>
      </c>
      <c r="G854" s="71" t="s">
        <v>4252</v>
      </c>
      <c r="H854" s="71" t="s">
        <v>4253</v>
      </c>
      <c r="I854" s="72" t="s">
        <v>4254</v>
      </c>
      <c r="J854" s="73" t="s">
        <v>3965</v>
      </c>
      <c r="K854" s="73"/>
      <c r="L854" s="73" t="s">
        <v>736</v>
      </c>
      <c r="M854" s="74">
        <v>4.0699999999999994</v>
      </c>
      <c r="N854" s="74">
        <v>4.4000000000000004</v>
      </c>
      <c r="O854" s="75">
        <v>8</v>
      </c>
      <c r="P854" s="76"/>
      <c r="Q854" s="77">
        <f>N854*P854</f>
        <v>0</v>
      </c>
      <c r="R854" s="77">
        <f>IF($N$10&gt;=10000,M854*P854,Q854)</f>
        <v>0</v>
      </c>
      <c r="S854" s="78" t="str">
        <f>IF(P854="","",IF(P854&lt;O854,"Ошибка! Не соблюден минимальный заказ на сорт!",""))</f>
        <v/>
      </c>
    </row>
    <row r="855" spans="2:19" ht="15" customHeight="1" x14ac:dyDescent="0.35">
      <c r="B855" s="70" t="s">
        <v>4255</v>
      </c>
      <c r="C855" s="70" t="s">
        <v>4256</v>
      </c>
      <c r="D855" s="70" t="s">
        <v>4257</v>
      </c>
      <c r="E855" s="70" t="s">
        <v>4258</v>
      </c>
      <c r="F855" s="71" t="s">
        <v>3898</v>
      </c>
      <c r="G855" s="71" t="s">
        <v>4252</v>
      </c>
      <c r="H855" s="71" t="s">
        <v>4253</v>
      </c>
      <c r="I855" s="72" t="s">
        <v>4259</v>
      </c>
      <c r="J855" s="73" t="s">
        <v>3965</v>
      </c>
      <c r="K855" s="73"/>
      <c r="L855" s="73" t="s">
        <v>2250</v>
      </c>
      <c r="M855" s="74">
        <v>4.0699999999999994</v>
      </c>
      <c r="N855" s="74">
        <v>4.4000000000000004</v>
      </c>
      <c r="O855" s="75">
        <v>8</v>
      </c>
      <c r="P855" s="76"/>
      <c r="Q855" s="77">
        <f>N855*P855</f>
        <v>0</v>
      </c>
      <c r="R855" s="77">
        <f>IF($N$10&gt;=10000,M855*P855,Q855)</f>
        <v>0</v>
      </c>
      <c r="S855" s="78" t="str">
        <f>IF(P855="","",IF(P855&lt;O855,"Ошибка! Не соблюден минимальный заказ на сорт!",""))</f>
        <v/>
      </c>
    </row>
    <row r="856" spans="2:19" ht="15" customHeight="1" x14ac:dyDescent="0.35">
      <c r="B856" s="70" t="s">
        <v>4260</v>
      </c>
      <c r="C856" s="70" t="s">
        <v>4261</v>
      </c>
      <c r="D856" s="70" t="s">
        <v>4262</v>
      </c>
      <c r="E856" s="70" t="s">
        <v>4263</v>
      </c>
      <c r="F856" s="71" t="s">
        <v>3898</v>
      </c>
      <c r="G856" s="71" t="s">
        <v>4264</v>
      </c>
      <c r="H856" s="71" t="s">
        <v>4265</v>
      </c>
      <c r="I856" s="72" t="s">
        <v>4266</v>
      </c>
      <c r="J856" s="73" t="s">
        <v>3902</v>
      </c>
      <c r="K856" s="73"/>
      <c r="L856" s="73" t="s">
        <v>61</v>
      </c>
      <c r="M856" s="74">
        <v>12.44</v>
      </c>
      <c r="N856" s="74">
        <v>13.44</v>
      </c>
      <c r="O856" s="75">
        <v>6</v>
      </c>
      <c r="P856" s="76"/>
      <c r="Q856" s="77">
        <f>N856*P856</f>
        <v>0</v>
      </c>
      <c r="R856" s="77">
        <f>IF($N$10&gt;=10000,M856*P856,Q856)</f>
        <v>0</v>
      </c>
      <c r="S856" s="78" t="str">
        <f>IF(P856="","",IF(P856&lt;O856,"Ошибка! Не соблюден минимальный заказ на сорт!",""))</f>
        <v/>
      </c>
    </row>
    <row r="857" spans="2:19" ht="15" customHeight="1" x14ac:dyDescent="0.35">
      <c r="B857" s="70" t="s">
        <v>4267</v>
      </c>
      <c r="C857" s="70" t="s">
        <v>4268</v>
      </c>
      <c r="D857" s="70" t="s">
        <v>4269</v>
      </c>
      <c r="E857" s="70" t="s">
        <v>4263</v>
      </c>
      <c r="F857" s="71" t="s">
        <v>3898</v>
      </c>
      <c r="G857" s="71" t="s">
        <v>4264</v>
      </c>
      <c r="H857" s="71" t="s">
        <v>4265</v>
      </c>
      <c r="I857" s="72" t="s">
        <v>4266</v>
      </c>
      <c r="J857" s="73" t="s">
        <v>60</v>
      </c>
      <c r="K857" s="73"/>
      <c r="L857" s="73" t="s">
        <v>624</v>
      </c>
      <c r="M857" s="74">
        <v>19.57</v>
      </c>
      <c r="N857" s="74">
        <v>21.14</v>
      </c>
      <c r="O857" s="75">
        <v>5</v>
      </c>
      <c r="P857" s="76"/>
      <c r="Q857" s="77">
        <f>N857*P857</f>
        <v>0</v>
      </c>
      <c r="R857" s="77">
        <f>IF($N$10&gt;=10000,M857*P857,Q857)</f>
        <v>0</v>
      </c>
      <c r="S857" s="78" t="str">
        <f>IF(P857="","",IF(P857&lt;O857,"Ошибка! Не соблюден минимальный заказ на сорт!",""))</f>
        <v/>
      </c>
    </row>
    <row r="858" spans="2:19" ht="15" customHeight="1" x14ac:dyDescent="0.35">
      <c r="B858" s="70" t="s">
        <v>4270</v>
      </c>
      <c r="C858" s="70" t="s">
        <v>4271</v>
      </c>
      <c r="D858" s="70" t="s">
        <v>4272</v>
      </c>
      <c r="E858" s="70" t="s">
        <v>4273</v>
      </c>
      <c r="F858" s="71" t="s">
        <v>3898</v>
      </c>
      <c r="G858" s="71" t="s">
        <v>4274</v>
      </c>
      <c r="H858" s="71" t="s">
        <v>4275</v>
      </c>
      <c r="I858" s="72" t="s">
        <v>4276</v>
      </c>
      <c r="J858" s="73" t="s">
        <v>3965</v>
      </c>
      <c r="K858" s="73"/>
      <c r="L858" s="73" t="s">
        <v>736</v>
      </c>
      <c r="M858" s="74">
        <v>4.0699999999999994</v>
      </c>
      <c r="N858" s="74">
        <v>4.4000000000000004</v>
      </c>
      <c r="O858" s="75">
        <v>8</v>
      </c>
      <c r="P858" s="76"/>
      <c r="Q858" s="77">
        <f>N858*P858</f>
        <v>0</v>
      </c>
      <c r="R858" s="77">
        <f>IF($N$10&gt;=10000,M858*P858,Q858)</f>
        <v>0</v>
      </c>
      <c r="S858" s="78" t="str">
        <f>IF(P858="","",IF(P858&lt;O858,"Ошибка! Не соблюден минимальный заказ на сорт!",""))</f>
        <v/>
      </c>
    </row>
    <row r="859" spans="2:19" ht="15" customHeight="1" x14ac:dyDescent="0.35">
      <c r="B859" s="70" t="s">
        <v>4277</v>
      </c>
      <c r="C859" s="70" t="s">
        <v>4278</v>
      </c>
      <c r="D859" s="70" t="s">
        <v>4279</v>
      </c>
      <c r="E859" s="70" t="s">
        <v>4280</v>
      </c>
      <c r="F859" s="71" t="s">
        <v>3898</v>
      </c>
      <c r="G859" s="71" t="s">
        <v>4274</v>
      </c>
      <c r="H859" s="71" t="s">
        <v>4275</v>
      </c>
      <c r="I859" s="72" t="s">
        <v>4281</v>
      </c>
      <c r="J859" s="73" t="s">
        <v>3965</v>
      </c>
      <c r="K859" s="73"/>
      <c r="L859" s="73" t="s">
        <v>4282</v>
      </c>
      <c r="M859" s="74">
        <v>4.0699999999999994</v>
      </c>
      <c r="N859" s="74">
        <v>4.4000000000000004</v>
      </c>
      <c r="O859" s="75">
        <v>8</v>
      </c>
      <c r="P859" s="76"/>
      <c r="Q859" s="77">
        <f>N859*P859</f>
        <v>0</v>
      </c>
      <c r="R859" s="77">
        <f>IF($N$10&gt;=10000,M859*P859,Q859)</f>
        <v>0</v>
      </c>
      <c r="S859" s="78" t="str">
        <f>IF(P859="","",IF(P859&lt;O859,"Ошибка! Не соблюден минимальный заказ на сорт!",""))</f>
        <v/>
      </c>
    </row>
    <row r="860" spans="2:19" ht="15" customHeight="1" x14ac:dyDescent="0.35">
      <c r="B860" s="70" t="s">
        <v>4283</v>
      </c>
      <c r="C860" s="70" t="s">
        <v>4284</v>
      </c>
      <c r="D860" s="70" t="s">
        <v>4285</v>
      </c>
      <c r="E860" s="70" t="s">
        <v>4286</v>
      </c>
      <c r="F860" s="71" t="s">
        <v>3898</v>
      </c>
      <c r="G860" s="71" t="s">
        <v>4274</v>
      </c>
      <c r="H860" s="71" t="s">
        <v>4275</v>
      </c>
      <c r="I860" s="72" t="s">
        <v>4287</v>
      </c>
      <c r="J860" s="73" t="s">
        <v>3965</v>
      </c>
      <c r="K860" s="73"/>
      <c r="L860" s="73" t="s">
        <v>736</v>
      </c>
      <c r="M860" s="74">
        <v>4.0699999999999994</v>
      </c>
      <c r="N860" s="74">
        <v>4.4000000000000004</v>
      </c>
      <c r="O860" s="75">
        <v>8</v>
      </c>
      <c r="P860" s="76"/>
      <c r="Q860" s="77">
        <f>N860*P860</f>
        <v>0</v>
      </c>
      <c r="R860" s="77">
        <f>IF($N$10&gt;=10000,M860*P860,Q860)</f>
        <v>0</v>
      </c>
      <c r="S860" s="78" t="str">
        <f>IF(P860="","",IF(P860&lt;O860,"Ошибка! Не соблюден минимальный заказ на сорт!",""))</f>
        <v/>
      </c>
    </row>
    <row r="861" spans="2:19" ht="15" customHeight="1" x14ac:dyDescent="0.35">
      <c r="B861" s="70" t="s">
        <v>4288</v>
      </c>
      <c r="C861" s="70" t="s">
        <v>4289</v>
      </c>
      <c r="D861" s="70" t="s">
        <v>4290</v>
      </c>
      <c r="E861" s="70" t="s">
        <v>4291</v>
      </c>
      <c r="F861" s="71" t="s">
        <v>3898</v>
      </c>
      <c r="G861" s="71" t="s">
        <v>4292</v>
      </c>
      <c r="H861" s="71" t="s">
        <v>4293</v>
      </c>
      <c r="I861" s="72" t="s">
        <v>3985</v>
      </c>
      <c r="J861" s="73" t="s">
        <v>531</v>
      </c>
      <c r="K861" s="73"/>
      <c r="L861" s="73" t="s">
        <v>61</v>
      </c>
      <c r="M861" s="74">
        <v>38.07</v>
      </c>
      <c r="N861" s="74">
        <v>41.12</v>
      </c>
      <c r="O861" s="75">
        <v>3</v>
      </c>
      <c r="P861" s="76"/>
      <c r="Q861" s="77">
        <f>N861*P861</f>
        <v>0</v>
      </c>
      <c r="R861" s="77">
        <f>IF($N$10&gt;=10000,M861*P861,Q861)</f>
        <v>0</v>
      </c>
      <c r="S861" s="78" t="str">
        <f>IF(P861="","",IF(P861&lt;O861,"Ошибка! Не соблюден минимальный заказ на сорт!",""))</f>
        <v/>
      </c>
    </row>
    <row r="862" spans="2:19" ht="15" customHeight="1" x14ac:dyDescent="0.35">
      <c r="B862" s="70" t="s">
        <v>4294</v>
      </c>
      <c r="C862" s="70" t="s">
        <v>4295</v>
      </c>
      <c r="D862" s="70" t="s">
        <v>4296</v>
      </c>
      <c r="E862" s="70" t="s">
        <v>4297</v>
      </c>
      <c r="F862" s="71" t="s">
        <v>3898</v>
      </c>
      <c r="G862" s="71" t="s">
        <v>4298</v>
      </c>
      <c r="H862" s="71" t="s">
        <v>4299</v>
      </c>
      <c r="I862" s="72" t="s">
        <v>1075</v>
      </c>
      <c r="J862" s="73" t="s">
        <v>676</v>
      </c>
      <c r="K862" s="73"/>
      <c r="L862" s="73" t="s">
        <v>736</v>
      </c>
      <c r="M862" s="74">
        <v>20.380000000000003</v>
      </c>
      <c r="N862" s="74">
        <v>22.02</v>
      </c>
      <c r="O862" s="75">
        <v>7</v>
      </c>
      <c r="P862" s="76"/>
      <c r="Q862" s="77">
        <f>N862*P862</f>
        <v>0</v>
      </c>
      <c r="R862" s="77">
        <f>IF($N$10&gt;=10000,M862*P862,Q862)</f>
        <v>0</v>
      </c>
      <c r="S862" s="78" t="str">
        <f>IF(P862="","",IF(P862&lt;O862,"Ошибка! Не соблюден минимальный заказ на сорт!",""))</f>
        <v/>
      </c>
    </row>
    <row r="863" spans="2:19" ht="15" customHeight="1" x14ac:dyDescent="0.35">
      <c r="B863" s="70" t="s">
        <v>4300</v>
      </c>
      <c r="C863" s="70" t="s">
        <v>4301</v>
      </c>
      <c r="D863" s="70" t="s">
        <v>4302</v>
      </c>
      <c r="E863" s="70" t="s">
        <v>4303</v>
      </c>
      <c r="F863" s="71" t="s">
        <v>3898</v>
      </c>
      <c r="G863" s="71" t="s">
        <v>4298</v>
      </c>
      <c r="H863" s="71" t="s">
        <v>4299</v>
      </c>
      <c r="I863" s="72" t="s">
        <v>4304</v>
      </c>
      <c r="J863" s="73" t="s">
        <v>531</v>
      </c>
      <c r="K863" s="73"/>
      <c r="L863" s="73" t="s">
        <v>328</v>
      </c>
      <c r="M863" s="74">
        <v>60.379999999999995</v>
      </c>
      <c r="N863" s="74">
        <v>65.22</v>
      </c>
      <c r="O863" s="75">
        <v>3</v>
      </c>
      <c r="P863" s="76"/>
      <c r="Q863" s="77">
        <f>N863*P863</f>
        <v>0</v>
      </c>
      <c r="R863" s="77">
        <f>IF($N$10&gt;=10000,M863*P863,Q863)</f>
        <v>0</v>
      </c>
      <c r="S863" s="78" t="str">
        <f>IF(P863="","",IF(P863&lt;O863,"Ошибка! Не соблюден минимальный заказ на сорт!",""))</f>
        <v/>
      </c>
    </row>
    <row r="864" spans="2:19" ht="15" customHeight="1" x14ac:dyDescent="0.35">
      <c r="B864" s="70" t="s">
        <v>4305</v>
      </c>
      <c r="C864" s="70" t="s">
        <v>4306</v>
      </c>
      <c r="D864" s="70" t="s">
        <v>4307</v>
      </c>
      <c r="E864" s="70" t="s">
        <v>4308</v>
      </c>
      <c r="F864" s="71" t="s">
        <v>3898</v>
      </c>
      <c r="G864" s="71" t="s">
        <v>4298</v>
      </c>
      <c r="H864" s="71" t="s">
        <v>4299</v>
      </c>
      <c r="I864" s="72" t="s">
        <v>4309</v>
      </c>
      <c r="J864" s="73" t="s">
        <v>676</v>
      </c>
      <c r="K864" s="73"/>
      <c r="L864" s="73" t="s">
        <v>736</v>
      </c>
      <c r="M864" s="74">
        <v>18.130000000000003</v>
      </c>
      <c r="N864" s="74">
        <v>19.59</v>
      </c>
      <c r="O864" s="75">
        <v>7</v>
      </c>
      <c r="P864" s="76"/>
      <c r="Q864" s="77">
        <f>N864*P864</f>
        <v>0</v>
      </c>
      <c r="R864" s="77">
        <f>IF($N$10&gt;=10000,M864*P864,Q864)</f>
        <v>0</v>
      </c>
      <c r="S864" s="78" t="str">
        <f>IF(P864="","",IF(P864&lt;O864,"Ошибка! Не соблюден минимальный заказ на сорт!",""))</f>
        <v/>
      </c>
    </row>
    <row r="865" spans="2:19" ht="15" customHeight="1" x14ac:dyDescent="0.35">
      <c r="B865" s="70" t="s">
        <v>4310</v>
      </c>
      <c r="C865" s="70" t="s">
        <v>4311</v>
      </c>
      <c r="D865" s="70" t="s">
        <v>4312</v>
      </c>
      <c r="E865" s="70" t="s">
        <v>4313</v>
      </c>
      <c r="F865" s="71" t="s">
        <v>3898</v>
      </c>
      <c r="G865" s="71" t="s">
        <v>4298</v>
      </c>
      <c r="H865" s="71" t="s">
        <v>4299</v>
      </c>
      <c r="I865" s="72" t="s">
        <v>4314</v>
      </c>
      <c r="J865" s="73" t="s">
        <v>531</v>
      </c>
      <c r="K865" s="73"/>
      <c r="L865" s="73" t="s">
        <v>122</v>
      </c>
      <c r="M865" s="74">
        <v>60.379999999999995</v>
      </c>
      <c r="N865" s="74">
        <v>65.22</v>
      </c>
      <c r="O865" s="75">
        <v>3</v>
      </c>
      <c r="P865" s="76"/>
      <c r="Q865" s="77">
        <f>N865*P865</f>
        <v>0</v>
      </c>
      <c r="R865" s="77">
        <f>IF($N$10&gt;=10000,M865*P865,Q865)</f>
        <v>0</v>
      </c>
      <c r="S865" s="78" t="str">
        <f>IF(P865="","",IF(P865&lt;O865,"Ошибка! Не соблюден минимальный заказ на сорт!",""))</f>
        <v/>
      </c>
    </row>
    <row r="866" spans="2:19" ht="15" customHeight="1" x14ac:dyDescent="0.35">
      <c r="B866" s="70" t="s">
        <v>4315</v>
      </c>
      <c r="C866" s="70" t="s">
        <v>4316</v>
      </c>
      <c r="D866" s="70" t="s">
        <v>4317</v>
      </c>
      <c r="E866" s="70" t="s">
        <v>4318</v>
      </c>
      <c r="F866" s="71" t="s">
        <v>3898</v>
      </c>
      <c r="G866" s="71" t="s">
        <v>4319</v>
      </c>
      <c r="H866" s="71" t="s">
        <v>4320</v>
      </c>
      <c r="I866" s="72" t="s">
        <v>4321</v>
      </c>
      <c r="J866" s="73" t="s">
        <v>531</v>
      </c>
      <c r="K866" s="73"/>
      <c r="L866" s="73" t="s">
        <v>61</v>
      </c>
      <c r="M866" s="74">
        <v>41.879999999999995</v>
      </c>
      <c r="N866" s="74">
        <v>45.24</v>
      </c>
      <c r="O866" s="75">
        <v>3</v>
      </c>
      <c r="P866" s="76"/>
      <c r="Q866" s="77">
        <f>N866*P866</f>
        <v>0</v>
      </c>
      <c r="R866" s="77">
        <f>IF($N$10&gt;=10000,M866*P866,Q866)</f>
        <v>0</v>
      </c>
      <c r="S866" s="78" t="str">
        <f>IF(P866="","",IF(P866&lt;O866,"Ошибка! Не соблюден минимальный заказ на сорт!",""))</f>
        <v/>
      </c>
    </row>
    <row r="867" spans="2:19" ht="15" customHeight="1" x14ac:dyDescent="0.35">
      <c r="B867" s="70" t="s">
        <v>4322</v>
      </c>
      <c r="C867" s="70" t="s">
        <v>4323</v>
      </c>
      <c r="D867" s="70" t="s">
        <v>4324</v>
      </c>
      <c r="E867" s="70" t="s">
        <v>4325</v>
      </c>
      <c r="F867" s="71" t="s">
        <v>3898</v>
      </c>
      <c r="G867" s="71" t="s">
        <v>4326</v>
      </c>
      <c r="H867" s="71" t="s">
        <v>4327</v>
      </c>
      <c r="I867" s="72" t="s">
        <v>4328</v>
      </c>
      <c r="J867" s="73" t="s">
        <v>60</v>
      </c>
      <c r="K867" s="73"/>
      <c r="L867" s="73" t="s">
        <v>653</v>
      </c>
      <c r="M867" s="74">
        <v>28.69</v>
      </c>
      <c r="N867" s="74">
        <v>30.99</v>
      </c>
      <c r="O867" s="75">
        <v>5</v>
      </c>
      <c r="P867" s="76"/>
      <c r="Q867" s="77">
        <f>N867*P867</f>
        <v>0</v>
      </c>
      <c r="R867" s="77">
        <f>IF($N$10&gt;=10000,M867*P867,Q867)</f>
        <v>0</v>
      </c>
      <c r="S867" s="78" t="str">
        <f>IF(P867="","",IF(P867&lt;O867,"Ошибка! Не соблюден минимальный заказ на сорт!",""))</f>
        <v/>
      </c>
    </row>
    <row r="868" spans="2:19" ht="15" customHeight="1" x14ac:dyDescent="0.35">
      <c r="B868" s="70" t="s">
        <v>4329</v>
      </c>
      <c r="C868" s="70" t="s">
        <v>4330</v>
      </c>
      <c r="D868" s="70" t="s">
        <v>4331</v>
      </c>
      <c r="E868" s="70" t="s">
        <v>4332</v>
      </c>
      <c r="F868" s="71" t="s">
        <v>3898</v>
      </c>
      <c r="G868" s="71" t="s">
        <v>4326</v>
      </c>
      <c r="H868" s="71" t="s">
        <v>4327</v>
      </c>
      <c r="I868" s="72" t="s">
        <v>4333</v>
      </c>
      <c r="J868" s="73" t="s">
        <v>3902</v>
      </c>
      <c r="K868" s="73"/>
      <c r="L868" s="73" t="s">
        <v>736</v>
      </c>
      <c r="M868" s="74">
        <v>22.25</v>
      </c>
      <c r="N868" s="74">
        <v>24.03</v>
      </c>
      <c r="O868" s="75">
        <v>6</v>
      </c>
      <c r="P868" s="76"/>
      <c r="Q868" s="77">
        <f>N868*P868</f>
        <v>0</v>
      </c>
      <c r="R868" s="77">
        <f>IF($N$10&gt;=10000,M868*P868,Q868)</f>
        <v>0</v>
      </c>
      <c r="S868" s="78" t="str">
        <f>IF(P868="","",IF(P868&lt;O868,"Ошибка! Не соблюден минимальный заказ на сорт!",""))</f>
        <v/>
      </c>
    </row>
    <row r="869" spans="2:19" ht="15" customHeight="1" x14ac:dyDescent="0.35">
      <c r="B869" s="70" t="s">
        <v>4334</v>
      </c>
      <c r="C869" s="70" t="s">
        <v>4335</v>
      </c>
      <c r="D869" s="70" t="s">
        <v>4336</v>
      </c>
      <c r="E869" s="70" t="s">
        <v>4337</v>
      </c>
      <c r="F869" s="71" t="s">
        <v>3898</v>
      </c>
      <c r="G869" s="71" t="s">
        <v>4338</v>
      </c>
      <c r="H869" s="71" t="s">
        <v>4339</v>
      </c>
      <c r="I869" s="72" t="s">
        <v>4340</v>
      </c>
      <c r="J869" s="73" t="s">
        <v>60</v>
      </c>
      <c r="K869" s="73"/>
      <c r="L869" s="73" t="s">
        <v>653</v>
      </c>
      <c r="M869" s="74">
        <v>28.69</v>
      </c>
      <c r="N869" s="74">
        <v>30.99</v>
      </c>
      <c r="O869" s="75">
        <v>5</v>
      </c>
      <c r="P869" s="76"/>
      <c r="Q869" s="77">
        <f>N869*P869</f>
        <v>0</v>
      </c>
      <c r="R869" s="77">
        <f>IF($N$10&gt;=10000,M869*P869,Q869)</f>
        <v>0</v>
      </c>
      <c r="S869" s="78" t="str">
        <f>IF(P869="","",IF(P869&lt;O869,"Ошибка! Не соблюден минимальный заказ на сорт!",""))</f>
        <v/>
      </c>
    </row>
    <row r="870" spans="2:19" ht="15" customHeight="1" x14ac:dyDescent="0.35">
      <c r="B870" s="70" t="s">
        <v>4341</v>
      </c>
      <c r="C870" s="70" t="s">
        <v>4342</v>
      </c>
      <c r="D870" s="70" t="s">
        <v>4343</v>
      </c>
      <c r="E870" s="70" t="s">
        <v>4344</v>
      </c>
      <c r="F870" s="71" t="s">
        <v>3898</v>
      </c>
      <c r="G870" s="71" t="s">
        <v>4345</v>
      </c>
      <c r="H870" s="71" t="s">
        <v>4346</v>
      </c>
      <c r="I870" s="72" t="s">
        <v>4347</v>
      </c>
      <c r="J870" s="73" t="s">
        <v>531</v>
      </c>
      <c r="K870" s="73"/>
      <c r="L870" s="73" t="s">
        <v>624</v>
      </c>
      <c r="M870" s="74">
        <v>41.879999999999995</v>
      </c>
      <c r="N870" s="74">
        <v>45.24</v>
      </c>
      <c r="O870" s="75">
        <v>3</v>
      </c>
      <c r="P870" s="76"/>
      <c r="Q870" s="77">
        <f>N870*P870</f>
        <v>0</v>
      </c>
      <c r="R870" s="77">
        <f>IF($N$10&gt;=10000,M870*P870,Q870)</f>
        <v>0</v>
      </c>
      <c r="S870" s="78" t="str">
        <f>IF(P870="","",IF(P870&lt;O870,"Ошибка! Не соблюден минимальный заказ на сорт!",""))</f>
        <v/>
      </c>
    </row>
    <row r="871" spans="2:19" ht="15" customHeight="1" x14ac:dyDescent="0.35">
      <c r="B871" s="70" t="s">
        <v>4348</v>
      </c>
      <c r="C871" s="70" t="s">
        <v>4349</v>
      </c>
      <c r="D871" s="70" t="s">
        <v>4350</v>
      </c>
      <c r="E871" s="70" t="s">
        <v>4351</v>
      </c>
      <c r="F871" s="71" t="s">
        <v>3898</v>
      </c>
      <c r="G871" s="71" t="s">
        <v>4345</v>
      </c>
      <c r="H871" s="71" t="s">
        <v>4346</v>
      </c>
      <c r="I871" s="72" t="s">
        <v>4352</v>
      </c>
      <c r="J871" s="73" t="s">
        <v>3902</v>
      </c>
      <c r="K871" s="73"/>
      <c r="L871" s="73" t="s">
        <v>328</v>
      </c>
      <c r="M871" s="74">
        <v>22.25</v>
      </c>
      <c r="N871" s="74">
        <v>24.03</v>
      </c>
      <c r="O871" s="75">
        <v>6</v>
      </c>
      <c r="P871" s="76"/>
      <c r="Q871" s="77">
        <f>N871*P871</f>
        <v>0</v>
      </c>
      <c r="R871" s="77">
        <f>IF($N$10&gt;=10000,M871*P871,Q871)</f>
        <v>0</v>
      </c>
      <c r="S871" s="78" t="str">
        <f>IF(P871="","",IF(P871&lt;O871,"Ошибка! Не соблюден минимальный заказ на сорт!",""))</f>
        <v/>
      </c>
    </row>
    <row r="872" spans="2:19" ht="15" customHeight="1" x14ac:dyDescent="0.35">
      <c r="B872" s="70" t="s">
        <v>4353</v>
      </c>
      <c r="C872" s="70" t="s">
        <v>4354</v>
      </c>
      <c r="D872" s="70" t="s">
        <v>4355</v>
      </c>
      <c r="E872" s="70" t="s">
        <v>4356</v>
      </c>
      <c r="F872" s="71" t="s">
        <v>3898</v>
      </c>
      <c r="G872" s="71" t="s">
        <v>4345</v>
      </c>
      <c r="H872" s="71" t="s">
        <v>4346</v>
      </c>
      <c r="I872" s="72" t="s">
        <v>4357</v>
      </c>
      <c r="J872" s="73" t="s">
        <v>3902</v>
      </c>
      <c r="K872" s="73"/>
      <c r="L872" s="73" t="s">
        <v>328</v>
      </c>
      <c r="M872" s="74">
        <v>22.25</v>
      </c>
      <c r="N872" s="74">
        <v>24.03</v>
      </c>
      <c r="O872" s="75">
        <v>6</v>
      </c>
      <c r="P872" s="76"/>
      <c r="Q872" s="77">
        <f>N872*P872</f>
        <v>0</v>
      </c>
      <c r="R872" s="77">
        <f>IF($N$10&gt;=10000,M872*P872,Q872)</f>
        <v>0</v>
      </c>
      <c r="S872" s="78" t="str">
        <f>IF(P872="","",IF(P872&lt;O872,"Ошибка! Не соблюден минимальный заказ на сорт!",""))</f>
        <v/>
      </c>
    </row>
    <row r="873" spans="2:19" ht="15" customHeight="1" x14ac:dyDescent="0.35">
      <c r="B873" s="70" t="s">
        <v>4358</v>
      </c>
      <c r="C873" s="70" t="s">
        <v>4359</v>
      </c>
      <c r="D873" s="70" t="s">
        <v>4360</v>
      </c>
      <c r="E873" s="70" t="s">
        <v>4361</v>
      </c>
      <c r="F873" s="71" t="s">
        <v>3898</v>
      </c>
      <c r="G873" s="71" t="s">
        <v>4345</v>
      </c>
      <c r="H873" s="71" t="s">
        <v>4346</v>
      </c>
      <c r="I873" s="72" t="s">
        <v>4362</v>
      </c>
      <c r="J873" s="73" t="s">
        <v>3902</v>
      </c>
      <c r="K873" s="73"/>
      <c r="L873" s="73" t="s">
        <v>328</v>
      </c>
      <c r="M873" s="74">
        <v>22.25</v>
      </c>
      <c r="N873" s="74">
        <v>24.03</v>
      </c>
      <c r="O873" s="75">
        <v>6</v>
      </c>
      <c r="P873" s="76"/>
      <c r="Q873" s="77">
        <f>N873*P873</f>
        <v>0</v>
      </c>
      <c r="R873" s="77">
        <f>IF($N$10&gt;=10000,M873*P873,Q873)</f>
        <v>0</v>
      </c>
      <c r="S873" s="78" t="str">
        <f>IF(P873="","",IF(P873&lt;O873,"Ошибка! Не соблюден минимальный заказ на сорт!",""))</f>
        <v/>
      </c>
    </row>
    <row r="874" spans="2:19" ht="15" customHeight="1" x14ac:dyDescent="0.35">
      <c r="B874" s="70" t="s">
        <v>4363</v>
      </c>
      <c r="C874" s="70" t="s">
        <v>4364</v>
      </c>
      <c r="D874" s="70" t="s">
        <v>4365</v>
      </c>
      <c r="E874" s="70" t="s">
        <v>4361</v>
      </c>
      <c r="F874" s="71" t="s">
        <v>3898</v>
      </c>
      <c r="G874" s="71" t="s">
        <v>4345</v>
      </c>
      <c r="H874" s="71" t="s">
        <v>4346</v>
      </c>
      <c r="I874" s="72" t="s">
        <v>4362</v>
      </c>
      <c r="J874" s="73" t="s">
        <v>60</v>
      </c>
      <c r="K874" s="73"/>
      <c r="L874" s="73" t="s">
        <v>653</v>
      </c>
      <c r="M874" s="74">
        <v>28.69</v>
      </c>
      <c r="N874" s="74">
        <v>30.99</v>
      </c>
      <c r="O874" s="75">
        <v>5</v>
      </c>
      <c r="P874" s="76"/>
      <c r="Q874" s="77">
        <f>N874*P874</f>
        <v>0</v>
      </c>
      <c r="R874" s="77">
        <f>IF($N$10&gt;=10000,M874*P874,Q874)</f>
        <v>0</v>
      </c>
      <c r="S874" s="78" t="str">
        <f>IF(P874="","",IF(P874&lt;O874,"Ошибка! Не соблюден минимальный заказ на сорт!",""))</f>
        <v/>
      </c>
    </row>
    <row r="875" spans="2:19" ht="15" customHeight="1" x14ac:dyDescent="0.35">
      <c r="B875" s="70" t="s">
        <v>4366</v>
      </c>
      <c r="C875" s="70" t="s">
        <v>4367</v>
      </c>
      <c r="D875" s="70" t="s">
        <v>4368</v>
      </c>
      <c r="E875" s="70" t="s">
        <v>4369</v>
      </c>
      <c r="F875" s="71" t="s">
        <v>3898</v>
      </c>
      <c r="G875" s="71" t="s">
        <v>4370</v>
      </c>
      <c r="H875" s="71" t="s">
        <v>4371</v>
      </c>
      <c r="I875" s="72" t="s">
        <v>4372</v>
      </c>
      <c r="J875" s="73" t="s">
        <v>3902</v>
      </c>
      <c r="K875" s="73"/>
      <c r="L875" s="73" t="s">
        <v>328</v>
      </c>
      <c r="M875" s="74">
        <v>22.25</v>
      </c>
      <c r="N875" s="74">
        <v>24.03</v>
      </c>
      <c r="O875" s="75">
        <v>6</v>
      </c>
      <c r="P875" s="76"/>
      <c r="Q875" s="77">
        <f>N875*P875</f>
        <v>0</v>
      </c>
      <c r="R875" s="77">
        <f>IF($N$10&gt;=10000,M875*P875,Q875)</f>
        <v>0</v>
      </c>
      <c r="S875" s="78" t="str">
        <f>IF(P875="","",IF(P875&lt;O875,"Ошибка! Не соблюден минимальный заказ на сорт!",""))</f>
        <v/>
      </c>
    </row>
    <row r="876" spans="2:19" ht="15" customHeight="1" x14ac:dyDescent="0.35">
      <c r="B876" s="70" t="s">
        <v>4373</v>
      </c>
      <c r="C876" s="70" t="s">
        <v>4374</v>
      </c>
      <c r="D876" s="70" t="s">
        <v>4375</v>
      </c>
      <c r="E876" s="70" t="s">
        <v>4369</v>
      </c>
      <c r="F876" s="71" t="s">
        <v>3898</v>
      </c>
      <c r="G876" s="71" t="s">
        <v>4370</v>
      </c>
      <c r="H876" s="71" t="s">
        <v>4371</v>
      </c>
      <c r="I876" s="72" t="s">
        <v>4372</v>
      </c>
      <c r="J876" s="73" t="s">
        <v>60</v>
      </c>
      <c r="K876" s="73"/>
      <c r="L876" s="73" t="s">
        <v>94</v>
      </c>
      <c r="M876" s="74">
        <v>28.69</v>
      </c>
      <c r="N876" s="74">
        <v>30.99</v>
      </c>
      <c r="O876" s="75">
        <v>5</v>
      </c>
      <c r="P876" s="76"/>
      <c r="Q876" s="77">
        <f>N876*P876</f>
        <v>0</v>
      </c>
      <c r="R876" s="77">
        <f>IF($N$10&gt;=10000,M876*P876,Q876)</f>
        <v>0</v>
      </c>
      <c r="S876" s="78" t="str">
        <f>IF(P876="","",IF(P876&lt;O876,"Ошибка! Не соблюден минимальный заказ на сорт!",""))</f>
        <v/>
      </c>
    </row>
    <row r="877" spans="2:19" ht="15" customHeight="1" x14ac:dyDescent="0.35">
      <c r="B877" s="70" t="s">
        <v>4376</v>
      </c>
      <c r="C877" s="70" t="s">
        <v>4377</v>
      </c>
      <c r="D877" s="70" t="s">
        <v>4378</v>
      </c>
      <c r="E877" s="70" t="s">
        <v>4379</v>
      </c>
      <c r="F877" s="71" t="s">
        <v>3898</v>
      </c>
      <c r="G877" s="71" t="s">
        <v>4370</v>
      </c>
      <c r="H877" s="71" t="s">
        <v>4371</v>
      </c>
      <c r="I877" s="72" t="s">
        <v>4380</v>
      </c>
      <c r="J877" s="73" t="s">
        <v>3902</v>
      </c>
      <c r="K877" s="73"/>
      <c r="L877" s="73" t="s">
        <v>328</v>
      </c>
      <c r="M877" s="74">
        <v>22.25</v>
      </c>
      <c r="N877" s="74">
        <v>24.03</v>
      </c>
      <c r="O877" s="75">
        <v>6</v>
      </c>
      <c r="P877" s="76"/>
      <c r="Q877" s="77">
        <f>N877*P877</f>
        <v>0</v>
      </c>
      <c r="R877" s="77">
        <f>IF($N$10&gt;=10000,M877*P877,Q877)</f>
        <v>0</v>
      </c>
      <c r="S877" s="78" t="str">
        <f>IF(P877="","",IF(P877&lt;O877,"Ошибка! Не соблюден минимальный заказ на сорт!",""))</f>
        <v/>
      </c>
    </row>
    <row r="878" spans="2:19" ht="15" customHeight="1" x14ac:dyDescent="0.35">
      <c r="B878" s="70" t="s">
        <v>4381</v>
      </c>
      <c r="C878" s="70" t="s">
        <v>4382</v>
      </c>
      <c r="D878" s="70" t="s">
        <v>4383</v>
      </c>
      <c r="E878" s="70" t="s">
        <v>4379</v>
      </c>
      <c r="F878" s="71" t="s">
        <v>3898</v>
      </c>
      <c r="G878" s="71" t="s">
        <v>4370</v>
      </c>
      <c r="H878" s="71" t="s">
        <v>4371</v>
      </c>
      <c r="I878" s="72" t="s">
        <v>4380</v>
      </c>
      <c r="J878" s="73" t="s">
        <v>60</v>
      </c>
      <c r="K878" s="73"/>
      <c r="L878" s="73" t="s">
        <v>94</v>
      </c>
      <c r="M878" s="74">
        <v>28.69</v>
      </c>
      <c r="N878" s="74">
        <v>30.99</v>
      </c>
      <c r="O878" s="75">
        <v>5</v>
      </c>
      <c r="P878" s="76"/>
      <c r="Q878" s="77">
        <f>N878*P878</f>
        <v>0</v>
      </c>
      <c r="R878" s="77">
        <f>IF($N$10&gt;=10000,M878*P878,Q878)</f>
        <v>0</v>
      </c>
      <c r="S878" s="78" t="str">
        <f>IF(P878="","",IF(P878&lt;O878,"Ошибка! Не соблюден минимальный заказ на сорт!",""))</f>
        <v/>
      </c>
    </row>
    <row r="879" spans="2:19" ht="15" customHeight="1" x14ac:dyDescent="0.35">
      <c r="B879" s="70" t="s">
        <v>4384</v>
      </c>
      <c r="C879" s="70" t="s">
        <v>4385</v>
      </c>
      <c r="D879" s="70" t="s">
        <v>4386</v>
      </c>
      <c r="E879" s="70" t="s">
        <v>4379</v>
      </c>
      <c r="F879" s="71" t="s">
        <v>3898</v>
      </c>
      <c r="G879" s="71" t="s">
        <v>4370</v>
      </c>
      <c r="H879" s="71" t="s">
        <v>4371</v>
      </c>
      <c r="I879" s="72" t="s">
        <v>4380</v>
      </c>
      <c r="J879" s="73" t="s">
        <v>531</v>
      </c>
      <c r="K879" s="73"/>
      <c r="L879" s="73" t="s">
        <v>61</v>
      </c>
      <c r="M879" s="74">
        <v>41.879999999999995</v>
      </c>
      <c r="N879" s="74">
        <v>45.24</v>
      </c>
      <c r="O879" s="75">
        <v>3</v>
      </c>
      <c r="P879" s="76"/>
      <c r="Q879" s="77">
        <f>N879*P879</f>
        <v>0</v>
      </c>
      <c r="R879" s="77">
        <f>IF($N$10&gt;=10000,M879*P879,Q879)</f>
        <v>0</v>
      </c>
      <c r="S879" s="78" t="str">
        <f>IF(P879="","",IF(P879&lt;O879,"Ошибка! Не соблюден минимальный заказ на сорт!",""))</f>
        <v/>
      </c>
    </row>
    <row r="880" spans="2:19" ht="15" customHeight="1" x14ac:dyDescent="0.35">
      <c r="B880" s="70" t="s">
        <v>4387</v>
      </c>
      <c r="C880" s="70" t="s">
        <v>4388</v>
      </c>
      <c r="D880" s="70" t="s">
        <v>4389</v>
      </c>
      <c r="E880" s="70" t="s">
        <v>4379</v>
      </c>
      <c r="F880" s="71" t="s">
        <v>3898</v>
      </c>
      <c r="G880" s="71" t="s">
        <v>4370</v>
      </c>
      <c r="H880" s="71" t="s">
        <v>4371</v>
      </c>
      <c r="I880" s="72" t="s">
        <v>4380</v>
      </c>
      <c r="J880" s="73" t="s">
        <v>3922</v>
      </c>
      <c r="K880" s="73"/>
      <c r="L880" s="73" t="s">
        <v>122</v>
      </c>
      <c r="M880" s="74">
        <v>56.25</v>
      </c>
      <c r="N880" s="74">
        <v>60.75</v>
      </c>
      <c r="O880" s="75">
        <v>2</v>
      </c>
      <c r="P880" s="76"/>
      <c r="Q880" s="77">
        <f>N880*P880</f>
        <v>0</v>
      </c>
      <c r="R880" s="77">
        <f>IF($N$10&gt;=10000,M880*P880,Q880)</f>
        <v>0</v>
      </c>
      <c r="S880" s="78" t="str">
        <f>IF(P880="","",IF(P880&lt;O880,"Ошибка! Не соблюден минимальный заказ на сорт!",""))</f>
        <v/>
      </c>
    </row>
    <row r="881" spans="2:19" ht="15" customHeight="1" x14ac:dyDescent="0.35">
      <c r="B881" s="70" t="s">
        <v>4390</v>
      </c>
      <c r="C881" s="70" t="s">
        <v>4391</v>
      </c>
      <c r="D881" s="70" t="s">
        <v>4392</v>
      </c>
      <c r="E881" s="70" t="s">
        <v>4379</v>
      </c>
      <c r="F881" s="71" t="s">
        <v>3898</v>
      </c>
      <c r="G881" s="71" t="s">
        <v>4370</v>
      </c>
      <c r="H881" s="71" t="s">
        <v>4371</v>
      </c>
      <c r="I881" s="72" t="s">
        <v>4380</v>
      </c>
      <c r="J881" s="73" t="s">
        <v>4393</v>
      </c>
      <c r="K881" s="73"/>
      <c r="L881" s="73" t="s">
        <v>105</v>
      </c>
      <c r="M881" s="74">
        <v>67.5</v>
      </c>
      <c r="N881" s="74">
        <v>72.900000000000006</v>
      </c>
      <c r="O881" s="75">
        <v>2</v>
      </c>
      <c r="P881" s="76"/>
      <c r="Q881" s="77">
        <f>N881*P881</f>
        <v>0</v>
      </c>
      <c r="R881" s="77">
        <f>IF($N$10&gt;=10000,M881*P881,Q881)</f>
        <v>0</v>
      </c>
      <c r="S881" s="78" t="str">
        <f>IF(P881="","",IF(P881&lt;O881,"Ошибка! Не соблюден минимальный заказ на сорт!",""))</f>
        <v/>
      </c>
    </row>
    <row r="882" spans="2:19" ht="15" customHeight="1" x14ac:dyDescent="0.35">
      <c r="B882" s="70" t="s">
        <v>4394</v>
      </c>
      <c r="C882" s="70" t="s">
        <v>4395</v>
      </c>
      <c r="D882" s="70" t="s">
        <v>4396</v>
      </c>
      <c r="E882" s="70" t="s">
        <v>4397</v>
      </c>
      <c r="F882" s="71" t="s">
        <v>3898</v>
      </c>
      <c r="G882" s="71" t="s">
        <v>4398</v>
      </c>
      <c r="H882" s="71" t="s">
        <v>4371</v>
      </c>
      <c r="I882" s="72" t="s">
        <v>4399</v>
      </c>
      <c r="J882" s="73" t="s">
        <v>3902</v>
      </c>
      <c r="K882" s="73"/>
      <c r="L882" s="73" t="s">
        <v>2250</v>
      </c>
      <c r="M882" s="74">
        <v>22.25</v>
      </c>
      <c r="N882" s="74">
        <v>24.03</v>
      </c>
      <c r="O882" s="75">
        <v>6</v>
      </c>
      <c r="P882" s="76"/>
      <c r="Q882" s="77">
        <f>N882*P882</f>
        <v>0</v>
      </c>
      <c r="R882" s="77">
        <f>IF($N$10&gt;=10000,M882*P882,Q882)</f>
        <v>0</v>
      </c>
      <c r="S882" s="78" t="str">
        <f>IF(P882="","",IF(P882&lt;O882,"Ошибка! Не соблюден минимальный заказ на сорт!",""))</f>
        <v/>
      </c>
    </row>
    <row r="883" spans="2:19" ht="15" customHeight="1" x14ac:dyDescent="0.35">
      <c r="B883" s="70" t="s">
        <v>4400</v>
      </c>
      <c r="C883" s="70" t="s">
        <v>4401</v>
      </c>
      <c r="D883" s="70" t="s">
        <v>4402</v>
      </c>
      <c r="E883" s="70" t="s">
        <v>4397</v>
      </c>
      <c r="F883" s="71" t="s">
        <v>3898</v>
      </c>
      <c r="G883" s="71" t="s">
        <v>4398</v>
      </c>
      <c r="H883" s="71" t="s">
        <v>4371</v>
      </c>
      <c r="I883" s="72" t="s">
        <v>4399</v>
      </c>
      <c r="J883" s="73" t="s">
        <v>531</v>
      </c>
      <c r="K883" s="73"/>
      <c r="L883" s="73" t="s">
        <v>328</v>
      </c>
      <c r="M883" s="74">
        <v>41.879999999999995</v>
      </c>
      <c r="N883" s="74">
        <v>45.24</v>
      </c>
      <c r="O883" s="75">
        <v>3</v>
      </c>
      <c r="P883" s="76"/>
      <c r="Q883" s="77">
        <f>N883*P883</f>
        <v>0</v>
      </c>
      <c r="R883" s="77">
        <f>IF($N$10&gt;=10000,M883*P883,Q883)</f>
        <v>0</v>
      </c>
      <c r="S883" s="78" t="str">
        <f>IF(P883="","",IF(P883&lt;O883,"Ошибка! Не соблюден минимальный заказ на сорт!",""))</f>
        <v/>
      </c>
    </row>
    <row r="884" spans="2:19" ht="15" customHeight="1" x14ac:dyDescent="0.35">
      <c r="B884" s="70" t="s">
        <v>4403</v>
      </c>
      <c r="C884" s="70" t="s">
        <v>4404</v>
      </c>
      <c r="D884" s="70" t="s">
        <v>4405</v>
      </c>
      <c r="E884" s="70" t="s">
        <v>4406</v>
      </c>
      <c r="F884" s="71" t="s">
        <v>3898</v>
      </c>
      <c r="G884" s="71" t="s">
        <v>4407</v>
      </c>
      <c r="H884" s="71" t="s">
        <v>4408</v>
      </c>
      <c r="I884" s="72" t="s">
        <v>4409</v>
      </c>
      <c r="J884" s="73" t="s">
        <v>3902</v>
      </c>
      <c r="K884" s="73"/>
      <c r="L884" s="73" t="s">
        <v>736</v>
      </c>
      <c r="M884" s="74">
        <v>22.25</v>
      </c>
      <c r="N884" s="74">
        <v>24.03</v>
      </c>
      <c r="O884" s="75">
        <v>6</v>
      </c>
      <c r="P884" s="76"/>
      <c r="Q884" s="77">
        <f>N884*P884</f>
        <v>0</v>
      </c>
      <c r="R884" s="77">
        <f>IF($N$10&gt;=10000,M884*P884,Q884)</f>
        <v>0</v>
      </c>
      <c r="S884" s="78" t="str">
        <f>IF(P884="","",IF(P884&lt;O884,"Ошибка! Не соблюден минимальный заказ на сорт!",""))</f>
        <v/>
      </c>
    </row>
    <row r="885" spans="2:19" ht="15" customHeight="1" x14ac:dyDescent="0.35">
      <c r="B885" s="70" t="s">
        <v>4410</v>
      </c>
      <c r="C885" s="70" t="s">
        <v>4411</v>
      </c>
      <c r="D885" s="70" t="s">
        <v>4412</v>
      </c>
      <c r="E885" s="70" t="s">
        <v>4406</v>
      </c>
      <c r="F885" s="71" t="s">
        <v>3898</v>
      </c>
      <c r="G885" s="71" t="s">
        <v>4407</v>
      </c>
      <c r="H885" s="71" t="s">
        <v>4408</v>
      </c>
      <c r="I885" s="72" t="s">
        <v>4409</v>
      </c>
      <c r="J885" s="73" t="s">
        <v>60</v>
      </c>
      <c r="K885" s="73"/>
      <c r="L885" s="73" t="s">
        <v>328</v>
      </c>
      <c r="M885" s="74">
        <v>28.69</v>
      </c>
      <c r="N885" s="74">
        <v>30.99</v>
      </c>
      <c r="O885" s="75">
        <v>5</v>
      </c>
      <c r="P885" s="76"/>
      <c r="Q885" s="77">
        <f>N885*P885</f>
        <v>0</v>
      </c>
      <c r="R885" s="77">
        <f>IF($N$10&gt;=10000,M885*P885,Q885)</f>
        <v>0</v>
      </c>
      <c r="S885" s="78" t="str">
        <f>IF(P885="","",IF(P885&lt;O885,"Ошибка! Не соблюден минимальный заказ на сорт!",""))</f>
        <v/>
      </c>
    </row>
    <row r="886" spans="2:19" ht="15" customHeight="1" x14ac:dyDescent="0.35">
      <c r="B886" s="70" t="s">
        <v>4413</v>
      </c>
      <c r="C886" s="70" t="s">
        <v>4414</v>
      </c>
      <c r="D886" s="70" t="s">
        <v>4415</v>
      </c>
      <c r="E886" s="70" t="s">
        <v>4406</v>
      </c>
      <c r="F886" s="71" t="s">
        <v>3898</v>
      </c>
      <c r="G886" s="71" t="s">
        <v>4407</v>
      </c>
      <c r="H886" s="71" t="s">
        <v>4408</v>
      </c>
      <c r="I886" s="72" t="s">
        <v>4409</v>
      </c>
      <c r="J886" s="73" t="s">
        <v>60</v>
      </c>
      <c r="K886" s="73" t="s">
        <v>384</v>
      </c>
      <c r="L886" s="73" t="s">
        <v>4416</v>
      </c>
      <c r="M886" s="74">
        <v>31.130000000000003</v>
      </c>
      <c r="N886" s="74">
        <v>33.630000000000003</v>
      </c>
      <c r="O886" s="75">
        <v>5</v>
      </c>
      <c r="P886" s="76"/>
      <c r="Q886" s="77">
        <f>N886*P886</f>
        <v>0</v>
      </c>
      <c r="R886" s="77">
        <f>IF($N$10&gt;=10000,M886*P886,Q886)</f>
        <v>0</v>
      </c>
      <c r="S886" s="78" t="str">
        <f>IF(P886="","",IF(P886&lt;O886,"Ошибка! Не соблюден минимальный заказ на сорт!",""))</f>
        <v/>
      </c>
    </row>
    <row r="887" spans="2:19" ht="15" customHeight="1" x14ac:dyDescent="0.35">
      <c r="B887" s="70" t="s">
        <v>4417</v>
      </c>
      <c r="C887" s="70" t="s">
        <v>4418</v>
      </c>
      <c r="D887" s="70" t="s">
        <v>4419</v>
      </c>
      <c r="E887" s="70" t="s">
        <v>4406</v>
      </c>
      <c r="F887" s="71" t="s">
        <v>3898</v>
      </c>
      <c r="G887" s="71" t="s">
        <v>4407</v>
      </c>
      <c r="H887" s="71" t="s">
        <v>4408</v>
      </c>
      <c r="I887" s="72" t="s">
        <v>4409</v>
      </c>
      <c r="J887" s="73" t="s">
        <v>531</v>
      </c>
      <c r="K887" s="73" t="s">
        <v>384</v>
      </c>
      <c r="L887" s="73" t="s">
        <v>385</v>
      </c>
      <c r="M887" s="74">
        <v>47.5</v>
      </c>
      <c r="N887" s="74">
        <v>51.3</v>
      </c>
      <c r="O887" s="75">
        <v>3</v>
      </c>
      <c r="P887" s="76"/>
      <c r="Q887" s="77">
        <f>N887*P887</f>
        <v>0</v>
      </c>
      <c r="R887" s="77">
        <f>IF($N$10&gt;=10000,M887*P887,Q887)</f>
        <v>0</v>
      </c>
      <c r="S887" s="78" t="str">
        <f>IF(P887="","",IF(P887&lt;O887,"Ошибка! Не соблюден минимальный заказ на сорт!",""))</f>
        <v/>
      </c>
    </row>
    <row r="888" spans="2:19" ht="15" customHeight="1" x14ac:dyDescent="0.35">
      <c r="B888" s="70" t="s">
        <v>4420</v>
      </c>
      <c r="C888" s="70" t="s">
        <v>4421</v>
      </c>
      <c r="D888" s="70" t="s">
        <v>4422</v>
      </c>
      <c r="E888" s="70" t="s">
        <v>4423</v>
      </c>
      <c r="F888" s="71" t="s">
        <v>3898</v>
      </c>
      <c r="G888" s="71" t="s">
        <v>4407</v>
      </c>
      <c r="H888" s="71" t="s">
        <v>4408</v>
      </c>
      <c r="I888" s="72" t="s">
        <v>4424</v>
      </c>
      <c r="J888" s="73" t="s">
        <v>3902</v>
      </c>
      <c r="K888" s="73"/>
      <c r="L888" s="73" t="s">
        <v>736</v>
      </c>
      <c r="M888" s="74">
        <v>22.25</v>
      </c>
      <c r="N888" s="74">
        <v>24.03</v>
      </c>
      <c r="O888" s="75">
        <v>6</v>
      </c>
      <c r="P888" s="76"/>
      <c r="Q888" s="77">
        <f>N888*P888</f>
        <v>0</v>
      </c>
      <c r="R888" s="77">
        <f>IF($N$10&gt;=10000,M888*P888,Q888)</f>
        <v>0</v>
      </c>
      <c r="S888" s="78" t="str">
        <f>IF(P888="","",IF(P888&lt;O888,"Ошибка! Не соблюден минимальный заказ на сорт!",""))</f>
        <v/>
      </c>
    </row>
    <row r="889" spans="2:19" ht="15" customHeight="1" x14ac:dyDescent="0.35">
      <c r="B889" s="70" t="s">
        <v>4425</v>
      </c>
      <c r="C889" s="70" t="s">
        <v>4426</v>
      </c>
      <c r="D889" s="70" t="s">
        <v>4427</v>
      </c>
      <c r="E889" s="70" t="s">
        <v>4423</v>
      </c>
      <c r="F889" s="71" t="s">
        <v>3898</v>
      </c>
      <c r="G889" s="71" t="s">
        <v>4407</v>
      </c>
      <c r="H889" s="71" t="s">
        <v>4408</v>
      </c>
      <c r="I889" s="72" t="s">
        <v>4424</v>
      </c>
      <c r="J889" s="73" t="s">
        <v>60</v>
      </c>
      <c r="K889" s="73"/>
      <c r="L889" s="73" t="s">
        <v>328</v>
      </c>
      <c r="M889" s="74">
        <v>28.69</v>
      </c>
      <c r="N889" s="74">
        <v>30.99</v>
      </c>
      <c r="O889" s="75">
        <v>5</v>
      </c>
      <c r="P889" s="76"/>
      <c r="Q889" s="77">
        <f>N889*P889</f>
        <v>0</v>
      </c>
      <c r="R889" s="77">
        <f>IF($N$10&gt;=10000,M889*P889,Q889)</f>
        <v>0</v>
      </c>
      <c r="S889" s="78" t="str">
        <f>IF(P889="","",IF(P889&lt;O889,"Ошибка! Не соблюден минимальный заказ на сорт!",""))</f>
        <v/>
      </c>
    </row>
    <row r="890" spans="2:19" ht="15" customHeight="1" x14ac:dyDescent="0.35">
      <c r="B890" s="70" t="s">
        <v>4428</v>
      </c>
      <c r="C890" s="70" t="s">
        <v>4429</v>
      </c>
      <c r="D890" s="70" t="s">
        <v>4430</v>
      </c>
      <c r="E890" s="70" t="s">
        <v>4423</v>
      </c>
      <c r="F890" s="71" t="s">
        <v>3898</v>
      </c>
      <c r="G890" s="71" t="s">
        <v>4407</v>
      </c>
      <c r="H890" s="71" t="s">
        <v>4408</v>
      </c>
      <c r="I890" s="72" t="s">
        <v>4424</v>
      </c>
      <c r="J890" s="73" t="s">
        <v>60</v>
      </c>
      <c r="K890" s="73" t="s">
        <v>384</v>
      </c>
      <c r="L890" s="73" t="s">
        <v>4416</v>
      </c>
      <c r="M890" s="74">
        <v>31.130000000000003</v>
      </c>
      <c r="N890" s="74">
        <v>33.630000000000003</v>
      </c>
      <c r="O890" s="75">
        <v>5</v>
      </c>
      <c r="P890" s="76"/>
      <c r="Q890" s="77">
        <f>N890*P890</f>
        <v>0</v>
      </c>
      <c r="R890" s="77">
        <f>IF($N$10&gt;=10000,M890*P890,Q890)</f>
        <v>0</v>
      </c>
      <c r="S890" s="78" t="str">
        <f>IF(P890="","",IF(P890&lt;O890,"Ошибка! Не соблюден минимальный заказ на сорт!",""))</f>
        <v/>
      </c>
    </row>
    <row r="891" spans="2:19" ht="15" customHeight="1" x14ac:dyDescent="0.35">
      <c r="B891" s="70" t="s">
        <v>4431</v>
      </c>
      <c r="C891" s="70" t="s">
        <v>4432</v>
      </c>
      <c r="D891" s="70" t="s">
        <v>4433</v>
      </c>
      <c r="E891" s="70" t="s">
        <v>4423</v>
      </c>
      <c r="F891" s="71" t="s">
        <v>3898</v>
      </c>
      <c r="G891" s="71" t="s">
        <v>4407</v>
      </c>
      <c r="H891" s="71" t="s">
        <v>4408</v>
      </c>
      <c r="I891" s="72" t="s">
        <v>4424</v>
      </c>
      <c r="J891" s="73" t="s">
        <v>531</v>
      </c>
      <c r="K891" s="73" t="s">
        <v>384</v>
      </c>
      <c r="L891" s="73" t="s">
        <v>385</v>
      </c>
      <c r="M891" s="74">
        <v>47.5</v>
      </c>
      <c r="N891" s="74">
        <v>51.3</v>
      </c>
      <c r="O891" s="75">
        <v>3</v>
      </c>
      <c r="P891" s="76"/>
      <c r="Q891" s="77">
        <f>N891*P891</f>
        <v>0</v>
      </c>
      <c r="R891" s="77">
        <f>IF($N$10&gt;=10000,M891*P891,Q891)</f>
        <v>0</v>
      </c>
      <c r="S891" s="78" t="str">
        <f>IF(P891="","",IF(P891&lt;O891,"Ошибка! Не соблюден минимальный заказ на сорт!",""))</f>
        <v/>
      </c>
    </row>
    <row r="892" spans="2:19" ht="15" customHeight="1" x14ac:dyDescent="0.35">
      <c r="B892" s="70" t="s">
        <v>4434</v>
      </c>
      <c r="C892" s="70" t="s">
        <v>4435</v>
      </c>
      <c r="D892" s="70" t="s">
        <v>4436</v>
      </c>
      <c r="E892" s="70" t="s">
        <v>4437</v>
      </c>
      <c r="F892" s="71" t="s">
        <v>3898</v>
      </c>
      <c r="G892" s="71" t="s">
        <v>4407</v>
      </c>
      <c r="H892" s="71" t="s">
        <v>4408</v>
      </c>
      <c r="I892" s="72" t="s">
        <v>4438</v>
      </c>
      <c r="J892" s="73" t="s">
        <v>3902</v>
      </c>
      <c r="K892" s="73"/>
      <c r="L892" s="73" t="s">
        <v>328</v>
      </c>
      <c r="M892" s="74">
        <v>22.25</v>
      </c>
      <c r="N892" s="74">
        <v>24.03</v>
      </c>
      <c r="O892" s="75">
        <v>6</v>
      </c>
      <c r="P892" s="76"/>
      <c r="Q892" s="77">
        <f>N892*P892</f>
        <v>0</v>
      </c>
      <c r="R892" s="77">
        <f>IF($N$10&gt;=10000,M892*P892,Q892)</f>
        <v>0</v>
      </c>
      <c r="S892" s="78" t="str">
        <f>IF(P892="","",IF(P892&lt;O892,"Ошибка! Не соблюден минимальный заказ на сорт!",""))</f>
        <v/>
      </c>
    </row>
    <row r="893" spans="2:19" ht="15" customHeight="1" x14ac:dyDescent="0.35">
      <c r="B893" s="70" t="s">
        <v>4439</v>
      </c>
      <c r="C893" s="70" t="s">
        <v>4440</v>
      </c>
      <c r="D893" s="70" t="s">
        <v>4441</v>
      </c>
      <c r="E893" s="70" t="s">
        <v>4437</v>
      </c>
      <c r="F893" s="71" t="s">
        <v>3898</v>
      </c>
      <c r="G893" s="71" t="s">
        <v>4407</v>
      </c>
      <c r="H893" s="71" t="s">
        <v>4408</v>
      </c>
      <c r="I893" s="72" t="s">
        <v>4438</v>
      </c>
      <c r="J893" s="73" t="s">
        <v>60</v>
      </c>
      <c r="K893" s="73"/>
      <c r="L893" s="73" t="s">
        <v>94</v>
      </c>
      <c r="M893" s="74">
        <v>28.69</v>
      </c>
      <c r="N893" s="74">
        <v>30.99</v>
      </c>
      <c r="O893" s="75">
        <v>5</v>
      </c>
      <c r="P893" s="76"/>
      <c r="Q893" s="77">
        <f>N893*P893</f>
        <v>0</v>
      </c>
      <c r="R893" s="77">
        <f>IF($N$10&gt;=10000,M893*P893,Q893)</f>
        <v>0</v>
      </c>
      <c r="S893" s="78" t="str">
        <f>IF(P893="","",IF(P893&lt;O893,"Ошибка! Не соблюден минимальный заказ на сорт!",""))</f>
        <v/>
      </c>
    </row>
    <row r="894" spans="2:19" ht="15" customHeight="1" x14ac:dyDescent="0.35">
      <c r="B894" s="70" t="s">
        <v>4442</v>
      </c>
      <c r="C894" s="70" t="s">
        <v>4443</v>
      </c>
      <c r="D894" s="70" t="s">
        <v>4444</v>
      </c>
      <c r="E894" s="70" t="s">
        <v>4437</v>
      </c>
      <c r="F894" s="71" t="s">
        <v>3898</v>
      </c>
      <c r="G894" s="71" t="s">
        <v>4407</v>
      </c>
      <c r="H894" s="71" t="s">
        <v>4408</v>
      </c>
      <c r="I894" s="72" t="s">
        <v>4438</v>
      </c>
      <c r="J894" s="73" t="s">
        <v>531</v>
      </c>
      <c r="K894" s="73"/>
      <c r="L894" s="73" t="s">
        <v>122</v>
      </c>
      <c r="M894" s="74">
        <v>41.879999999999995</v>
      </c>
      <c r="N894" s="74">
        <v>45.24</v>
      </c>
      <c r="O894" s="75">
        <v>3</v>
      </c>
      <c r="P894" s="76"/>
      <c r="Q894" s="77">
        <f>N894*P894</f>
        <v>0</v>
      </c>
      <c r="R894" s="77">
        <f>IF($N$10&gt;=10000,M894*P894,Q894)</f>
        <v>0</v>
      </c>
      <c r="S894" s="78" t="str">
        <f>IF(P894="","",IF(P894&lt;O894,"Ошибка! Не соблюден минимальный заказ на сорт!",""))</f>
        <v/>
      </c>
    </row>
    <row r="895" spans="2:19" ht="15" customHeight="1" x14ac:dyDescent="0.35">
      <c r="B895" s="70" t="s">
        <v>4445</v>
      </c>
      <c r="C895" s="70" t="s">
        <v>4446</v>
      </c>
      <c r="D895" s="70" t="s">
        <v>4447</v>
      </c>
      <c r="E895" s="70" t="s">
        <v>4437</v>
      </c>
      <c r="F895" s="71" t="s">
        <v>3898</v>
      </c>
      <c r="G895" s="71" t="s">
        <v>4407</v>
      </c>
      <c r="H895" s="71" t="s">
        <v>4408</v>
      </c>
      <c r="I895" s="72" t="s">
        <v>4438</v>
      </c>
      <c r="J895" s="73" t="s">
        <v>3922</v>
      </c>
      <c r="K895" s="73"/>
      <c r="L895" s="73" t="s">
        <v>105</v>
      </c>
      <c r="M895" s="74">
        <v>56.25</v>
      </c>
      <c r="N895" s="74">
        <v>60.75</v>
      </c>
      <c r="O895" s="75">
        <v>2</v>
      </c>
      <c r="P895" s="76"/>
      <c r="Q895" s="77">
        <f>N895*P895</f>
        <v>0</v>
      </c>
      <c r="R895" s="77">
        <f>IF($N$10&gt;=10000,M895*P895,Q895)</f>
        <v>0</v>
      </c>
      <c r="S895" s="78" t="str">
        <f>IF(P895="","",IF(P895&lt;O895,"Ошибка! Не соблюден минимальный заказ на сорт!",""))</f>
        <v/>
      </c>
    </row>
    <row r="896" spans="2:19" ht="15" customHeight="1" x14ac:dyDescent="0.35">
      <c r="B896" s="70" t="s">
        <v>4448</v>
      </c>
      <c r="C896" s="70" t="s">
        <v>4449</v>
      </c>
      <c r="D896" s="70" t="s">
        <v>4450</v>
      </c>
      <c r="E896" s="70" t="s">
        <v>4437</v>
      </c>
      <c r="F896" s="71" t="s">
        <v>3898</v>
      </c>
      <c r="G896" s="71" t="s">
        <v>4407</v>
      </c>
      <c r="H896" s="71" t="s">
        <v>4408</v>
      </c>
      <c r="I896" s="72" t="s">
        <v>4438</v>
      </c>
      <c r="J896" s="73" t="s">
        <v>4451</v>
      </c>
      <c r="K896" s="73"/>
      <c r="L896" s="73" t="s">
        <v>664</v>
      </c>
      <c r="M896" s="74">
        <v>98.75</v>
      </c>
      <c r="N896" s="74">
        <v>106.65</v>
      </c>
      <c r="O896" s="75">
        <v>2</v>
      </c>
      <c r="P896" s="76"/>
      <c r="Q896" s="77">
        <f>N896*P896</f>
        <v>0</v>
      </c>
      <c r="R896" s="77">
        <f>IF($N$10&gt;=10000,M896*P896,Q896)</f>
        <v>0</v>
      </c>
      <c r="S896" s="78" t="str">
        <f>IF(P896="","",IF(P896&lt;O896,"Ошибка! Не соблюден минимальный заказ на сорт!",""))</f>
        <v/>
      </c>
    </row>
    <row r="897" spans="2:19" ht="15" customHeight="1" x14ac:dyDescent="0.35">
      <c r="B897" s="70" t="s">
        <v>4452</v>
      </c>
      <c r="C897" s="70" t="s">
        <v>4453</v>
      </c>
      <c r="D897" s="70" t="s">
        <v>4454</v>
      </c>
      <c r="E897" s="70" t="s">
        <v>4455</v>
      </c>
      <c r="F897" s="71" t="s">
        <v>3898</v>
      </c>
      <c r="G897" s="71" t="s">
        <v>4407</v>
      </c>
      <c r="H897" s="71" t="s">
        <v>4408</v>
      </c>
      <c r="I897" s="72" t="s">
        <v>4456</v>
      </c>
      <c r="J897" s="73" t="s">
        <v>3902</v>
      </c>
      <c r="K897" s="73"/>
      <c r="L897" s="73" t="s">
        <v>736</v>
      </c>
      <c r="M897" s="74">
        <v>22.25</v>
      </c>
      <c r="N897" s="74">
        <v>24.03</v>
      </c>
      <c r="O897" s="75">
        <v>6</v>
      </c>
      <c r="P897" s="76"/>
      <c r="Q897" s="77">
        <f>N897*P897</f>
        <v>0</v>
      </c>
      <c r="R897" s="77">
        <f>IF($N$10&gt;=10000,M897*P897,Q897)</f>
        <v>0</v>
      </c>
      <c r="S897" s="78" t="str">
        <f>IF(P897="","",IF(P897&lt;O897,"Ошибка! Не соблюден минимальный заказ на сорт!",""))</f>
        <v/>
      </c>
    </row>
    <row r="898" spans="2:19" ht="15" customHeight="1" x14ac:dyDescent="0.35">
      <c r="B898" s="70" t="s">
        <v>4457</v>
      </c>
      <c r="C898" s="70" t="s">
        <v>4458</v>
      </c>
      <c r="D898" s="70" t="s">
        <v>4459</v>
      </c>
      <c r="E898" s="70" t="s">
        <v>4460</v>
      </c>
      <c r="F898" s="71" t="s">
        <v>3898</v>
      </c>
      <c r="G898" s="71" t="s">
        <v>4407</v>
      </c>
      <c r="H898" s="71" t="s">
        <v>4408</v>
      </c>
      <c r="I898" s="72" t="s">
        <v>4461</v>
      </c>
      <c r="J898" s="73" t="s">
        <v>3902</v>
      </c>
      <c r="K898" s="73"/>
      <c r="L898" s="73" t="s">
        <v>736</v>
      </c>
      <c r="M898" s="74">
        <v>22.25</v>
      </c>
      <c r="N898" s="74">
        <v>24.03</v>
      </c>
      <c r="O898" s="75">
        <v>6</v>
      </c>
      <c r="P898" s="76"/>
      <c r="Q898" s="77">
        <f>N898*P898</f>
        <v>0</v>
      </c>
      <c r="R898" s="77">
        <f>IF($N$10&gt;=10000,M898*P898,Q898)</f>
        <v>0</v>
      </c>
      <c r="S898" s="78" t="str">
        <f>IF(P898="","",IF(P898&lt;O898,"Ошибка! Не соблюден минимальный заказ на сорт!",""))</f>
        <v/>
      </c>
    </row>
    <row r="899" spans="2:19" ht="15" customHeight="1" x14ac:dyDescent="0.35">
      <c r="B899" s="70" t="s">
        <v>4462</v>
      </c>
      <c r="C899" s="70" t="s">
        <v>4463</v>
      </c>
      <c r="D899" s="70" t="s">
        <v>4464</v>
      </c>
      <c r="E899" s="70" t="s">
        <v>4460</v>
      </c>
      <c r="F899" s="71" t="s">
        <v>3898</v>
      </c>
      <c r="G899" s="71" t="s">
        <v>4407</v>
      </c>
      <c r="H899" s="71" t="s">
        <v>4408</v>
      </c>
      <c r="I899" s="72" t="s">
        <v>4461</v>
      </c>
      <c r="J899" s="73" t="s">
        <v>531</v>
      </c>
      <c r="K899" s="73"/>
      <c r="L899" s="73" t="s">
        <v>94</v>
      </c>
      <c r="M899" s="74">
        <v>41.879999999999995</v>
      </c>
      <c r="N899" s="74">
        <v>45.24</v>
      </c>
      <c r="O899" s="75">
        <v>3</v>
      </c>
      <c r="P899" s="76"/>
      <c r="Q899" s="77">
        <f>N899*P899</f>
        <v>0</v>
      </c>
      <c r="R899" s="77">
        <f>IF($N$10&gt;=10000,M899*P899,Q899)</f>
        <v>0</v>
      </c>
      <c r="S899" s="78" t="str">
        <f>IF(P899="","",IF(P899&lt;O899,"Ошибка! Не соблюден минимальный заказ на сорт!",""))</f>
        <v/>
      </c>
    </row>
    <row r="900" spans="2:19" ht="15" customHeight="1" x14ac:dyDescent="0.35">
      <c r="B900" s="70" t="s">
        <v>4465</v>
      </c>
      <c r="C900" s="70" t="s">
        <v>4466</v>
      </c>
      <c r="D900" s="70" t="s">
        <v>4467</v>
      </c>
      <c r="E900" s="70" t="s">
        <v>4468</v>
      </c>
      <c r="F900" s="71" t="s">
        <v>3898</v>
      </c>
      <c r="G900" s="71" t="s">
        <v>4407</v>
      </c>
      <c r="H900" s="71" t="s">
        <v>4408</v>
      </c>
      <c r="I900" s="72" t="s">
        <v>4469</v>
      </c>
      <c r="J900" s="73" t="s">
        <v>3902</v>
      </c>
      <c r="K900" s="73"/>
      <c r="L900" s="73" t="s">
        <v>736</v>
      </c>
      <c r="M900" s="74">
        <v>22.25</v>
      </c>
      <c r="N900" s="74">
        <v>24.03</v>
      </c>
      <c r="O900" s="75">
        <v>6</v>
      </c>
      <c r="P900" s="76"/>
      <c r="Q900" s="77">
        <f>N900*P900</f>
        <v>0</v>
      </c>
      <c r="R900" s="77">
        <f>IF($N$10&gt;=10000,M900*P900,Q900)</f>
        <v>0</v>
      </c>
      <c r="S900" s="78" t="str">
        <f>IF(P900="","",IF(P900&lt;O900,"Ошибка! Не соблюден минимальный заказ на сорт!",""))</f>
        <v/>
      </c>
    </row>
    <row r="901" spans="2:19" ht="15" customHeight="1" x14ac:dyDescent="0.35">
      <c r="B901" s="70" t="s">
        <v>4470</v>
      </c>
      <c r="C901" s="70" t="s">
        <v>4471</v>
      </c>
      <c r="D901" s="70" t="s">
        <v>4472</v>
      </c>
      <c r="E901" s="70" t="s">
        <v>4468</v>
      </c>
      <c r="F901" s="71" t="s">
        <v>3898</v>
      </c>
      <c r="G901" s="71" t="s">
        <v>4407</v>
      </c>
      <c r="H901" s="71" t="s">
        <v>4408</v>
      </c>
      <c r="I901" s="72" t="s">
        <v>4469</v>
      </c>
      <c r="J901" s="73" t="s">
        <v>60</v>
      </c>
      <c r="K901" s="73"/>
      <c r="L901" s="73" t="s">
        <v>328</v>
      </c>
      <c r="M901" s="74">
        <v>28.69</v>
      </c>
      <c r="N901" s="74">
        <v>30.99</v>
      </c>
      <c r="O901" s="75">
        <v>5</v>
      </c>
      <c r="P901" s="76"/>
      <c r="Q901" s="77">
        <f>N901*P901</f>
        <v>0</v>
      </c>
      <c r="R901" s="77">
        <f>IF($N$10&gt;=10000,M901*P901,Q901)</f>
        <v>0</v>
      </c>
      <c r="S901" s="78" t="str">
        <f>IF(P901="","",IF(P901&lt;O901,"Ошибка! Не соблюден минимальный заказ на сорт!",""))</f>
        <v/>
      </c>
    </row>
    <row r="902" spans="2:19" ht="15" customHeight="1" x14ac:dyDescent="0.35">
      <c r="B902" s="70" t="s">
        <v>4473</v>
      </c>
      <c r="C902" s="70" t="s">
        <v>4474</v>
      </c>
      <c r="D902" s="70" t="s">
        <v>4475</v>
      </c>
      <c r="E902" s="70" t="s">
        <v>4468</v>
      </c>
      <c r="F902" s="71" t="s">
        <v>3898</v>
      </c>
      <c r="G902" s="71" t="s">
        <v>4407</v>
      </c>
      <c r="H902" s="71" t="s">
        <v>4408</v>
      </c>
      <c r="I902" s="72" t="s">
        <v>4469</v>
      </c>
      <c r="J902" s="73" t="s">
        <v>531</v>
      </c>
      <c r="K902" s="73"/>
      <c r="L902" s="73" t="s">
        <v>94</v>
      </c>
      <c r="M902" s="74">
        <v>41.879999999999995</v>
      </c>
      <c r="N902" s="74">
        <v>45.24</v>
      </c>
      <c r="O902" s="75">
        <v>3</v>
      </c>
      <c r="P902" s="76"/>
      <c r="Q902" s="77">
        <f>N902*P902</f>
        <v>0</v>
      </c>
      <c r="R902" s="77">
        <f>IF($N$10&gt;=10000,M902*P902,Q902)</f>
        <v>0</v>
      </c>
      <c r="S902" s="78" t="str">
        <f>IF(P902="","",IF(P902&lt;O902,"Ошибка! Не соблюден минимальный заказ на сорт!",""))</f>
        <v/>
      </c>
    </row>
    <row r="903" spans="2:19" ht="15" customHeight="1" x14ac:dyDescent="0.35">
      <c r="B903" s="70" t="s">
        <v>4476</v>
      </c>
      <c r="C903" s="70" t="s">
        <v>4477</v>
      </c>
      <c r="D903" s="70" t="s">
        <v>4478</v>
      </c>
      <c r="E903" s="70" t="s">
        <v>4479</v>
      </c>
      <c r="F903" s="71" t="s">
        <v>3898</v>
      </c>
      <c r="G903" s="71" t="s">
        <v>4407</v>
      </c>
      <c r="H903" s="71" t="s">
        <v>4408</v>
      </c>
      <c r="I903" s="72" t="s">
        <v>4480</v>
      </c>
      <c r="J903" s="73" t="s">
        <v>3902</v>
      </c>
      <c r="K903" s="73"/>
      <c r="L903" s="73" t="s">
        <v>736</v>
      </c>
      <c r="M903" s="74">
        <v>22.25</v>
      </c>
      <c r="N903" s="74">
        <v>24.03</v>
      </c>
      <c r="O903" s="75">
        <v>6</v>
      </c>
      <c r="P903" s="76"/>
      <c r="Q903" s="77">
        <f>N903*P903</f>
        <v>0</v>
      </c>
      <c r="R903" s="77">
        <f>IF($N$10&gt;=10000,M903*P903,Q903)</f>
        <v>0</v>
      </c>
      <c r="S903" s="78" t="str">
        <f>IF(P903="","",IF(P903&lt;O903,"Ошибка! Не соблюден минимальный заказ на сорт!",""))</f>
        <v/>
      </c>
    </row>
    <row r="904" spans="2:19" ht="15" customHeight="1" x14ac:dyDescent="0.35">
      <c r="B904" s="70" t="s">
        <v>4481</v>
      </c>
      <c r="C904" s="70" t="s">
        <v>4482</v>
      </c>
      <c r="D904" s="70" t="s">
        <v>4483</v>
      </c>
      <c r="E904" s="70" t="s">
        <v>4479</v>
      </c>
      <c r="F904" s="71" t="s">
        <v>3898</v>
      </c>
      <c r="G904" s="71" t="s">
        <v>4407</v>
      </c>
      <c r="H904" s="71" t="s">
        <v>4408</v>
      </c>
      <c r="I904" s="72" t="s">
        <v>4480</v>
      </c>
      <c r="J904" s="73" t="s">
        <v>531</v>
      </c>
      <c r="K904" s="73"/>
      <c r="L904" s="73" t="s">
        <v>94</v>
      </c>
      <c r="M904" s="74">
        <v>41.879999999999995</v>
      </c>
      <c r="N904" s="74">
        <v>45.24</v>
      </c>
      <c r="O904" s="75">
        <v>3</v>
      </c>
      <c r="P904" s="76"/>
      <c r="Q904" s="77">
        <f>N904*P904</f>
        <v>0</v>
      </c>
      <c r="R904" s="77">
        <f>IF($N$10&gt;=10000,M904*P904,Q904)</f>
        <v>0</v>
      </c>
      <c r="S904" s="78" t="str">
        <f>IF(P904="","",IF(P904&lt;O904,"Ошибка! Не соблюден минимальный заказ на сорт!",""))</f>
        <v/>
      </c>
    </row>
    <row r="905" spans="2:19" ht="15" customHeight="1" x14ac:dyDescent="0.35">
      <c r="B905" s="70" t="s">
        <v>4484</v>
      </c>
      <c r="C905" s="70" t="s">
        <v>4485</v>
      </c>
      <c r="D905" s="70" t="s">
        <v>4486</v>
      </c>
      <c r="E905" s="70" t="s">
        <v>4487</v>
      </c>
      <c r="F905" s="71" t="s">
        <v>3898</v>
      </c>
      <c r="G905" s="71" t="s">
        <v>4407</v>
      </c>
      <c r="H905" s="71" t="s">
        <v>4408</v>
      </c>
      <c r="I905" s="72" t="s">
        <v>4488</v>
      </c>
      <c r="J905" s="73" t="s">
        <v>3902</v>
      </c>
      <c r="K905" s="73"/>
      <c r="L905" s="73" t="s">
        <v>736</v>
      </c>
      <c r="M905" s="74">
        <v>22.25</v>
      </c>
      <c r="N905" s="74">
        <v>24.03</v>
      </c>
      <c r="O905" s="75">
        <v>6</v>
      </c>
      <c r="P905" s="76"/>
      <c r="Q905" s="77">
        <f>N905*P905</f>
        <v>0</v>
      </c>
      <c r="R905" s="77">
        <f>IF($N$10&gt;=10000,M905*P905,Q905)</f>
        <v>0</v>
      </c>
      <c r="S905" s="78" t="str">
        <f>IF(P905="","",IF(P905&lt;O905,"Ошибка! Не соблюден минимальный заказ на сорт!",""))</f>
        <v/>
      </c>
    </row>
    <row r="906" spans="2:19" ht="15" customHeight="1" x14ac:dyDescent="0.35">
      <c r="B906" s="70" t="s">
        <v>4489</v>
      </c>
      <c r="C906" s="70" t="s">
        <v>4490</v>
      </c>
      <c r="D906" s="70" t="s">
        <v>4491</v>
      </c>
      <c r="E906" s="70" t="s">
        <v>4487</v>
      </c>
      <c r="F906" s="71" t="s">
        <v>3898</v>
      </c>
      <c r="G906" s="71" t="s">
        <v>4407</v>
      </c>
      <c r="H906" s="71" t="s">
        <v>4408</v>
      </c>
      <c r="I906" s="72" t="s">
        <v>4488</v>
      </c>
      <c r="J906" s="73" t="s">
        <v>531</v>
      </c>
      <c r="K906" s="73"/>
      <c r="L906" s="73" t="s">
        <v>94</v>
      </c>
      <c r="M906" s="74">
        <v>41.879999999999995</v>
      </c>
      <c r="N906" s="74">
        <v>45.24</v>
      </c>
      <c r="O906" s="75">
        <v>3</v>
      </c>
      <c r="P906" s="76"/>
      <c r="Q906" s="77">
        <f>N906*P906</f>
        <v>0</v>
      </c>
      <c r="R906" s="77">
        <f>IF($N$10&gt;=10000,M906*P906,Q906)</f>
        <v>0</v>
      </c>
      <c r="S906" s="78" t="str">
        <f>IF(P906="","",IF(P906&lt;O906,"Ошибка! Не соблюден минимальный заказ на сорт!",""))</f>
        <v/>
      </c>
    </row>
    <row r="907" spans="2:19" ht="15" customHeight="1" x14ac:dyDescent="0.35">
      <c r="B907" s="70" t="s">
        <v>4492</v>
      </c>
      <c r="C907" s="70" t="s">
        <v>4493</v>
      </c>
      <c r="D907" s="70" t="s">
        <v>4494</v>
      </c>
      <c r="E907" s="70" t="s">
        <v>4487</v>
      </c>
      <c r="F907" s="71" t="s">
        <v>3898</v>
      </c>
      <c r="G907" s="71" t="s">
        <v>4407</v>
      </c>
      <c r="H907" s="71" t="s">
        <v>4408</v>
      </c>
      <c r="I907" s="72" t="s">
        <v>4488</v>
      </c>
      <c r="J907" s="73" t="s">
        <v>4451</v>
      </c>
      <c r="K907" s="73"/>
      <c r="L907" s="73" t="s">
        <v>105</v>
      </c>
      <c r="M907" s="74">
        <v>98.75</v>
      </c>
      <c r="N907" s="74">
        <v>106.65</v>
      </c>
      <c r="O907" s="75">
        <v>2</v>
      </c>
      <c r="P907" s="76"/>
      <c r="Q907" s="77">
        <f>N907*P907</f>
        <v>0</v>
      </c>
      <c r="R907" s="77">
        <f>IF($N$10&gt;=10000,M907*P907,Q907)</f>
        <v>0</v>
      </c>
      <c r="S907" s="78" t="str">
        <f>IF(P907="","",IF(P907&lt;O907,"Ошибка! Не соблюден минимальный заказ на сорт!",""))</f>
        <v/>
      </c>
    </row>
    <row r="908" spans="2:19" ht="15" customHeight="1" x14ac:dyDescent="0.35">
      <c r="B908" s="70" t="s">
        <v>4495</v>
      </c>
      <c r="C908" s="70" t="s">
        <v>4496</v>
      </c>
      <c r="D908" s="70" t="s">
        <v>4497</v>
      </c>
      <c r="E908" s="70" t="s">
        <v>4498</v>
      </c>
      <c r="F908" s="71" t="s">
        <v>3898</v>
      </c>
      <c r="G908" s="71" t="s">
        <v>4499</v>
      </c>
      <c r="H908" s="71" t="s">
        <v>4500</v>
      </c>
      <c r="I908" s="72" t="s">
        <v>4501</v>
      </c>
      <c r="J908" s="73" t="s">
        <v>60</v>
      </c>
      <c r="K908" s="73"/>
      <c r="L908" s="73" t="s">
        <v>94</v>
      </c>
      <c r="M908" s="74">
        <v>28.69</v>
      </c>
      <c r="N908" s="74">
        <v>30.99</v>
      </c>
      <c r="O908" s="75">
        <v>5</v>
      </c>
      <c r="P908" s="76"/>
      <c r="Q908" s="77">
        <f>N908*P908</f>
        <v>0</v>
      </c>
      <c r="R908" s="77">
        <f>IF($N$10&gt;=10000,M908*P908,Q908)</f>
        <v>0</v>
      </c>
      <c r="S908" s="78" t="str">
        <f>IF(P908="","",IF(P908&lt;O908,"Ошибка! Не соблюден минимальный заказ на сорт!",""))</f>
        <v/>
      </c>
    </row>
    <row r="909" spans="2:19" ht="15" customHeight="1" x14ac:dyDescent="0.35">
      <c r="B909" s="70" t="s">
        <v>4502</v>
      </c>
      <c r="C909" s="70" t="s">
        <v>4503</v>
      </c>
      <c r="D909" s="70" t="s">
        <v>4504</v>
      </c>
      <c r="E909" s="70" t="s">
        <v>4498</v>
      </c>
      <c r="F909" s="71" t="s">
        <v>3898</v>
      </c>
      <c r="G909" s="71" t="s">
        <v>4499</v>
      </c>
      <c r="H909" s="71" t="s">
        <v>4500</v>
      </c>
      <c r="I909" s="72" t="s">
        <v>4501</v>
      </c>
      <c r="J909" s="73" t="s">
        <v>531</v>
      </c>
      <c r="K909" s="73"/>
      <c r="L909" s="73" t="s">
        <v>61</v>
      </c>
      <c r="M909" s="74">
        <v>41.879999999999995</v>
      </c>
      <c r="N909" s="74">
        <v>45.24</v>
      </c>
      <c r="O909" s="75">
        <v>3</v>
      </c>
      <c r="P909" s="76"/>
      <c r="Q909" s="77">
        <f>N909*P909</f>
        <v>0</v>
      </c>
      <c r="R909" s="77">
        <f>IF($N$10&gt;=10000,M909*P909,Q909)</f>
        <v>0</v>
      </c>
      <c r="S909" s="78" t="str">
        <f>IF(P909="","",IF(P909&lt;O909,"Ошибка! Не соблюден минимальный заказ на сорт!",""))</f>
        <v/>
      </c>
    </row>
    <row r="910" spans="2:19" ht="15" customHeight="1" x14ac:dyDescent="0.35">
      <c r="B910" s="70" t="s">
        <v>4505</v>
      </c>
      <c r="C910" s="70" t="s">
        <v>4506</v>
      </c>
      <c r="D910" s="70" t="s">
        <v>4507</v>
      </c>
      <c r="E910" s="70" t="s">
        <v>4498</v>
      </c>
      <c r="F910" s="71" t="s">
        <v>3898</v>
      </c>
      <c r="G910" s="71" t="s">
        <v>4499</v>
      </c>
      <c r="H910" s="71" t="s">
        <v>4500</v>
      </c>
      <c r="I910" s="72" t="s">
        <v>4501</v>
      </c>
      <c r="J910" s="73" t="s">
        <v>531</v>
      </c>
      <c r="K910" s="73" t="s">
        <v>384</v>
      </c>
      <c r="L910" s="73" t="s">
        <v>385</v>
      </c>
      <c r="M910" s="74">
        <v>47.5</v>
      </c>
      <c r="N910" s="74">
        <v>51.3</v>
      </c>
      <c r="O910" s="75">
        <v>3</v>
      </c>
      <c r="P910" s="76"/>
      <c r="Q910" s="77">
        <f>N910*P910</f>
        <v>0</v>
      </c>
      <c r="R910" s="77">
        <f>IF($N$10&gt;=10000,M910*P910,Q910)</f>
        <v>0</v>
      </c>
      <c r="S910" s="78" t="str">
        <f>IF(P910="","",IF(P910&lt;O910,"Ошибка! Не соблюден минимальный заказ на сорт!",""))</f>
        <v/>
      </c>
    </row>
    <row r="911" spans="2:19" ht="15" customHeight="1" x14ac:dyDescent="0.35">
      <c r="B911" s="70" t="s">
        <v>4508</v>
      </c>
      <c r="C911" s="70" t="s">
        <v>4509</v>
      </c>
      <c r="D911" s="70" t="s">
        <v>4510</v>
      </c>
      <c r="E911" s="70" t="s">
        <v>4511</v>
      </c>
      <c r="F911" s="71" t="s">
        <v>3898</v>
      </c>
      <c r="G911" s="71" t="s">
        <v>4499</v>
      </c>
      <c r="H911" s="71" t="s">
        <v>4500</v>
      </c>
      <c r="I911" s="72" t="s">
        <v>4512</v>
      </c>
      <c r="J911" s="73" t="s">
        <v>3922</v>
      </c>
      <c r="K911" s="73"/>
      <c r="L911" s="73" t="s">
        <v>122</v>
      </c>
      <c r="M911" s="74">
        <v>56.25</v>
      </c>
      <c r="N911" s="74">
        <v>60.75</v>
      </c>
      <c r="O911" s="75">
        <v>2</v>
      </c>
      <c r="P911" s="76"/>
      <c r="Q911" s="77">
        <f>N911*P911</f>
        <v>0</v>
      </c>
      <c r="R911" s="77">
        <f>IF($N$10&gt;=10000,M911*P911,Q911)</f>
        <v>0</v>
      </c>
      <c r="S911" s="78" t="str">
        <f>IF(P911="","",IF(P911&lt;O911,"Ошибка! Не соблюден минимальный заказ на сорт!",""))</f>
        <v/>
      </c>
    </row>
    <row r="912" spans="2:19" ht="15" customHeight="1" x14ac:dyDescent="0.35">
      <c r="B912" s="70" t="s">
        <v>4513</v>
      </c>
      <c r="C912" s="70" t="s">
        <v>4514</v>
      </c>
      <c r="D912" s="70" t="s">
        <v>4515</v>
      </c>
      <c r="E912" s="70" t="s">
        <v>4516</v>
      </c>
      <c r="F912" s="71" t="s">
        <v>3898</v>
      </c>
      <c r="G912" s="71" t="s">
        <v>4499</v>
      </c>
      <c r="H912" s="71" t="s">
        <v>4500</v>
      </c>
      <c r="I912" s="72" t="s">
        <v>4517</v>
      </c>
      <c r="J912" s="73" t="s">
        <v>60</v>
      </c>
      <c r="K912" s="73"/>
      <c r="L912" s="73" t="s">
        <v>653</v>
      </c>
      <c r="M912" s="74">
        <v>28.69</v>
      </c>
      <c r="N912" s="74">
        <v>30.99</v>
      </c>
      <c r="O912" s="75">
        <v>5</v>
      </c>
      <c r="P912" s="76"/>
      <c r="Q912" s="77">
        <f>N912*P912</f>
        <v>0</v>
      </c>
      <c r="R912" s="77">
        <f>IF($N$10&gt;=10000,M912*P912,Q912)</f>
        <v>0</v>
      </c>
      <c r="S912" s="78" t="str">
        <f>IF(P912="","",IF(P912&lt;O912,"Ошибка! Не соблюден минимальный заказ на сорт!",""))</f>
        <v/>
      </c>
    </row>
    <row r="913" spans="2:19" ht="15" customHeight="1" x14ac:dyDescent="0.35">
      <c r="B913" s="70" t="s">
        <v>4518</v>
      </c>
      <c r="C913" s="70" t="s">
        <v>4519</v>
      </c>
      <c r="D913" s="70" t="s">
        <v>4520</v>
      </c>
      <c r="E913" s="70" t="s">
        <v>4516</v>
      </c>
      <c r="F913" s="71" t="s">
        <v>3898</v>
      </c>
      <c r="G913" s="71" t="s">
        <v>4499</v>
      </c>
      <c r="H913" s="71" t="s">
        <v>4500</v>
      </c>
      <c r="I913" s="72" t="s">
        <v>4517</v>
      </c>
      <c r="J913" s="73" t="s">
        <v>531</v>
      </c>
      <c r="K913" s="73"/>
      <c r="L913" s="73" t="s">
        <v>624</v>
      </c>
      <c r="M913" s="74">
        <v>41.879999999999995</v>
      </c>
      <c r="N913" s="74">
        <v>45.24</v>
      </c>
      <c r="O913" s="75">
        <v>3</v>
      </c>
      <c r="P913" s="76"/>
      <c r="Q913" s="77">
        <f>N913*P913</f>
        <v>0</v>
      </c>
      <c r="R913" s="77">
        <f>IF($N$10&gt;=10000,M913*P913,Q913)</f>
        <v>0</v>
      </c>
      <c r="S913" s="78" t="str">
        <f>IF(P913="","",IF(P913&lt;O913,"Ошибка! Не соблюден минимальный заказ на сорт!",""))</f>
        <v/>
      </c>
    </row>
    <row r="914" spans="2:19" ht="15" customHeight="1" x14ac:dyDescent="0.35">
      <c r="B914" s="70" t="s">
        <v>4521</v>
      </c>
      <c r="C914" s="70" t="s">
        <v>4522</v>
      </c>
      <c r="D914" s="70" t="s">
        <v>4523</v>
      </c>
      <c r="E914" s="70" t="s">
        <v>4524</v>
      </c>
      <c r="F914" s="71" t="s">
        <v>3898</v>
      </c>
      <c r="G914" s="71" t="s">
        <v>4525</v>
      </c>
      <c r="H914" s="71" t="s">
        <v>4526</v>
      </c>
      <c r="I914" s="72" t="s">
        <v>4527</v>
      </c>
      <c r="J914" s="73" t="s">
        <v>60</v>
      </c>
      <c r="K914" s="73"/>
      <c r="L914" s="73" t="s">
        <v>94</v>
      </c>
      <c r="M914" s="74">
        <v>41.879999999999995</v>
      </c>
      <c r="N914" s="74">
        <v>45.24</v>
      </c>
      <c r="O914" s="75">
        <v>5</v>
      </c>
      <c r="P914" s="76"/>
      <c r="Q914" s="77">
        <f>N914*P914</f>
        <v>0</v>
      </c>
      <c r="R914" s="77">
        <f>IF($N$10&gt;=10000,M914*P914,Q914)</f>
        <v>0</v>
      </c>
      <c r="S914" s="78" t="str">
        <f>IF(P914="","",IF(P914&lt;O914,"Ошибка! Не соблюден минимальный заказ на сорт!",""))</f>
        <v/>
      </c>
    </row>
    <row r="915" spans="2:19" ht="15" customHeight="1" x14ac:dyDescent="0.35">
      <c r="B915" s="70" t="s">
        <v>4528</v>
      </c>
      <c r="C915" s="70" t="s">
        <v>4529</v>
      </c>
      <c r="D915" s="70" t="s">
        <v>4530</v>
      </c>
      <c r="E915" s="70" t="s">
        <v>4524</v>
      </c>
      <c r="F915" s="71" t="s">
        <v>3898</v>
      </c>
      <c r="G915" s="71" t="s">
        <v>4525</v>
      </c>
      <c r="H915" s="71" t="s">
        <v>4526</v>
      </c>
      <c r="I915" s="72" t="s">
        <v>4527</v>
      </c>
      <c r="J915" s="73" t="s">
        <v>531</v>
      </c>
      <c r="K915" s="73"/>
      <c r="L915" s="73" t="s">
        <v>61</v>
      </c>
      <c r="M915" s="74">
        <v>64.320000000000007</v>
      </c>
      <c r="N915" s="74">
        <v>69.47</v>
      </c>
      <c r="O915" s="75">
        <v>3</v>
      </c>
      <c r="P915" s="76"/>
      <c r="Q915" s="77">
        <f>N915*P915</f>
        <v>0</v>
      </c>
      <c r="R915" s="77">
        <f>IF($N$10&gt;=10000,M915*P915,Q915)</f>
        <v>0</v>
      </c>
      <c r="S915" s="78" t="str">
        <f>IF(P915="","",IF(P915&lt;O915,"Ошибка! Не соблюден минимальный заказ на сорт!",""))</f>
        <v/>
      </c>
    </row>
    <row r="916" spans="2:19" ht="15" customHeight="1" x14ac:dyDescent="0.35">
      <c r="B916" s="70" t="s">
        <v>4531</v>
      </c>
      <c r="C916" s="70" t="s">
        <v>4532</v>
      </c>
      <c r="D916" s="70" t="s">
        <v>4533</v>
      </c>
      <c r="E916" s="70" t="s">
        <v>4534</v>
      </c>
      <c r="F916" s="71" t="s">
        <v>3898</v>
      </c>
      <c r="G916" s="71" t="s">
        <v>4535</v>
      </c>
      <c r="H916" s="71" t="s">
        <v>4536</v>
      </c>
      <c r="I916" s="72" t="s">
        <v>3985</v>
      </c>
      <c r="J916" s="73" t="s">
        <v>3902</v>
      </c>
      <c r="K916" s="73"/>
      <c r="L916" s="73" t="s">
        <v>736</v>
      </c>
      <c r="M916" s="74">
        <v>22.25</v>
      </c>
      <c r="N916" s="74">
        <v>24.03</v>
      </c>
      <c r="O916" s="75">
        <v>6</v>
      </c>
      <c r="P916" s="76"/>
      <c r="Q916" s="77">
        <f>N916*P916</f>
        <v>0</v>
      </c>
      <c r="R916" s="77">
        <f>IF($N$10&gt;=10000,M916*P916,Q916)</f>
        <v>0</v>
      </c>
      <c r="S916" s="78" t="str">
        <f>IF(P916="","",IF(P916&lt;O916,"Ошибка! Не соблюден минимальный заказ на сорт!",""))</f>
        <v/>
      </c>
    </row>
    <row r="917" spans="2:19" ht="15" customHeight="1" x14ac:dyDescent="0.35">
      <c r="B917" s="70" t="s">
        <v>4537</v>
      </c>
      <c r="C917" s="70" t="s">
        <v>4538</v>
      </c>
      <c r="D917" s="70" t="s">
        <v>4539</v>
      </c>
      <c r="E917" s="70" t="s">
        <v>4534</v>
      </c>
      <c r="F917" s="71" t="s">
        <v>3898</v>
      </c>
      <c r="G917" s="71" t="s">
        <v>4535</v>
      </c>
      <c r="H917" s="71" t="s">
        <v>4536</v>
      </c>
      <c r="I917" s="72" t="s">
        <v>3985</v>
      </c>
      <c r="J917" s="73" t="s">
        <v>531</v>
      </c>
      <c r="K917" s="73"/>
      <c r="L917" s="73" t="s">
        <v>122</v>
      </c>
      <c r="M917" s="74">
        <v>41.879999999999995</v>
      </c>
      <c r="N917" s="74">
        <v>45.24</v>
      </c>
      <c r="O917" s="75">
        <v>3</v>
      </c>
      <c r="P917" s="76"/>
      <c r="Q917" s="77">
        <f>N917*P917</f>
        <v>0</v>
      </c>
      <c r="R917" s="77">
        <f>IF($N$10&gt;=10000,M917*P917,Q917)</f>
        <v>0</v>
      </c>
      <c r="S917" s="78" t="str">
        <f>IF(P917="","",IF(P917&lt;O917,"Ошибка! Не соблюден минимальный заказ на сорт!",""))</f>
        <v/>
      </c>
    </row>
    <row r="918" spans="2:19" ht="15" customHeight="1" x14ac:dyDescent="0.35">
      <c r="B918" s="70" t="s">
        <v>4540</v>
      </c>
      <c r="C918" s="70" t="s">
        <v>4541</v>
      </c>
      <c r="D918" s="70" t="s">
        <v>4542</v>
      </c>
      <c r="E918" s="70" t="s">
        <v>4543</v>
      </c>
      <c r="F918" s="71" t="s">
        <v>3898</v>
      </c>
      <c r="G918" s="71" t="s">
        <v>4544</v>
      </c>
      <c r="H918" s="71" t="s">
        <v>4545</v>
      </c>
      <c r="I918" s="72" t="s">
        <v>4546</v>
      </c>
      <c r="J918" s="73" t="s">
        <v>3902</v>
      </c>
      <c r="K918" s="73"/>
      <c r="L918" s="73" t="s">
        <v>328</v>
      </c>
      <c r="M918" s="74">
        <v>22.25</v>
      </c>
      <c r="N918" s="74">
        <v>24.03</v>
      </c>
      <c r="O918" s="75">
        <v>6</v>
      </c>
      <c r="P918" s="76"/>
      <c r="Q918" s="77">
        <f>N918*P918</f>
        <v>0</v>
      </c>
      <c r="R918" s="77">
        <f>IF($N$10&gt;=10000,M918*P918,Q918)</f>
        <v>0</v>
      </c>
      <c r="S918" s="78" t="str">
        <f>IF(P918="","",IF(P918&lt;O918,"Ошибка! Не соблюден минимальный заказ на сорт!",""))</f>
        <v/>
      </c>
    </row>
    <row r="919" spans="2:19" ht="15" customHeight="1" x14ac:dyDescent="0.35">
      <c r="B919" s="70" t="s">
        <v>4547</v>
      </c>
      <c r="C919" s="70" t="s">
        <v>4548</v>
      </c>
      <c r="D919" s="70" t="s">
        <v>4549</v>
      </c>
      <c r="E919" s="70" t="s">
        <v>4543</v>
      </c>
      <c r="F919" s="71" t="s">
        <v>3898</v>
      </c>
      <c r="G919" s="71" t="s">
        <v>4544</v>
      </c>
      <c r="H919" s="71" t="s">
        <v>4545</v>
      </c>
      <c r="I919" s="72" t="s">
        <v>4546</v>
      </c>
      <c r="J919" s="73" t="s">
        <v>60</v>
      </c>
      <c r="K919" s="73"/>
      <c r="L919" s="73" t="s">
        <v>94</v>
      </c>
      <c r="M919" s="74">
        <v>28.69</v>
      </c>
      <c r="N919" s="74">
        <v>30.99</v>
      </c>
      <c r="O919" s="75">
        <v>5</v>
      </c>
      <c r="P919" s="76"/>
      <c r="Q919" s="77">
        <f>N919*P919</f>
        <v>0</v>
      </c>
      <c r="R919" s="77">
        <f>IF($N$10&gt;=10000,M919*P919,Q919)</f>
        <v>0</v>
      </c>
      <c r="S919" s="78" t="str">
        <f>IF(P919="","",IF(P919&lt;O919,"Ошибка! Не соблюден минимальный заказ на сорт!",""))</f>
        <v/>
      </c>
    </row>
    <row r="920" spans="2:19" ht="15" customHeight="1" x14ac:dyDescent="0.35">
      <c r="B920" s="70" t="s">
        <v>4550</v>
      </c>
      <c r="C920" s="70" t="s">
        <v>4551</v>
      </c>
      <c r="D920" s="70" t="s">
        <v>4552</v>
      </c>
      <c r="E920" s="70" t="s">
        <v>4553</v>
      </c>
      <c r="F920" s="71" t="s">
        <v>3898</v>
      </c>
      <c r="G920" s="71" t="s">
        <v>4544</v>
      </c>
      <c r="H920" s="71" t="s">
        <v>4545</v>
      </c>
      <c r="I920" s="72" t="s">
        <v>4554</v>
      </c>
      <c r="J920" s="73" t="s">
        <v>3902</v>
      </c>
      <c r="K920" s="73"/>
      <c r="L920" s="73" t="s">
        <v>328</v>
      </c>
      <c r="M920" s="74">
        <v>22.25</v>
      </c>
      <c r="N920" s="74">
        <v>24.03</v>
      </c>
      <c r="O920" s="75">
        <v>6</v>
      </c>
      <c r="P920" s="76"/>
      <c r="Q920" s="77">
        <f>N920*P920</f>
        <v>0</v>
      </c>
      <c r="R920" s="77">
        <f>IF($N$10&gt;=10000,M920*P920,Q920)</f>
        <v>0</v>
      </c>
      <c r="S920" s="78" t="str">
        <f>IF(P920="","",IF(P920&lt;O920,"Ошибка! Не соблюден минимальный заказ на сорт!",""))</f>
        <v/>
      </c>
    </row>
    <row r="921" spans="2:19" ht="15" customHeight="1" x14ac:dyDescent="0.35">
      <c r="B921" s="70" t="s">
        <v>4555</v>
      </c>
      <c r="C921" s="70" t="s">
        <v>4556</v>
      </c>
      <c r="D921" s="70" t="s">
        <v>4557</v>
      </c>
      <c r="E921" s="70" t="s">
        <v>4553</v>
      </c>
      <c r="F921" s="71" t="s">
        <v>3898</v>
      </c>
      <c r="G921" s="71" t="s">
        <v>4544</v>
      </c>
      <c r="H921" s="71" t="s">
        <v>4545</v>
      </c>
      <c r="I921" s="72" t="s">
        <v>4554</v>
      </c>
      <c r="J921" s="73" t="s">
        <v>60</v>
      </c>
      <c r="K921" s="73"/>
      <c r="L921" s="73" t="s">
        <v>94</v>
      </c>
      <c r="M921" s="74">
        <v>28.69</v>
      </c>
      <c r="N921" s="74">
        <v>30.99</v>
      </c>
      <c r="O921" s="75">
        <v>5</v>
      </c>
      <c r="P921" s="76"/>
      <c r="Q921" s="77">
        <f>N921*P921</f>
        <v>0</v>
      </c>
      <c r="R921" s="77">
        <f>IF($N$10&gt;=10000,M921*P921,Q921)</f>
        <v>0</v>
      </c>
      <c r="S921" s="78" t="str">
        <f>IF(P921="","",IF(P921&lt;O921,"Ошибка! Не соблюден минимальный заказ на сорт!",""))</f>
        <v/>
      </c>
    </row>
    <row r="922" spans="2:19" ht="15" customHeight="1" x14ac:dyDescent="0.35">
      <c r="B922" s="70" t="s">
        <v>4558</v>
      </c>
      <c r="C922" s="70" t="s">
        <v>4559</v>
      </c>
      <c r="D922" s="70" t="s">
        <v>4560</v>
      </c>
      <c r="E922" s="70" t="s">
        <v>4553</v>
      </c>
      <c r="F922" s="71" t="s">
        <v>3898</v>
      </c>
      <c r="G922" s="71" t="s">
        <v>4544</v>
      </c>
      <c r="H922" s="71" t="s">
        <v>4545</v>
      </c>
      <c r="I922" s="72" t="s">
        <v>4554</v>
      </c>
      <c r="J922" s="73" t="s">
        <v>60</v>
      </c>
      <c r="K922" s="73" t="s">
        <v>384</v>
      </c>
      <c r="L922" s="73" t="s">
        <v>4416</v>
      </c>
      <c r="M922" s="74">
        <v>31.130000000000003</v>
      </c>
      <c r="N922" s="74">
        <v>33.630000000000003</v>
      </c>
      <c r="O922" s="75">
        <v>5</v>
      </c>
      <c r="P922" s="76"/>
      <c r="Q922" s="77">
        <f>N922*P922</f>
        <v>0</v>
      </c>
      <c r="R922" s="77">
        <f>IF($N$10&gt;=10000,M922*P922,Q922)</f>
        <v>0</v>
      </c>
      <c r="S922" s="78" t="str">
        <f>IF(P922="","",IF(P922&lt;O922,"Ошибка! Не соблюден минимальный заказ на сорт!",""))</f>
        <v/>
      </c>
    </row>
    <row r="923" spans="2:19" ht="15" customHeight="1" x14ac:dyDescent="0.35">
      <c r="B923" s="70" t="s">
        <v>4561</v>
      </c>
      <c r="C923" s="70" t="s">
        <v>4562</v>
      </c>
      <c r="D923" s="70" t="s">
        <v>4563</v>
      </c>
      <c r="E923" s="70" t="s">
        <v>4553</v>
      </c>
      <c r="F923" s="71" t="s">
        <v>3898</v>
      </c>
      <c r="G923" s="71" t="s">
        <v>4544</v>
      </c>
      <c r="H923" s="71" t="s">
        <v>4545</v>
      </c>
      <c r="I923" s="72" t="s">
        <v>4554</v>
      </c>
      <c r="J923" s="73" t="s">
        <v>531</v>
      </c>
      <c r="K923" s="73"/>
      <c r="L923" s="73" t="s">
        <v>61</v>
      </c>
      <c r="M923" s="74">
        <v>41.879999999999995</v>
      </c>
      <c r="N923" s="74">
        <v>45.24</v>
      </c>
      <c r="O923" s="75">
        <v>3</v>
      </c>
      <c r="P923" s="76"/>
      <c r="Q923" s="77">
        <f>N923*P923</f>
        <v>0</v>
      </c>
      <c r="R923" s="77">
        <f>IF($N$10&gt;=10000,M923*P923,Q923)</f>
        <v>0</v>
      </c>
      <c r="S923" s="78" t="str">
        <f>IF(P923="","",IF(P923&lt;O923,"Ошибка! Не соблюден минимальный заказ на сорт!",""))</f>
        <v/>
      </c>
    </row>
    <row r="924" spans="2:19" ht="15" customHeight="1" x14ac:dyDescent="0.35">
      <c r="B924" s="70" t="s">
        <v>4564</v>
      </c>
      <c r="C924" s="70" t="s">
        <v>4565</v>
      </c>
      <c r="D924" s="70" t="s">
        <v>4566</v>
      </c>
      <c r="E924" s="70" t="s">
        <v>4553</v>
      </c>
      <c r="F924" s="71" t="s">
        <v>3898</v>
      </c>
      <c r="G924" s="71" t="s">
        <v>4544</v>
      </c>
      <c r="H924" s="71" t="s">
        <v>4545</v>
      </c>
      <c r="I924" s="72" t="s">
        <v>4554</v>
      </c>
      <c r="J924" s="73" t="s">
        <v>531</v>
      </c>
      <c r="K924" s="73" t="s">
        <v>384</v>
      </c>
      <c r="L924" s="73" t="s">
        <v>385</v>
      </c>
      <c r="M924" s="74">
        <v>47.5</v>
      </c>
      <c r="N924" s="74">
        <v>51.3</v>
      </c>
      <c r="O924" s="75">
        <v>3</v>
      </c>
      <c r="P924" s="76"/>
      <c r="Q924" s="77">
        <f>N924*P924</f>
        <v>0</v>
      </c>
      <c r="R924" s="77">
        <f>IF($N$10&gt;=10000,M924*P924,Q924)</f>
        <v>0</v>
      </c>
      <c r="S924" s="78" t="str">
        <f>IF(P924="","",IF(P924&lt;O924,"Ошибка! Не соблюден минимальный заказ на сорт!",""))</f>
        <v/>
      </c>
    </row>
    <row r="925" spans="2:19" ht="15" customHeight="1" x14ac:dyDescent="0.35">
      <c r="B925" s="70" t="s">
        <v>4567</v>
      </c>
      <c r="C925" s="70" t="s">
        <v>4568</v>
      </c>
      <c r="D925" s="70" t="s">
        <v>4569</v>
      </c>
      <c r="E925" s="70" t="s">
        <v>4553</v>
      </c>
      <c r="F925" s="71" t="s">
        <v>3898</v>
      </c>
      <c r="G925" s="71" t="s">
        <v>4544</v>
      </c>
      <c r="H925" s="71" t="s">
        <v>4545</v>
      </c>
      <c r="I925" s="72" t="s">
        <v>4554</v>
      </c>
      <c r="J925" s="73" t="s">
        <v>3922</v>
      </c>
      <c r="K925" s="73"/>
      <c r="L925" s="73" t="s">
        <v>105</v>
      </c>
      <c r="M925" s="74">
        <v>56.25</v>
      </c>
      <c r="N925" s="74">
        <v>60.75</v>
      </c>
      <c r="O925" s="75">
        <v>2</v>
      </c>
      <c r="P925" s="76"/>
      <c r="Q925" s="77">
        <f>N925*P925</f>
        <v>0</v>
      </c>
      <c r="R925" s="77">
        <f>IF($N$10&gt;=10000,M925*P925,Q925)</f>
        <v>0</v>
      </c>
      <c r="S925" s="78" t="str">
        <f>IF(P925="","",IF(P925&lt;O925,"Ошибка! Не соблюден минимальный заказ на сорт!",""))</f>
        <v/>
      </c>
    </row>
    <row r="926" spans="2:19" ht="15" customHeight="1" x14ac:dyDescent="0.35">
      <c r="B926" s="70" t="s">
        <v>4570</v>
      </c>
      <c r="C926" s="70" t="s">
        <v>4571</v>
      </c>
      <c r="D926" s="70" t="s">
        <v>4572</v>
      </c>
      <c r="E926" s="70" t="s">
        <v>4553</v>
      </c>
      <c r="F926" s="71" t="s">
        <v>3898</v>
      </c>
      <c r="G926" s="71" t="s">
        <v>4544</v>
      </c>
      <c r="H926" s="71" t="s">
        <v>4545</v>
      </c>
      <c r="I926" s="72" t="s">
        <v>4554</v>
      </c>
      <c r="J926" s="73" t="s">
        <v>4393</v>
      </c>
      <c r="K926" s="73"/>
      <c r="L926" s="73" t="s">
        <v>3942</v>
      </c>
      <c r="M926" s="74">
        <v>67.5</v>
      </c>
      <c r="N926" s="74">
        <v>72.900000000000006</v>
      </c>
      <c r="O926" s="75">
        <v>2</v>
      </c>
      <c r="P926" s="76"/>
      <c r="Q926" s="77">
        <f>N926*P926</f>
        <v>0</v>
      </c>
      <c r="R926" s="77">
        <f>IF($N$10&gt;=10000,M926*P926,Q926)</f>
        <v>0</v>
      </c>
      <c r="S926" s="78" t="str">
        <f>IF(P926="","",IF(P926&lt;O926,"Ошибка! Не соблюден минимальный заказ на сорт!",""))</f>
        <v/>
      </c>
    </row>
    <row r="927" spans="2:19" ht="15" customHeight="1" x14ac:dyDescent="0.35">
      <c r="B927" s="70" t="s">
        <v>4573</v>
      </c>
      <c r="C927" s="70" t="s">
        <v>4574</v>
      </c>
      <c r="D927" s="70" t="s">
        <v>4575</v>
      </c>
      <c r="E927" s="70" t="s">
        <v>4553</v>
      </c>
      <c r="F927" s="71" t="s">
        <v>3898</v>
      </c>
      <c r="G927" s="71" t="s">
        <v>4544</v>
      </c>
      <c r="H927" s="71" t="s">
        <v>4545</v>
      </c>
      <c r="I927" s="72" t="s">
        <v>4554</v>
      </c>
      <c r="J927" s="73" t="s">
        <v>4451</v>
      </c>
      <c r="K927" s="73"/>
      <c r="L927" s="73" t="s">
        <v>850</v>
      </c>
      <c r="M927" s="74">
        <v>98.75</v>
      </c>
      <c r="N927" s="74">
        <v>106.65</v>
      </c>
      <c r="O927" s="75">
        <v>2</v>
      </c>
      <c r="P927" s="76"/>
      <c r="Q927" s="77">
        <f>N927*P927</f>
        <v>0</v>
      </c>
      <c r="R927" s="77">
        <f>IF($N$10&gt;=10000,M927*P927,Q927)</f>
        <v>0</v>
      </c>
      <c r="S927" s="78" t="str">
        <f>IF(P927="","",IF(P927&lt;O927,"Ошибка! Не соблюден минимальный заказ на сорт!",""))</f>
        <v/>
      </c>
    </row>
    <row r="928" spans="2:19" ht="15" customHeight="1" x14ac:dyDescent="0.35">
      <c r="B928" s="70" t="s">
        <v>4576</v>
      </c>
      <c r="C928" s="70" t="s">
        <v>4577</v>
      </c>
      <c r="D928" s="70" t="s">
        <v>4578</v>
      </c>
      <c r="E928" s="70" t="s">
        <v>4579</v>
      </c>
      <c r="F928" s="71" t="s">
        <v>3898</v>
      </c>
      <c r="G928" s="71" t="s">
        <v>4580</v>
      </c>
      <c r="H928" s="71" t="s">
        <v>4581</v>
      </c>
      <c r="I928" s="72" t="s">
        <v>4582</v>
      </c>
      <c r="J928" s="73" t="s">
        <v>60</v>
      </c>
      <c r="K928" s="73"/>
      <c r="L928" s="73" t="s">
        <v>653</v>
      </c>
      <c r="M928" s="74">
        <v>28.69</v>
      </c>
      <c r="N928" s="74">
        <v>30.99</v>
      </c>
      <c r="O928" s="75">
        <v>5</v>
      </c>
      <c r="P928" s="76"/>
      <c r="Q928" s="77">
        <f>N928*P928</f>
        <v>0</v>
      </c>
      <c r="R928" s="77">
        <f>IF($N$10&gt;=10000,M928*P928,Q928)</f>
        <v>0</v>
      </c>
      <c r="S928" s="78" t="str">
        <f>IF(P928="","",IF(P928&lt;O928,"Ошибка! Не соблюден минимальный заказ на сорт!",""))</f>
        <v/>
      </c>
    </row>
    <row r="929" spans="2:19" ht="15" customHeight="1" x14ac:dyDescent="0.35">
      <c r="B929" s="70" t="s">
        <v>4583</v>
      </c>
      <c r="C929" s="70" t="s">
        <v>4584</v>
      </c>
      <c r="D929" s="70" t="s">
        <v>4585</v>
      </c>
      <c r="E929" s="70" t="s">
        <v>4579</v>
      </c>
      <c r="F929" s="71" t="s">
        <v>3898</v>
      </c>
      <c r="G929" s="71" t="s">
        <v>4580</v>
      </c>
      <c r="H929" s="71" t="s">
        <v>4581</v>
      </c>
      <c r="I929" s="72" t="s">
        <v>4582</v>
      </c>
      <c r="J929" s="73" t="s">
        <v>531</v>
      </c>
      <c r="K929" s="73"/>
      <c r="L929" s="73" t="s">
        <v>624</v>
      </c>
      <c r="M929" s="74">
        <v>41.879999999999995</v>
      </c>
      <c r="N929" s="74">
        <v>45.24</v>
      </c>
      <c r="O929" s="75">
        <v>3</v>
      </c>
      <c r="P929" s="76"/>
      <c r="Q929" s="77">
        <f>N929*P929</f>
        <v>0</v>
      </c>
      <c r="R929" s="77">
        <f>IF($N$10&gt;=10000,M929*P929,Q929)</f>
        <v>0</v>
      </c>
      <c r="S929" s="78" t="str">
        <f>IF(P929="","",IF(P929&lt;O929,"Ошибка! Не соблюден минимальный заказ на сорт!",""))</f>
        <v/>
      </c>
    </row>
    <row r="930" spans="2:19" ht="15" customHeight="1" x14ac:dyDescent="0.35">
      <c r="B930" s="70" t="s">
        <v>4586</v>
      </c>
      <c r="C930" s="70" t="s">
        <v>4587</v>
      </c>
      <c r="D930" s="70" t="s">
        <v>4588</v>
      </c>
      <c r="E930" s="70" t="s">
        <v>4589</v>
      </c>
      <c r="F930" s="71" t="s">
        <v>3898</v>
      </c>
      <c r="G930" s="71" t="s">
        <v>4590</v>
      </c>
      <c r="H930" s="71" t="s">
        <v>4591</v>
      </c>
      <c r="I930" s="72" t="s">
        <v>2260</v>
      </c>
      <c r="J930" s="73" t="s">
        <v>3902</v>
      </c>
      <c r="K930" s="73"/>
      <c r="L930" s="73" t="s">
        <v>328</v>
      </c>
      <c r="M930" s="74">
        <v>22.25</v>
      </c>
      <c r="N930" s="74">
        <v>24.03</v>
      </c>
      <c r="O930" s="75">
        <v>6</v>
      </c>
      <c r="P930" s="76"/>
      <c r="Q930" s="77">
        <f>N930*P930</f>
        <v>0</v>
      </c>
      <c r="R930" s="77">
        <f>IF($N$10&gt;=10000,M930*P930,Q930)</f>
        <v>0</v>
      </c>
      <c r="S930" s="78" t="str">
        <f>IF(P930="","",IF(P930&lt;O930,"Ошибка! Не соблюден минимальный заказ на сорт!",""))</f>
        <v/>
      </c>
    </row>
    <row r="931" spans="2:19" ht="15" customHeight="1" x14ac:dyDescent="0.35">
      <c r="B931" s="70" t="s">
        <v>4592</v>
      </c>
      <c r="C931" s="70" t="s">
        <v>4593</v>
      </c>
      <c r="D931" s="70" t="s">
        <v>4594</v>
      </c>
      <c r="E931" s="70" t="s">
        <v>4589</v>
      </c>
      <c r="F931" s="71" t="s">
        <v>3898</v>
      </c>
      <c r="G931" s="71" t="s">
        <v>4590</v>
      </c>
      <c r="H931" s="71" t="s">
        <v>4591</v>
      </c>
      <c r="I931" s="72" t="s">
        <v>2260</v>
      </c>
      <c r="J931" s="73" t="s">
        <v>60</v>
      </c>
      <c r="K931" s="73"/>
      <c r="L931" s="73" t="s">
        <v>653</v>
      </c>
      <c r="M931" s="74">
        <v>28.69</v>
      </c>
      <c r="N931" s="74">
        <v>30.99</v>
      </c>
      <c r="O931" s="75">
        <v>5</v>
      </c>
      <c r="P931" s="76"/>
      <c r="Q931" s="77">
        <f>N931*P931</f>
        <v>0</v>
      </c>
      <c r="R931" s="77">
        <f>IF($N$10&gt;=10000,M931*P931,Q931)</f>
        <v>0</v>
      </c>
      <c r="S931" s="78" t="str">
        <f>IF(P931="","",IF(P931&lt;O931,"Ошибка! Не соблюден минимальный заказ на сорт!",""))</f>
        <v/>
      </c>
    </row>
    <row r="932" spans="2:19" ht="15" customHeight="1" x14ac:dyDescent="0.35">
      <c r="B932" s="70" t="s">
        <v>4595</v>
      </c>
      <c r="C932" s="70" t="s">
        <v>4596</v>
      </c>
      <c r="D932" s="70" t="s">
        <v>4597</v>
      </c>
      <c r="E932" s="70" t="s">
        <v>4598</v>
      </c>
      <c r="F932" s="71" t="s">
        <v>3898</v>
      </c>
      <c r="G932" s="71" t="s">
        <v>4590</v>
      </c>
      <c r="H932" s="71" t="s">
        <v>4591</v>
      </c>
      <c r="I932" s="72" t="s">
        <v>4599</v>
      </c>
      <c r="J932" s="73" t="s">
        <v>60</v>
      </c>
      <c r="K932" s="73"/>
      <c r="L932" s="73" t="s">
        <v>61</v>
      </c>
      <c r="M932" s="74">
        <v>28.69</v>
      </c>
      <c r="N932" s="74">
        <v>30.99</v>
      </c>
      <c r="O932" s="75">
        <v>5</v>
      </c>
      <c r="P932" s="76"/>
      <c r="Q932" s="77">
        <f>N932*P932</f>
        <v>0</v>
      </c>
      <c r="R932" s="77">
        <f>IF($N$10&gt;=10000,M932*P932,Q932)</f>
        <v>0</v>
      </c>
      <c r="S932" s="78" t="str">
        <f>IF(P932="","",IF(P932&lt;O932,"Ошибка! Не соблюден минимальный заказ на сорт!",""))</f>
        <v/>
      </c>
    </row>
    <row r="933" spans="2:19" ht="15" customHeight="1" x14ac:dyDescent="0.35">
      <c r="B933" s="70" t="s">
        <v>4600</v>
      </c>
      <c r="C933" s="70" t="s">
        <v>4601</v>
      </c>
      <c r="D933" s="70" t="s">
        <v>4602</v>
      </c>
      <c r="E933" s="70" t="s">
        <v>4603</v>
      </c>
      <c r="F933" s="71" t="s">
        <v>3898</v>
      </c>
      <c r="G933" s="71" t="s">
        <v>4590</v>
      </c>
      <c r="H933" s="71" t="s">
        <v>4591</v>
      </c>
      <c r="I933" s="72" t="s">
        <v>4604</v>
      </c>
      <c r="J933" s="73" t="s">
        <v>60</v>
      </c>
      <c r="K933" s="73"/>
      <c r="L933" s="73" t="s">
        <v>653</v>
      </c>
      <c r="M933" s="74">
        <v>28.69</v>
      </c>
      <c r="N933" s="74">
        <v>30.99</v>
      </c>
      <c r="O933" s="75">
        <v>5</v>
      </c>
      <c r="P933" s="76"/>
      <c r="Q933" s="77">
        <f>N933*P933</f>
        <v>0</v>
      </c>
      <c r="R933" s="77">
        <f>IF($N$10&gt;=10000,M933*P933,Q933)</f>
        <v>0</v>
      </c>
      <c r="S933" s="78" t="str">
        <f>IF(P933="","",IF(P933&lt;O933,"Ошибка! Не соблюден минимальный заказ на сорт!",""))</f>
        <v/>
      </c>
    </row>
    <row r="934" spans="2:19" ht="15" customHeight="1" x14ac:dyDescent="0.35">
      <c r="B934" s="70" t="s">
        <v>4605</v>
      </c>
      <c r="C934" s="70" t="s">
        <v>4606</v>
      </c>
      <c r="D934" s="70" t="s">
        <v>4607</v>
      </c>
      <c r="E934" s="70" t="s">
        <v>4603</v>
      </c>
      <c r="F934" s="71" t="s">
        <v>3898</v>
      </c>
      <c r="G934" s="71" t="s">
        <v>4590</v>
      </c>
      <c r="H934" s="71" t="s">
        <v>4591</v>
      </c>
      <c r="I934" s="72" t="s">
        <v>4604</v>
      </c>
      <c r="J934" s="73" t="s">
        <v>531</v>
      </c>
      <c r="K934" s="73"/>
      <c r="L934" s="73" t="s">
        <v>624</v>
      </c>
      <c r="M934" s="74">
        <v>41.879999999999995</v>
      </c>
      <c r="N934" s="74">
        <v>45.24</v>
      </c>
      <c r="O934" s="75">
        <v>3</v>
      </c>
      <c r="P934" s="76"/>
      <c r="Q934" s="77">
        <f>N934*P934</f>
        <v>0</v>
      </c>
      <c r="R934" s="77">
        <f>IF($N$10&gt;=10000,M934*P934,Q934)</f>
        <v>0</v>
      </c>
      <c r="S934" s="78" t="str">
        <f>IF(P934="","",IF(P934&lt;O934,"Ошибка! Не соблюден минимальный заказ на сорт!",""))</f>
        <v/>
      </c>
    </row>
    <row r="935" spans="2:19" ht="15" customHeight="1" x14ac:dyDescent="0.35">
      <c r="B935" s="70" t="s">
        <v>4608</v>
      </c>
      <c r="C935" s="70" t="s">
        <v>4609</v>
      </c>
      <c r="D935" s="70" t="s">
        <v>4610</v>
      </c>
      <c r="E935" s="70" t="s">
        <v>4603</v>
      </c>
      <c r="F935" s="71" t="s">
        <v>3898</v>
      </c>
      <c r="G935" s="71" t="s">
        <v>4590</v>
      </c>
      <c r="H935" s="71" t="s">
        <v>4591</v>
      </c>
      <c r="I935" s="72" t="s">
        <v>4604</v>
      </c>
      <c r="J935" s="73" t="s">
        <v>4451</v>
      </c>
      <c r="K935" s="73"/>
      <c r="L935" s="73" t="s">
        <v>356</v>
      </c>
      <c r="M935" s="74">
        <v>98.75</v>
      </c>
      <c r="N935" s="74">
        <v>106.65</v>
      </c>
      <c r="O935" s="75">
        <v>2</v>
      </c>
      <c r="P935" s="76"/>
      <c r="Q935" s="77">
        <f>N935*P935</f>
        <v>0</v>
      </c>
      <c r="R935" s="77">
        <f>IF($N$10&gt;=10000,M935*P935,Q935)</f>
        <v>0</v>
      </c>
      <c r="S935" s="78" t="str">
        <f>IF(P935="","",IF(P935&lt;O935,"Ошибка! Не соблюден минимальный заказ на сорт!",""))</f>
        <v/>
      </c>
    </row>
    <row r="936" spans="2:19" ht="15" customHeight="1" x14ac:dyDescent="0.35">
      <c r="B936" s="70" t="s">
        <v>4611</v>
      </c>
      <c r="C936" s="70" t="s">
        <v>4612</v>
      </c>
      <c r="D936" s="70" t="s">
        <v>4613</v>
      </c>
      <c r="E936" s="70" t="s">
        <v>4614</v>
      </c>
      <c r="F936" s="71" t="s">
        <v>3898</v>
      </c>
      <c r="G936" s="71" t="s">
        <v>4590</v>
      </c>
      <c r="H936" s="71" t="s">
        <v>4591</v>
      </c>
      <c r="I936" s="72" t="s">
        <v>4615</v>
      </c>
      <c r="J936" s="73" t="s">
        <v>3902</v>
      </c>
      <c r="K936" s="73"/>
      <c r="L936" s="73" t="s">
        <v>328</v>
      </c>
      <c r="M936" s="74">
        <v>22.25</v>
      </c>
      <c r="N936" s="74">
        <v>24.03</v>
      </c>
      <c r="O936" s="75">
        <v>6</v>
      </c>
      <c r="P936" s="76"/>
      <c r="Q936" s="77">
        <f>N936*P936</f>
        <v>0</v>
      </c>
      <c r="R936" s="77">
        <f>IF($N$10&gt;=10000,M936*P936,Q936)</f>
        <v>0</v>
      </c>
      <c r="S936" s="78" t="str">
        <f>IF(P936="","",IF(P936&lt;O936,"Ошибка! Не соблюден минимальный заказ на сорт!",""))</f>
        <v/>
      </c>
    </row>
    <row r="937" spans="2:19" ht="15" customHeight="1" x14ac:dyDescent="0.35">
      <c r="B937" s="70" t="s">
        <v>4616</v>
      </c>
      <c r="C937" s="70" t="s">
        <v>4617</v>
      </c>
      <c r="D937" s="70" t="s">
        <v>4618</v>
      </c>
      <c r="E937" s="70" t="s">
        <v>4614</v>
      </c>
      <c r="F937" s="71" t="s">
        <v>3898</v>
      </c>
      <c r="G937" s="71" t="s">
        <v>4590</v>
      </c>
      <c r="H937" s="71" t="s">
        <v>4591</v>
      </c>
      <c r="I937" s="72" t="s">
        <v>4615</v>
      </c>
      <c r="J937" s="73" t="s">
        <v>60</v>
      </c>
      <c r="K937" s="73"/>
      <c r="L937" s="73" t="s">
        <v>94</v>
      </c>
      <c r="M937" s="74">
        <v>28.69</v>
      </c>
      <c r="N937" s="74">
        <v>30.99</v>
      </c>
      <c r="O937" s="75">
        <v>5</v>
      </c>
      <c r="P937" s="76"/>
      <c r="Q937" s="77">
        <f>N937*P937</f>
        <v>0</v>
      </c>
      <c r="R937" s="77">
        <f>IF($N$10&gt;=10000,M937*P937,Q937)</f>
        <v>0</v>
      </c>
      <c r="S937" s="78" t="str">
        <f>IF(P937="","",IF(P937&lt;O937,"Ошибка! Не соблюден минимальный заказ на сорт!",""))</f>
        <v/>
      </c>
    </row>
    <row r="938" spans="2:19" ht="15" customHeight="1" x14ac:dyDescent="0.35">
      <c r="B938" s="70" t="s">
        <v>4619</v>
      </c>
      <c r="C938" s="70" t="s">
        <v>4620</v>
      </c>
      <c r="D938" s="70" t="s">
        <v>4621</v>
      </c>
      <c r="E938" s="70" t="s">
        <v>4614</v>
      </c>
      <c r="F938" s="71" t="s">
        <v>3898</v>
      </c>
      <c r="G938" s="71" t="s">
        <v>4590</v>
      </c>
      <c r="H938" s="71" t="s">
        <v>4591</v>
      </c>
      <c r="I938" s="72" t="s">
        <v>4615</v>
      </c>
      <c r="J938" s="73" t="s">
        <v>531</v>
      </c>
      <c r="K938" s="73"/>
      <c r="L938" s="73" t="s">
        <v>122</v>
      </c>
      <c r="M938" s="74">
        <v>41.879999999999995</v>
      </c>
      <c r="N938" s="74">
        <v>45.24</v>
      </c>
      <c r="O938" s="75">
        <v>3</v>
      </c>
      <c r="P938" s="76"/>
      <c r="Q938" s="77">
        <f>N938*P938</f>
        <v>0</v>
      </c>
      <c r="R938" s="77">
        <f>IF($N$10&gt;=10000,M938*P938,Q938)</f>
        <v>0</v>
      </c>
      <c r="S938" s="78" t="str">
        <f>IF(P938="","",IF(P938&lt;O938,"Ошибка! Не соблюден минимальный заказ на сорт!",""))</f>
        <v/>
      </c>
    </row>
    <row r="939" spans="2:19" ht="15" customHeight="1" x14ac:dyDescent="0.35">
      <c r="B939" s="70" t="s">
        <v>4622</v>
      </c>
      <c r="C939" s="70" t="s">
        <v>4623</v>
      </c>
      <c r="D939" s="70" t="s">
        <v>4624</v>
      </c>
      <c r="E939" s="70" t="s">
        <v>4614</v>
      </c>
      <c r="F939" s="71" t="s">
        <v>3898</v>
      </c>
      <c r="G939" s="71" t="s">
        <v>4590</v>
      </c>
      <c r="H939" s="71" t="s">
        <v>4591</v>
      </c>
      <c r="I939" s="72" t="s">
        <v>4615</v>
      </c>
      <c r="J939" s="73" t="s">
        <v>531</v>
      </c>
      <c r="K939" s="73" t="s">
        <v>384</v>
      </c>
      <c r="L939" s="73" t="s">
        <v>385</v>
      </c>
      <c r="M939" s="74">
        <v>47.5</v>
      </c>
      <c r="N939" s="74">
        <v>51.3</v>
      </c>
      <c r="O939" s="75">
        <v>3</v>
      </c>
      <c r="P939" s="76"/>
      <c r="Q939" s="77">
        <f>N939*P939</f>
        <v>0</v>
      </c>
      <c r="R939" s="77">
        <f>IF($N$10&gt;=10000,M939*P939,Q939)</f>
        <v>0</v>
      </c>
      <c r="S939" s="78" t="str">
        <f>IF(P939="","",IF(P939&lt;O939,"Ошибка! Не соблюден минимальный заказ на сорт!",""))</f>
        <v/>
      </c>
    </row>
    <row r="940" spans="2:19" ht="15" customHeight="1" x14ac:dyDescent="0.35">
      <c r="B940" s="70" t="s">
        <v>4625</v>
      </c>
      <c r="C940" s="70" t="s">
        <v>4626</v>
      </c>
      <c r="D940" s="70" t="s">
        <v>4627</v>
      </c>
      <c r="E940" s="70" t="s">
        <v>4614</v>
      </c>
      <c r="F940" s="71" t="s">
        <v>3898</v>
      </c>
      <c r="G940" s="71" t="s">
        <v>4590</v>
      </c>
      <c r="H940" s="71" t="s">
        <v>4591</v>
      </c>
      <c r="I940" s="72" t="s">
        <v>4615</v>
      </c>
      <c r="J940" s="73" t="s">
        <v>3922</v>
      </c>
      <c r="K940" s="73"/>
      <c r="L940" s="73" t="s">
        <v>105</v>
      </c>
      <c r="M940" s="74">
        <v>56.25</v>
      </c>
      <c r="N940" s="74">
        <v>60.75</v>
      </c>
      <c r="O940" s="75">
        <v>2</v>
      </c>
      <c r="P940" s="76"/>
      <c r="Q940" s="77">
        <f>N940*P940</f>
        <v>0</v>
      </c>
      <c r="R940" s="77">
        <f>IF($N$10&gt;=10000,M940*P940,Q940)</f>
        <v>0</v>
      </c>
      <c r="S940" s="78" t="str">
        <f>IF(P940="","",IF(P940&lt;O940,"Ошибка! Не соблюден минимальный заказ на сорт!",""))</f>
        <v/>
      </c>
    </row>
    <row r="941" spans="2:19" ht="15" customHeight="1" x14ac:dyDescent="0.35">
      <c r="B941" s="70" t="s">
        <v>4628</v>
      </c>
      <c r="C941" s="70" t="s">
        <v>4629</v>
      </c>
      <c r="D941" s="70" t="s">
        <v>4630</v>
      </c>
      <c r="E941" s="70" t="s">
        <v>4614</v>
      </c>
      <c r="F941" s="71" t="s">
        <v>3898</v>
      </c>
      <c r="G941" s="71" t="s">
        <v>4590</v>
      </c>
      <c r="H941" s="71" t="s">
        <v>4591</v>
      </c>
      <c r="I941" s="72" t="s">
        <v>4615</v>
      </c>
      <c r="J941" s="73" t="s">
        <v>4451</v>
      </c>
      <c r="K941" s="73"/>
      <c r="L941" s="73" t="s">
        <v>664</v>
      </c>
      <c r="M941" s="74">
        <v>98.75</v>
      </c>
      <c r="N941" s="74">
        <v>106.65</v>
      </c>
      <c r="O941" s="75">
        <v>2</v>
      </c>
      <c r="P941" s="76"/>
      <c r="Q941" s="77">
        <f>N941*P941</f>
        <v>0</v>
      </c>
      <c r="R941" s="77">
        <f>IF($N$10&gt;=10000,M941*P941,Q941)</f>
        <v>0</v>
      </c>
      <c r="S941" s="78" t="str">
        <f>IF(P941="","",IF(P941&lt;O941,"Ошибка! Не соблюден минимальный заказ на сорт!",""))</f>
        <v/>
      </c>
    </row>
    <row r="942" spans="2:19" ht="15" customHeight="1" x14ac:dyDescent="0.35">
      <c r="B942" s="70" t="s">
        <v>4631</v>
      </c>
      <c r="C942" s="70" t="s">
        <v>4632</v>
      </c>
      <c r="D942" s="70" t="s">
        <v>4633</v>
      </c>
      <c r="E942" s="70" t="s">
        <v>4634</v>
      </c>
      <c r="F942" s="71" t="s">
        <v>3898</v>
      </c>
      <c r="G942" s="71" t="s">
        <v>4634</v>
      </c>
      <c r="H942" s="71" t="s">
        <v>4635</v>
      </c>
      <c r="I942" s="72"/>
      <c r="J942" s="73" t="s">
        <v>531</v>
      </c>
      <c r="K942" s="73"/>
      <c r="L942" s="73" t="s">
        <v>624</v>
      </c>
      <c r="M942" s="74">
        <v>41.629999999999995</v>
      </c>
      <c r="N942" s="74">
        <v>44.97</v>
      </c>
      <c r="O942" s="75">
        <v>3</v>
      </c>
      <c r="P942" s="76"/>
      <c r="Q942" s="77">
        <f>N942*P942</f>
        <v>0</v>
      </c>
      <c r="R942" s="77">
        <f>IF($N$10&gt;=10000,M942*P942,Q942)</f>
        <v>0</v>
      </c>
      <c r="S942" s="78" t="str">
        <f>IF(P942="","",IF(P942&lt;O942,"Ошибка! Не соблюден минимальный заказ на сорт!",""))</f>
        <v/>
      </c>
    </row>
    <row r="943" spans="2:19" ht="15" customHeight="1" x14ac:dyDescent="0.35">
      <c r="B943" s="70" t="s">
        <v>4636</v>
      </c>
      <c r="C943" s="70" t="s">
        <v>4637</v>
      </c>
      <c r="D943" s="70" t="s">
        <v>4638</v>
      </c>
      <c r="E943" s="70" t="s">
        <v>4639</v>
      </c>
      <c r="F943" s="71" t="s">
        <v>3898</v>
      </c>
      <c r="G943" s="71" t="s">
        <v>4640</v>
      </c>
      <c r="H943" s="71" t="s">
        <v>4641</v>
      </c>
      <c r="I943" s="72" t="s">
        <v>4642</v>
      </c>
      <c r="J943" s="73" t="s">
        <v>60</v>
      </c>
      <c r="K943" s="73"/>
      <c r="L943" s="73" t="s">
        <v>653</v>
      </c>
      <c r="M943" s="74">
        <v>28.69</v>
      </c>
      <c r="N943" s="74">
        <v>30.99</v>
      </c>
      <c r="O943" s="75">
        <v>5</v>
      </c>
      <c r="P943" s="76"/>
      <c r="Q943" s="77">
        <f>N943*P943</f>
        <v>0</v>
      </c>
      <c r="R943" s="77">
        <f>IF($N$10&gt;=10000,M943*P943,Q943)</f>
        <v>0</v>
      </c>
      <c r="S943" s="78" t="str">
        <f>IF(P943="","",IF(P943&lt;O943,"Ошибка! Не соблюден минимальный заказ на сорт!",""))</f>
        <v/>
      </c>
    </row>
    <row r="944" spans="2:19" ht="15" customHeight="1" x14ac:dyDescent="0.35">
      <c r="B944" s="70" t="s">
        <v>4643</v>
      </c>
      <c r="C944" s="70" t="s">
        <v>4644</v>
      </c>
      <c r="D944" s="70" t="s">
        <v>4645</v>
      </c>
      <c r="E944" s="70" t="s">
        <v>4639</v>
      </c>
      <c r="F944" s="71" t="s">
        <v>3898</v>
      </c>
      <c r="G944" s="71" t="s">
        <v>4640</v>
      </c>
      <c r="H944" s="71" t="s">
        <v>4641</v>
      </c>
      <c r="I944" s="72" t="s">
        <v>4642</v>
      </c>
      <c r="J944" s="73" t="s">
        <v>531</v>
      </c>
      <c r="K944" s="73"/>
      <c r="L944" s="73" t="s">
        <v>624</v>
      </c>
      <c r="M944" s="74">
        <v>41.879999999999995</v>
      </c>
      <c r="N944" s="74">
        <v>45.24</v>
      </c>
      <c r="O944" s="75">
        <v>3</v>
      </c>
      <c r="P944" s="76"/>
      <c r="Q944" s="77">
        <f>N944*P944</f>
        <v>0</v>
      </c>
      <c r="R944" s="77">
        <f>IF($N$10&gt;=10000,M944*P944,Q944)</f>
        <v>0</v>
      </c>
      <c r="S944" s="78" t="str">
        <f>IF(P944="","",IF(P944&lt;O944,"Ошибка! Не соблюден минимальный заказ на сорт!",""))</f>
        <v/>
      </c>
    </row>
    <row r="945" spans="2:19" ht="15" customHeight="1" x14ac:dyDescent="0.35">
      <c r="B945" s="70" t="s">
        <v>4646</v>
      </c>
      <c r="C945" s="70" t="s">
        <v>4647</v>
      </c>
      <c r="D945" s="70" t="s">
        <v>4648</v>
      </c>
      <c r="E945" s="70" t="s">
        <v>4649</v>
      </c>
      <c r="F945" s="71" t="s">
        <v>3898</v>
      </c>
      <c r="G945" s="71" t="s">
        <v>4650</v>
      </c>
      <c r="H945" s="71" t="s">
        <v>4651</v>
      </c>
      <c r="I945" s="72" t="s">
        <v>4652</v>
      </c>
      <c r="J945" s="73" t="s">
        <v>60</v>
      </c>
      <c r="K945" s="73"/>
      <c r="L945" s="73" t="s">
        <v>61</v>
      </c>
      <c r="M945" s="74">
        <v>28.69</v>
      </c>
      <c r="N945" s="74">
        <v>30.99</v>
      </c>
      <c r="O945" s="75">
        <v>5</v>
      </c>
      <c r="P945" s="76"/>
      <c r="Q945" s="77">
        <f>N945*P945</f>
        <v>0</v>
      </c>
      <c r="R945" s="77">
        <f>IF($N$10&gt;=10000,M945*P945,Q945)</f>
        <v>0</v>
      </c>
      <c r="S945" s="78" t="str">
        <f>IF(P945="","",IF(P945&lt;O945,"Ошибка! Не соблюден минимальный заказ на сорт!",""))</f>
        <v/>
      </c>
    </row>
    <row r="946" spans="2:19" ht="15" customHeight="1" x14ac:dyDescent="0.35">
      <c r="B946" s="70" t="s">
        <v>4653</v>
      </c>
      <c r="C946" s="70" t="s">
        <v>4654</v>
      </c>
      <c r="D946" s="70" t="s">
        <v>4655</v>
      </c>
      <c r="E946" s="70" t="s">
        <v>4649</v>
      </c>
      <c r="F946" s="71" t="s">
        <v>3898</v>
      </c>
      <c r="G946" s="71" t="s">
        <v>4650</v>
      </c>
      <c r="H946" s="71" t="s">
        <v>4651</v>
      </c>
      <c r="I946" s="72" t="s">
        <v>4652</v>
      </c>
      <c r="J946" s="73" t="s">
        <v>531</v>
      </c>
      <c r="K946" s="73"/>
      <c r="L946" s="73" t="s">
        <v>122</v>
      </c>
      <c r="M946" s="74">
        <v>41.879999999999995</v>
      </c>
      <c r="N946" s="74">
        <v>45.24</v>
      </c>
      <c r="O946" s="75">
        <v>3</v>
      </c>
      <c r="P946" s="76"/>
      <c r="Q946" s="77">
        <f>N946*P946</f>
        <v>0</v>
      </c>
      <c r="R946" s="77">
        <f>IF($N$10&gt;=10000,M946*P946,Q946)</f>
        <v>0</v>
      </c>
      <c r="S946" s="78" t="str">
        <f>IF(P946="","",IF(P946&lt;O946,"Ошибка! Не соблюден минимальный заказ на сорт!",""))</f>
        <v/>
      </c>
    </row>
    <row r="947" spans="2:19" ht="15" customHeight="1" x14ac:dyDescent="0.35">
      <c r="B947" s="70" t="s">
        <v>4656</v>
      </c>
      <c r="C947" s="70" t="s">
        <v>4657</v>
      </c>
      <c r="D947" s="70" t="s">
        <v>4658</v>
      </c>
      <c r="E947" s="70" t="s">
        <v>4659</v>
      </c>
      <c r="F947" s="71" t="s">
        <v>3898</v>
      </c>
      <c r="G947" s="71" t="s">
        <v>4650</v>
      </c>
      <c r="H947" s="71" t="s">
        <v>4651</v>
      </c>
      <c r="I947" s="72" t="s">
        <v>4660</v>
      </c>
      <c r="J947" s="73" t="s">
        <v>60</v>
      </c>
      <c r="K947" s="73"/>
      <c r="L947" s="73" t="s">
        <v>61</v>
      </c>
      <c r="M947" s="74">
        <v>28.69</v>
      </c>
      <c r="N947" s="74">
        <v>30.99</v>
      </c>
      <c r="O947" s="75">
        <v>5</v>
      </c>
      <c r="P947" s="76"/>
      <c r="Q947" s="77">
        <f>N947*P947</f>
        <v>0</v>
      </c>
      <c r="R947" s="77">
        <f>IF($N$10&gt;=10000,M947*P947,Q947)</f>
        <v>0</v>
      </c>
      <c r="S947" s="78" t="str">
        <f>IF(P947="","",IF(P947&lt;O947,"Ошибка! Не соблюден минимальный заказ на сорт!",""))</f>
        <v/>
      </c>
    </row>
    <row r="948" spans="2:19" ht="15" customHeight="1" x14ac:dyDescent="0.35">
      <c r="B948" s="70" t="s">
        <v>4661</v>
      </c>
      <c r="C948" s="70" t="s">
        <v>4662</v>
      </c>
      <c r="D948" s="70" t="s">
        <v>4663</v>
      </c>
      <c r="E948" s="70" t="s">
        <v>4659</v>
      </c>
      <c r="F948" s="71" t="s">
        <v>3898</v>
      </c>
      <c r="G948" s="71" t="s">
        <v>4650</v>
      </c>
      <c r="H948" s="71" t="s">
        <v>4651</v>
      </c>
      <c r="I948" s="72" t="s">
        <v>4660</v>
      </c>
      <c r="J948" s="73" t="s">
        <v>531</v>
      </c>
      <c r="K948" s="73"/>
      <c r="L948" s="73" t="s">
        <v>122</v>
      </c>
      <c r="M948" s="74">
        <v>41.879999999999995</v>
      </c>
      <c r="N948" s="74">
        <v>45.24</v>
      </c>
      <c r="O948" s="75">
        <v>3</v>
      </c>
      <c r="P948" s="76"/>
      <c r="Q948" s="77">
        <f>N948*P948</f>
        <v>0</v>
      </c>
      <c r="R948" s="77">
        <f>IF($N$10&gt;=10000,M948*P948,Q948)</f>
        <v>0</v>
      </c>
      <c r="S948" s="78" t="str">
        <f>IF(P948="","",IF(P948&lt;O948,"Ошибка! Не соблюден минимальный заказ на сорт!",""))</f>
        <v/>
      </c>
    </row>
    <row r="949" spans="2:19" ht="15" customHeight="1" x14ac:dyDescent="0.35">
      <c r="B949" s="70" t="s">
        <v>4664</v>
      </c>
      <c r="C949" s="70" t="s">
        <v>4665</v>
      </c>
      <c r="D949" s="70" t="s">
        <v>4666</v>
      </c>
      <c r="E949" s="70" t="s">
        <v>4659</v>
      </c>
      <c r="F949" s="71" t="s">
        <v>3898</v>
      </c>
      <c r="G949" s="71" t="s">
        <v>4650</v>
      </c>
      <c r="H949" s="71" t="s">
        <v>4651</v>
      </c>
      <c r="I949" s="72" t="s">
        <v>4660</v>
      </c>
      <c r="J949" s="73" t="s">
        <v>3922</v>
      </c>
      <c r="K949" s="73"/>
      <c r="L949" s="73" t="s">
        <v>3942</v>
      </c>
      <c r="M949" s="74">
        <v>56.25</v>
      </c>
      <c r="N949" s="74">
        <v>60.75</v>
      </c>
      <c r="O949" s="75">
        <v>2</v>
      </c>
      <c r="P949" s="76"/>
      <c r="Q949" s="77">
        <f>N949*P949</f>
        <v>0</v>
      </c>
      <c r="R949" s="77">
        <f>IF($N$10&gt;=10000,M949*P949,Q949)</f>
        <v>0</v>
      </c>
      <c r="S949" s="78" t="str">
        <f>IF(P949="","",IF(P949&lt;O949,"Ошибка! Не соблюден минимальный заказ на сорт!",""))</f>
        <v/>
      </c>
    </row>
    <row r="950" spans="2:19" ht="15" customHeight="1" x14ac:dyDescent="0.35">
      <c r="B950" s="70" t="s">
        <v>4667</v>
      </c>
      <c r="C950" s="70" t="s">
        <v>4668</v>
      </c>
      <c r="D950" s="70" t="s">
        <v>4669</v>
      </c>
      <c r="E950" s="70" t="s">
        <v>4670</v>
      </c>
      <c r="F950" s="71" t="s">
        <v>3898</v>
      </c>
      <c r="G950" s="71" t="s">
        <v>4671</v>
      </c>
      <c r="H950" s="71" t="s">
        <v>4672</v>
      </c>
      <c r="I950" s="72" t="s">
        <v>4673</v>
      </c>
      <c r="J950" s="73" t="s">
        <v>531</v>
      </c>
      <c r="K950" s="73" t="s">
        <v>384</v>
      </c>
      <c r="L950" s="73" t="s">
        <v>385</v>
      </c>
      <c r="M950" s="74">
        <v>47.5</v>
      </c>
      <c r="N950" s="74">
        <v>51.3</v>
      </c>
      <c r="O950" s="75">
        <v>3</v>
      </c>
      <c r="P950" s="76"/>
      <c r="Q950" s="77">
        <f>N950*P950</f>
        <v>0</v>
      </c>
      <c r="R950" s="77">
        <f>IF($N$10&gt;=10000,M950*P950,Q950)</f>
        <v>0</v>
      </c>
      <c r="S950" s="78" t="str">
        <f>IF(P950="","",IF(P950&lt;O950,"Ошибка! Не соблюден минимальный заказ на сорт!",""))</f>
        <v/>
      </c>
    </row>
    <row r="951" spans="2:19" ht="15" customHeight="1" x14ac:dyDescent="0.35">
      <c r="B951" s="70" t="s">
        <v>4674</v>
      </c>
      <c r="C951" s="70" t="s">
        <v>4675</v>
      </c>
      <c r="D951" s="70" t="s">
        <v>4676</v>
      </c>
      <c r="E951" s="70" t="s">
        <v>4677</v>
      </c>
      <c r="F951" s="71" t="s">
        <v>3898</v>
      </c>
      <c r="G951" s="71" t="s">
        <v>4671</v>
      </c>
      <c r="H951" s="71" t="s">
        <v>4672</v>
      </c>
      <c r="I951" s="72" t="s">
        <v>4678</v>
      </c>
      <c r="J951" s="73" t="s">
        <v>60</v>
      </c>
      <c r="K951" s="73"/>
      <c r="L951" s="73" t="s">
        <v>122</v>
      </c>
      <c r="M951" s="74">
        <v>28.69</v>
      </c>
      <c r="N951" s="74">
        <v>30.99</v>
      </c>
      <c r="O951" s="75">
        <v>5</v>
      </c>
      <c r="P951" s="76"/>
      <c r="Q951" s="77">
        <f>N951*P951</f>
        <v>0</v>
      </c>
      <c r="R951" s="77">
        <f>IF($N$10&gt;=10000,M951*P951,Q951)</f>
        <v>0</v>
      </c>
      <c r="S951" s="78" t="str">
        <f>IF(P951="","",IF(P951&lt;O951,"Ошибка! Не соблюден минимальный заказ на сорт!",""))</f>
        <v/>
      </c>
    </row>
    <row r="952" spans="2:19" ht="15" customHeight="1" x14ac:dyDescent="0.35">
      <c r="B952" s="70" t="s">
        <v>4679</v>
      </c>
      <c r="C952" s="70" t="s">
        <v>4680</v>
      </c>
      <c r="D952" s="70" t="s">
        <v>4681</v>
      </c>
      <c r="E952" s="70" t="s">
        <v>4677</v>
      </c>
      <c r="F952" s="71" t="s">
        <v>3898</v>
      </c>
      <c r="G952" s="71" t="s">
        <v>4671</v>
      </c>
      <c r="H952" s="71" t="s">
        <v>4672</v>
      </c>
      <c r="I952" s="72" t="s">
        <v>4678</v>
      </c>
      <c r="J952" s="73" t="s">
        <v>531</v>
      </c>
      <c r="K952" s="73"/>
      <c r="L952" s="73" t="s">
        <v>3942</v>
      </c>
      <c r="M952" s="74">
        <v>41.879999999999995</v>
      </c>
      <c r="N952" s="74">
        <v>45.24</v>
      </c>
      <c r="O952" s="75">
        <v>3</v>
      </c>
      <c r="P952" s="76"/>
      <c r="Q952" s="77">
        <f>N952*P952</f>
        <v>0</v>
      </c>
      <c r="R952" s="77">
        <f>IF($N$10&gt;=10000,M952*P952,Q952)</f>
        <v>0</v>
      </c>
      <c r="S952" s="78" t="str">
        <f>IF(P952="","",IF(P952&lt;O952,"Ошибка! Не соблюден минимальный заказ на сорт!",""))</f>
        <v/>
      </c>
    </row>
    <row r="953" spans="2:19" ht="15" customHeight="1" x14ac:dyDescent="0.35">
      <c r="B953" s="70" t="s">
        <v>4682</v>
      </c>
      <c r="C953" s="70" t="s">
        <v>4683</v>
      </c>
      <c r="D953" s="70" t="s">
        <v>4684</v>
      </c>
      <c r="E953" s="70" t="s">
        <v>4677</v>
      </c>
      <c r="F953" s="71" t="s">
        <v>3898</v>
      </c>
      <c r="G953" s="71" t="s">
        <v>4671</v>
      </c>
      <c r="H953" s="71" t="s">
        <v>4672</v>
      </c>
      <c r="I953" s="72" t="s">
        <v>4678</v>
      </c>
      <c r="J953" s="73" t="s">
        <v>3922</v>
      </c>
      <c r="K953" s="73"/>
      <c r="L953" s="73" t="s">
        <v>664</v>
      </c>
      <c r="M953" s="74">
        <v>56.25</v>
      </c>
      <c r="N953" s="74">
        <v>60.75</v>
      </c>
      <c r="O953" s="75">
        <v>2</v>
      </c>
      <c r="P953" s="76"/>
      <c r="Q953" s="77">
        <f>N953*P953</f>
        <v>0</v>
      </c>
      <c r="R953" s="77">
        <f>IF($N$10&gt;=10000,M953*P953,Q953)</f>
        <v>0</v>
      </c>
      <c r="S953" s="78" t="str">
        <f>IF(P953="","",IF(P953&lt;O953,"Ошибка! Не соблюден минимальный заказ на сорт!",""))</f>
        <v/>
      </c>
    </row>
    <row r="954" spans="2:19" ht="15" customHeight="1" x14ac:dyDescent="0.35">
      <c r="B954" s="70" t="s">
        <v>4685</v>
      </c>
      <c r="C954" s="70" t="s">
        <v>4686</v>
      </c>
      <c r="D954" s="70" t="s">
        <v>4687</v>
      </c>
      <c r="E954" s="70" t="s">
        <v>4688</v>
      </c>
      <c r="F954" s="71" t="s">
        <v>3898</v>
      </c>
      <c r="G954" s="71" t="s">
        <v>4671</v>
      </c>
      <c r="H954" s="71" t="s">
        <v>4672</v>
      </c>
      <c r="I954" s="72" t="s">
        <v>4689</v>
      </c>
      <c r="J954" s="73" t="s">
        <v>60</v>
      </c>
      <c r="K954" s="73"/>
      <c r="L954" s="73" t="s">
        <v>94</v>
      </c>
      <c r="M954" s="74">
        <v>28.69</v>
      </c>
      <c r="N954" s="74">
        <v>30.99</v>
      </c>
      <c r="O954" s="75">
        <v>5</v>
      </c>
      <c r="P954" s="76"/>
      <c r="Q954" s="77">
        <f>N954*P954</f>
        <v>0</v>
      </c>
      <c r="R954" s="77">
        <f>IF($N$10&gt;=10000,M954*P954,Q954)</f>
        <v>0</v>
      </c>
      <c r="S954" s="78" t="str">
        <f>IF(P954="","",IF(P954&lt;O954,"Ошибка! Не соблюден минимальный заказ на сорт!",""))</f>
        <v/>
      </c>
    </row>
    <row r="955" spans="2:19" ht="15" customHeight="1" x14ac:dyDescent="0.35">
      <c r="B955" s="70" t="s">
        <v>4690</v>
      </c>
      <c r="C955" s="70" t="s">
        <v>4691</v>
      </c>
      <c r="D955" s="70" t="s">
        <v>4692</v>
      </c>
      <c r="E955" s="70" t="s">
        <v>4688</v>
      </c>
      <c r="F955" s="71" t="s">
        <v>3898</v>
      </c>
      <c r="G955" s="71" t="s">
        <v>4671</v>
      </c>
      <c r="H955" s="71" t="s">
        <v>4672</v>
      </c>
      <c r="I955" s="72" t="s">
        <v>4689</v>
      </c>
      <c r="J955" s="73" t="s">
        <v>4451</v>
      </c>
      <c r="K955" s="73"/>
      <c r="L955" s="73" t="s">
        <v>664</v>
      </c>
      <c r="M955" s="74">
        <v>98.75</v>
      </c>
      <c r="N955" s="74">
        <v>106.65</v>
      </c>
      <c r="O955" s="75">
        <v>2</v>
      </c>
      <c r="P955" s="76"/>
      <c r="Q955" s="77">
        <f>N955*P955</f>
        <v>0</v>
      </c>
      <c r="R955" s="77">
        <f>IF($N$10&gt;=10000,M955*P955,Q955)</f>
        <v>0</v>
      </c>
      <c r="S955" s="78" t="str">
        <f>IF(P955="","",IF(P955&lt;O955,"Ошибка! Не соблюден минимальный заказ на сорт!",""))</f>
        <v/>
      </c>
    </row>
    <row r="956" spans="2:19" ht="15" customHeight="1" x14ac:dyDescent="0.35">
      <c r="B956" s="70" t="s">
        <v>4693</v>
      </c>
      <c r="C956" s="70" t="s">
        <v>4694</v>
      </c>
      <c r="D956" s="70" t="s">
        <v>4695</v>
      </c>
      <c r="E956" s="70" t="s">
        <v>4696</v>
      </c>
      <c r="F956" s="71" t="s">
        <v>3898</v>
      </c>
      <c r="G956" s="71" t="s">
        <v>4671</v>
      </c>
      <c r="H956" s="71" t="s">
        <v>4672</v>
      </c>
      <c r="I956" s="72" t="s">
        <v>4697</v>
      </c>
      <c r="J956" s="73" t="s">
        <v>3902</v>
      </c>
      <c r="K956" s="73"/>
      <c r="L956" s="73" t="s">
        <v>328</v>
      </c>
      <c r="M956" s="74">
        <v>22.25</v>
      </c>
      <c r="N956" s="74">
        <v>24.03</v>
      </c>
      <c r="O956" s="75">
        <v>6</v>
      </c>
      <c r="P956" s="76"/>
      <c r="Q956" s="77">
        <f>N956*P956</f>
        <v>0</v>
      </c>
      <c r="R956" s="77">
        <f>IF($N$10&gt;=10000,M956*P956,Q956)</f>
        <v>0</v>
      </c>
      <c r="S956" s="78" t="str">
        <f>IF(P956="","",IF(P956&lt;O956,"Ошибка! Не соблюден минимальный заказ на сорт!",""))</f>
        <v/>
      </c>
    </row>
    <row r="957" spans="2:19" ht="15" customHeight="1" x14ac:dyDescent="0.35">
      <c r="B957" s="70" t="s">
        <v>4698</v>
      </c>
      <c r="C957" s="70" t="s">
        <v>4699</v>
      </c>
      <c r="D957" s="70" t="s">
        <v>4700</v>
      </c>
      <c r="E957" s="70" t="s">
        <v>4696</v>
      </c>
      <c r="F957" s="71" t="s">
        <v>3898</v>
      </c>
      <c r="G957" s="71" t="s">
        <v>4671</v>
      </c>
      <c r="H957" s="71" t="s">
        <v>4672</v>
      </c>
      <c r="I957" s="72" t="s">
        <v>4697</v>
      </c>
      <c r="J957" s="73" t="s">
        <v>60</v>
      </c>
      <c r="K957" s="73"/>
      <c r="L957" s="73" t="s">
        <v>94</v>
      </c>
      <c r="M957" s="74">
        <v>28.69</v>
      </c>
      <c r="N957" s="74">
        <v>30.99</v>
      </c>
      <c r="O957" s="75">
        <v>5</v>
      </c>
      <c r="P957" s="76"/>
      <c r="Q957" s="77">
        <f>N957*P957</f>
        <v>0</v>
      </c>
      <c r="R957" s="77">
        <f>IF($N$10&gt;=10000,M957*P957,Q957)</f>
        <v>0</v>
      </c>
      <c r="S957" s="78" t="str">
        <f>IF(P957="","",IF(P957&lt;O957,"Ошибка! Не соблюден минимальный заказ на сорт!",""))</f>
        <v/>
      </c>
    </row>
    <row r="958" spans="2:19" ht="15" customHeight="1" x14ac:dyDescent="0.35">
      <c r="B958" s="70" t="s">
        <v>4701</v>
      </c>
      <c r="C958" s="70" t="s">
        <v>4702</v>
      </c>
      <c r="D958" s="70" t="s">
        <v>4703</v>
      </c>
      <c r="E958" s="70" t="s">
        <v>4696</v>
      </c>
      <c r="F958" s="71" t="s">
        <v>3898</v>
      </c>
      <c r="G958" s="71" t="s">
        <v>4671</v>
      </c>
      <c r="H958" s="71" t="s">
        <v>4672</v>
      </c>
      <c r="I958" s="72" t="s">
        <v>4697</v>
      </c>
      <c r="J958" s="73" t="s">
        <v>531</v>
      </c>
      <c r="K958" s="73"/>
      <c r="L958" s="73" t="s">
        <v>61</v>
      </c>
      <c r="M958" s="74">
        <v>41.879999999999995</v>
      </c>
      <c r="N958" s="74">
        <v>45.24</v>
      </c>
      <c r="O958" s="75">
        <v>3</v>
      </c>
      <c r="P958" s="76"/>
      <c r="Q958" s="77">
        <f>N958*P958</f>
        <v>0</v>
      </c>
      <c r="R958" s="77">
        <f>IF($N$10&gt;=10000,M958*P958,Q958)</f>
        <v>0</v>
      </c>
      <c r="S958" s="78" t="str">
        <f>IF(P958="","",IF(P958&lt;O958,"Ошибка! Не соблюден минимальный заказ на сорт!",""))</f>
        <v/>
      </c>
    </row>
    <row r="959" spans="2:19" ht="15" customHeight="1" x14ac:dyDescent="0.35">
      <c r="B959" s="70" t="s">
        <v>4704</v>
      </c>
      <c r="C959" s="70" t="s">
        <v>4705</v>
      </c>
      <c r="D959" s="70" t="s">
        <v>4706</v>
      </c>
      <c r="E959" s="70" t="s">
        <v>4707</v>
      </c>
      <c r="F959" s="71" t="s">
        <v>3898</v>
      </c>
      <c r="G959" s="71" t="s">
        <v>4671</v>
      </c>
      <c r="H959" s="71" t="s">
        <v>4672</v>
      </c>
      <c r="I959" s="72" t="s">
        <v>4708</v>
      </c>
      <c r="J959" s="73" t="s">
        <v>3902</v>
      </c>
      <c r="K959" s="73"/>
      <c r="L959" s="73" t="s">
        <v>328</v>
      </c>
      <c r="M959" s="74">
        <v>22.25</v>
      </c>
      <c r="N959" s="74">
        <v>24.03</v>
      </c>
      <c r="O959" s="75">
        <v>6</v>
      </c>
      <c r="P959" s="76"/>
      <c r="Q959" s="77">
        <f>N959*P959</f>
        <v>0</v>
      </c>
      <c r="R959" s="77">
        <f>IF($N$10&gt;=10000,M959*P959,Q959)</f>
        <v>0</v>
      </c>
      <c r="S959" s="78" t="str">
        <f>IF(P959="","",IF(P959&lt;O959,"Ошибка! Не соблюден минимальный заказ на сорт!",""))</f>
        <v/>
      </c>
    </row>
    <row r="960" spans="2:19" ht="15" customHeight="1" x14ac:dyDescent="0.35">
      <c r="B960" s="70" t="s">
        <v>4709</v>
      </c>
      <c r="C960" s="70" t="s">
        <v>4710</v>
      </c>
      <c r="D960" s="70" t="s">
        <v>4711</v>
      </c>
      <c r="E960" s="70" t="s">
        <v>4707</v>
      </c>
      <c r="F960" s="71" t="s">
        <v>3898</v>
      </c>
      <c r="G960" s="71" t="s">
        <v>4671</v>
      </c>
      <c r="H960" s="71" t="s">
        <v>4672</v>
      </c>
      <c r="I960" s="72" t="s">
        <v>4708</v>
      </c>
      <c r="J960" s="73" t="s">
        <v>531</v>
      </c>
      <c r="K960" s="73"/>
      <c r="L960" s="73" t="s">
        <v>61</v>
      </c>
      <c r="M960" s="74">
        <v>41.879999999999995</v>
      </c>
      <c r="N960" s="74">
        <v>45.24</v>
      </c>
      <c r="O960" s="75">
        <v>3</v>
      </c>
      <c r="P960" s="76"/>
      <c r="Q960" s="77">
        <f>N960*P960</f>
        <v>0</v>
      </c>
      <c r="R960" s="77">
        <f>IF($N$10&gt;=10000,M960*P960,Q960)</f>
        <v>0</v>
      </c>
      <c r="S960" s="78" t="str">
        <f>IF(P960="","",IF(P960&lt;O960,"Ошибка! Не соблюден минимальный заказ на сорт!",""))</f>
        <v/>
      </c>
    </row>
    <row r="961" spans="2:19" ht="15" customHeight="1" x14ac:dyDescent="0.35">
      <c r="B961" s="70" t="s">
        <v>4712</v>
      </c>
      <c r="C961" s="70" t="s">
        <v>4713</v>
      </c>
      <c r="D961" s="70" t="s">
        <v>4714</v>
      </c>
      <c r="E961" s="70" t="s">
        <v>4707</v>
      </c>
      <c r="F961" s="71" t="s">
        <v>3898</v>
      </c>
      <c r="G961" s="71" t="s">
        <v>4671</v>
      </c>
      <c r="H961" s="71" t="s">
        <v>4672</v>
      </c>
      <c r="I961" s="72" t="s">
        <v>4708</v>
      </c>
      <c r="J961" s="73" t="s">
        <v>531</v>
      </c>
      <c r="K961" s="73" t="s">
        <v>384</v>
      </c>
      <c r="L961" s="73" t="s">
        <v>385</v>
      </c>
      <c r="M961" s="74">
        <v>47.5</v>
      </c>
      <c r="N961" s="74">
        <v>51.3</v>
      </c>
      <c r="O961" s="75">
        <v>3</v>
      </c>
      <c r="P961" s="76"/>
      <c r="Q961" s="77">
        <f>N961*P961</f>
        <v>0</v>
      </c>
      <c r="R961" s="77">
        <f>IF($N$10&gt;=10000,M961*P961,Q961)</f>
        <v>0</v>
      </c>
      <c r="S961" s="78" t="str">
        <f>IF(P961="","",IF(P961&lt;O961,"Ошибка! Не соблюден минимальный заказ на сорт!",""))</f>
        <v/>
      </c>
    </row>
    <row r="962" spans="2:19" ht="15" customHeight="1" x14ac:dyDescent="0.35">
      <c r="B962" s="70" t="s">
        <v>4715</v>
      </c>
      <c r="C962" s="70" t="s">
        <v>4716</v>
      </c>
      <c r="D962" s="70" t="s">
        <v>4717</v>
      </c>
      <c r="E962" s="70" t="s">
        <v>4707</v>
      </c>
      <c r="F962" s="71" t="s">
        <v>3898</v>
      </c>
      <c r="G962" s="71" t="s">
        <v>4671</v>
      </c>
      <c r="H962" s="71" t="s">
        <v>4672</v>
      </c>
      <c r="I962" s="72" t="s">
        <v>4708</v>
      </c>
      <c r="J962" s="73" t="s">
        <v>4451</v>
      </c>
      <c r="K962" s="73"/>
      <c r="L962" s="73" t="s">
        <v>3942</v>
      </c>
      <c r="M962" s="74">
        <v>98.75</v>
      </c>
      <c r="N962" s="74">
        <v>106.65</v>
      </c>
      <c r="O962" s="75">
        <v>2</v>
      </c>
      <c r="P962" s="76"/>
      <c r="Q962" s="77">
        <f>N962*P962</f>
        <v>0</v>
      </c>
      <c r="R962" s="77">
        <f>IF($N$10&gt;=10000,M962*P962,Q962)</f>
        <v>0</v>
      </c>
      <c r="S962" s="78" t="str">
        <f>IF(P962="","",IF(P962&lt;O962,"Ошибка! Не соблюден минимальный заказ на сорт!",""))</f>
        <v/>
      </c>
    </row>
    <row r="963" spans="2:19" ht="15" customHeight="1" x14ac:dyDescent="0.35">
      <c r="B963" s="70" t="s">
        <v>4718</v>
      </c>
      <c r="C963" s="70" t="s">
        <v>4719</v>
      </c>
      <c r="D963" s="70" t="s">
        <v>4720</v>
      </c>
      <c r="E963" s="70" t="s">
        <v>4721</v>
      </c>
      <c r="F963" s="71" t="s">
        <v>3898</v>
      </c>
      <c r="G963" s="71" t="s">
        <v>4671</v>
      </c>
      <c r="H963" s="71" t="s">
        <v>4672</v>
      </c>
      <c r="I963" s="72" t="s">
        <v>4722</v>
      </c>
      <c r="J963" s="73" t="s">
        <v>60</v>
      </c>
      <c r="K963" s="73"/>
      <c r="L963" s="73" t="s">
        <v>653</v>
      </c>
      <c r="M963" s="74">
        <v>28.69</v>
      </c>
      <c r="N963" s="74">
        <v>30.99</v>
      </c>
      <c r="O963" s="75">
        <v>5</v>
      </c>
      <c r="P963" s="76"/>
      <c r="Q963" s="77">
        <f>N963*P963</f>
        <v>0</v>
      </c>
      <c r="R963" s="77">
        <f>IF($N$10&gt;=10000,M963*P963,Q963)</f>
        <v>0</v>
      </c>
      <c r="S963" s="78" t="str">
        <f>IF(P963="","",IF(P963&lt;O963,"Ошибка! Не соблюден минимальный заказ на сорт!",""))</f>
        <v/>
      </c>
    </row>
    <row r="964" spans="2:19" ht="15" customHeight="1" x14ac:dyDescent="0.35">
      <c r="B964" s="70" t="s">
        <v>4723</v>
      </c>
      <c r="C964" s="70" t="s">
        <v>4724</v>
      </c>
      <c r="D964" s="70" t="s">
        <v>4725</v>
      </c>
      <c r="E964" s="70" t="s">
        <v>4721</v>
      </c>
      <c r="F964" s="71" t="s">
        <v>3898</v>
      </c>
      <c r="G964" s="71" t="s">
        <v>4671</v>
      </c>
      <c r="H964" s="71" t="s">
        <v>4672</v>
      </c>
      <c r="I964" s="72" t="s">
        <v>4722</v>
      </c>
      <c r="J964" s="73" t="s">
        <v>531</v>
      </c>
      <c r="K964" s="73"/>
      <c r="L964" s="73" t="s">
        <v>624</v>
      </c>
      <c r="M964" s="74">
        <v>41.879999999999995</v>
      </c>
      <c r="N964" s="74">
        <v>45.24</v>
      </c>
      <c r="O964" s="75">
        <v>3</v>
      </c>
      <c r="P964" s="76"/>
      <c r="Q964" s="77">
        <f>N964*P964</f>
        <v>0</v>
      </c>
      <c r="R964" s="77">
        <f>IF($N$10&gt;=10000,M964*P964,Q964)</f>
        <v>0</v>
      </c>
      <c r="S964" s="78" t="str">
        <f>IF(P964="","",IF(P964&lt;O964,"Ошибка! Не соблюден минимальный заказ на сорт!",""))</f>
        <v/>
      </c>
    </row>
    <row r="965" spans="2:19" ht="15" customHeight="1" x14ac:dyDescent="0.35">
      <c r="B965" s="70" t="s">
        <v>4726</v>
      </c>
      <c r="C965" s="70" t="s">
        <v>4727</v>
      </c>
      <c r="D965" s="70" t="s">
        <v>4728</v>
      </c>
      <c r="E965" s="70" t="s">
        <v>4721</v>
      </c>
      <c r="F965" s="71" t="s">
        <v>3898</v>
      </c>
      <c r="G965" s="71" t="s">
        <v>4671</v>
      </c>
      <c r="H965" s="71" t="s">
        <v>4672</v>
      </c>
      <c r="I965" s="72" t="s">
        <v>4722</v>
      </c>
      <c r="J965" s="73" t="s">
        <v>3922</v>
      </c>
      <c r="K965" s="73"/>
      <c r="L965" s="73" t="s">
        <v>664</v>
      </c>
      <c r="M965" s="74">
        <v>56.25</v>
      </c>
      <c r="N965" s="74">
        <v>60.75</v>
      </c>
      <c r="O965" s="75">
        <v>2</v>
      </c>
      <c r="P965" s="76"/>
      <c r="Q965" s="77">
        <f>N965*P965</f>
        <v>0</v>
      </c>
      <c r="R965" s="77">
        <f>IF($N$10&gt;=10000,M965*P965,Q965)</f>
        <v>0</v>
      </c>
      <c r="S965" s="78" t="str">
        <f>IF(P965="","",IF(P965&lt;O965,"Ошибка! Не соблюден минимальный заказ на сорт!",""))</f>
        <v/>
      </c>
    </row>
    <row r="966" spans="2:19" ht="15" customHeight="1" x14ac:dyDescent="0.35">
      <c r="B966" s="70" t="s">
        <v>4729</v>
      </c>
      <c r="C966" s="70" t="s">
        <v>4730</v>
      </c>
      <c r="D966" s="70" t="s">
        <v>4731</v>
      </c>
      <c r="E966" s="70" t="s">
        <v>4732</v>
      </c>
      <c r="F966" s="71" t="s">
        <v>3898</v>
      </c>
      <c r="G966" s="71" t="s">
        <v>4733</v>
      </c>
      <c r="H966" s="71" t="s">
        <v>4734</v>
      </c>
      <c r="I966" s="72" t="s">
        <v>4735</v>
      </c>
      <c r="J966" s="73" t="s">
        <v>60</v>
      </c>
      <c r="K966" s="73"/>
      <c r="L966" s="73" t="s">
        <v>653</v>
      </c>
      <c r="M966" s="74">
        <v>28.69</v>
      </c>
      <c r="N966" s="74">
        <v>30.99</v>
      </c>
      <c r="O966" s="75">
        <v>5</v>
      </c>
      <c r="P966" s="76"/>
      <c r="Q966" s="77">
        <f>N966*P966</f>
        <v>0</v>
      </c>
      <c r="R966" s="77">
        <f>IF($N$10&gt;=10000,M966*P966,Q966)</f>
        <v>0</v>
      </c>
      <c r="S966" s="78" t="str">
        <f>IF(P966="","",IF(P966&lt;O966,"Ошибка! Не соблюден минимальный заказ на сорт!",""))</f>
        <v/>
      </c>
    </row>
    <row r="967" spans="2:19" ht="15" customHeight="1" x14ac:dyDescent="0.35">
      <c r="B967" s="70" t="s">
        <v>4736</v>
      </c>
      <c r="C967" s="70" t="s">
        <v>4737</v>
      </c>
      <c r="D967" s="70" t="s">
        <v>4738</v>
      </c>
      <c r="E967" s="70" t="s">
        <v>4739</v>
      </c>
      <c r="F967" s="71" t="s">
        <v>3898</v>
      </c>
      <c r="G967" s="71" t="s">
        <v>4740</v>
      </c>
      <c r="H967" s="71" t="s">
        <v>4741</v>
      </c>
      <c r="I967" s="72" t="s">
        <v>4742</v>
      </c>
      <c r="J967" s="73" t="s">
        <v>531</v>
      </c>
      <c r="K967" s="73"/>
      <c r="L967" s="73" t="s">
        <v>61</v>
      </c>
      <c r="M967" s="74">
        <v>68.13000000000001</v>
      </c>
      <c r="N967" s="74">
        <v>73.59</v>
      </c>
      <c r="O967" s="75">
        <v>3</v>
      </c>
      <c r="P967" s="76"/>
      <c r="Q967" s="77">
        <f>N967*P967</f>
        <v>0</v>
      </c>
      <c r="R967" s="77">
        <f>IF($N$10&gt;=10000,M967*P967,Q967)</f>
        <v>0</v>
      </c>
      <c r="S967" s="78" t="str">
        <f>IF(P967="","",IF(P967&lt;O967,"Ошибка! Не соблюден минимальный заказ на сорт!",""))</f>
        <v/>
      </c>
    </row>
    <row r="968" spans="2:19" ht="15" customHeight="1" x14ac:dyDescent="0.35">
      <c r="B968" s="70" t="s">
        <v>4743</v>
      </c>
      <c r="C968" s="70" t="s">
        <v>4744</v>
      </c>
      <c r="D968" s="70" t="s">
        <v>4745</v>
      </c>
      <c r="E968" s="70" t="s">
        <v>4746</v>
      </c>
      <c r="F968" s="71" t="s">
        <v>3898</v>
      </c>
      <c r="G968" s="71" t="s">
        <v>4740</v>
      </c>
      <c r="H968" s="71" t="s">
        <v>4741</v>
      </c>
      <c r="I968" s="72" t="s">
        <v>4747</v>
      </c>
      <c r="J968" s="73" t="s">
        <v>676</v>
      </c>
      <c r="K968" s="73"/>
      <c r="L968" s="73" t="s">
        <v>2250</v>
      </c>
      <c r="M968" s="74">
        <v>17.07</v>
      </c>
      <c r="N968" s="74">
        <v>18.440000000000001</v>
      </c>
      <c r="O968" s="75">
        <v>7</v>
      </c>
      <c r="P968" s="76"/>
      <c r="Q968" s="77">
        <f>N968*P968</f>
        <v>0</v>
      </c>
      <c r="R968" s="77">
        <f>IF($N$10&gt;=10000,M968*P968,Q968)</f>
        <v>0</v>
      </c>
      <c r="S968" s="78" t="str">
        <f>IF(P968="","",IF(P968&lt;O968,"Ошибка! Не соблюден минимальный заказ на сорт!",""))</f>
        <v/>
      </c>
    </row>
    <row r="969" spans="2:19" ht="15" customHeight="1" x14ac:dyDescent="0.35">
      <c r="B969" s="70" t="s">
        <v>4748</v>
      </c>
      <c r="C969" s="70" t="s">
        <v>4749</v>
      </c>
      <c r="D969" s="70" t="s">
        <v>4750</v>
      </c>
      <c r="E969" s="70" t="s">
        <v>4751</v>
      </c>
      <c r="F969" s="71" t="s">
        <v>3898</v>
      </c>
      <c r="G969" s="71" t="s">
        <v>4740</v>
      </c>
      <c r="H969" s="71" t="s">
        <v>4741</v>
      </c>
      <c r="I969" s="72" t="s">
        <v>4752</v>
      </c>
      <c r="J969" s="73" t="s">
        <v>60</v>
      </c>
      <c r="K969" s="73"/>
      <c r="L969" s="73" t="s">
        <v>94</v>
      </c>
      <c r="M969" s="74">
        <v>47.25</v>
      </c>
      <c r="N969" s="74">
        <v>51.03</v>
      </c>
      <c r="O969" s="75">
        <v>5</v>
      </c>
      <c r="P969" s="76"/>
      <c r="Q969" s="77">
        <f>N969*P969</f>
        <v>0</v>
      </c>
      <c r="R969" s="77">
        <f>IF($N$10&gt;=10000,M969*P969,Q969)</f>
        <v>0</v>
      </c>
      <c r="S969" s="78" t="str">
        <f>IF(P969="","",IF(P969&lt;O969,"Ошибка! Не соблюден минимальный заказ на сорт!",""))</f>
        <v/>
      </c>
    </row>
    <row r="970" spans="2:19" ht="15" customHeight="1" x14ac:dyDescent="0.35">
      <c r="B970" s="70" t="s">
        <v>4753</v>
      </c>
      <c r="C970" s="70" t="s">
        <v>4754</v>
      </c>
      <c r="D970" s="70" t="s">
        <v>4755</v>
      </c>
      <c r="E970" s="70" t="s">
        <v>4756</v>
      </c>
      <c r="F970" s="71" t="s">
        <v>3898</v>
      </c>
      <c r="G970" s="71" t="s">
        <v>4740</v>
      </c>
      <c r="H970" s="71" t="s">
        <v>4741</v>
      </c>
      <c r="I970" s="72" t="s">
        <v>4757</v>
      </c>
      <c r="J970" s="73" t="s">
        <v>60</v>
      </c>
      <c r="K970" s="73"/>
      <c r="L970" s="73" t="s">
        <v>94</v>
      </c>
      <c r="M970" s="74">
        <v>47.25</v>
      </c>
      <c r="N970" s="74">
        <v>51.03</v>
      </c>
      <c r="O970" s="75">
        <v>5</v>
      </c>
      <c r="P970" s="76"/>
      <c r="Q970" s="77">
        <f>N970*P970</f>
        <v>0</v>
      </c>
      <c r="R970" s="77">
        <f>IF($N$10&gt;=10000,M970*P970,Q970)</f>
        <v>0</v>
      </c>
      <c r="S970" s="78" t="str">
        <f>IF(P970="","",IF(P970&lt;O970,"Ошибка! Не соблюден минимальный заказ на сорт!",""))</f>
        <v/>
      </c>
    </row>
    <row r="971" spans="2:19" ht="15" customHeight="1" x14ac:dyDescent="0.35">
      <c r="B971" s="70" t="s">
        <v>4758</v>
      </c>
      <c r="C971" s="70" t="s">
        <v>4759</v>
      </c>
      <c r="D971" s="70" t="s">
        <v>4760</v>
      </c>
      <c r="E971" s="70" t="s">
        <v>4761</v>
      </c>
      <c r="F971" s="71" t="s">
        <v>3898</v>
      </c>
      <c r="G971" s="71" t="s">
        <v>4740</v>
      </c>
      <c r="H971" s="71" t="s">
        <v>4741</v>
      </c>
      <c r="I971" s="72" t="s">
        <v>4762</v>
      </c>
      <c r="J971" s="73" t="s">
        <v>60</v>
      </c>
      <c r="K971" s="73"/>
      <c r="L971" s="73" t="s">
        <v>328</v>
      </c>
      <c r="M971" s="74">
        <v>47.25</v>
      </c>
      <c r="N971" s="74">
        <v>51.03</v>
      </c>
      <c r="O971" s="75">
        <v>5</v>
      </c>
      <c r="P971" s="76"/>
      <c r="Q971" s="77">
        <f>N971*P971</f>
        <v>0</v>
      </c>
      <c r="R971" s="77">
        <f>IF($N$10&gt;=10000,M971*P971,Q971)</f>
        <v>0</v>
      </c>
      <c r="S971" s="78" t="str">
        <f>IF(P971="","",IF(P971&lt;O971,"Ошибка! Не соблюден минимальный заказ на сорт!",""))</f>
        <v/>
      </c>
    </row>
    <row r="972" spans="2:19" ht="15" customHeight="1" x14ac:dyDescent="0.35">
      <c r="B972" s="70" t="s">
        <v>4763</v>
      </c>
      <c r="C972" s="70" t="s">
        <v>4764</v>
      </c>
      <c r="D972" s="70" t="s">
        <v>4765</v>
      </c>
      <c r="E972" s="70" t="s">
        <v>4766</v>
      </c>
      <c r="F972" s="71" t="s">
        <v>3898</v>
      </c>
      <c r="G972" s="71" t="s">
        <v>4767</v>
      </c>
      <c r="H972" s="71" t="s">
        <v>4768</v>
      </c>
      <c r="I972" s="72" t="s">
        <v>4769</v>
      </c>
      <c r="J972" s="73" t="s">
        <v>846</v>
      </c>
      <c r="K972" s="73"/>
      <c r="L972" s="73" t="s">
        <v>664</v>
      </c>
      <c r="M972" s="74">
        <v>26.19</v>
      </c>
      <c r="N972" s="74">
        <v>28.29</v>
      </c>
      <c r="O972" s="75">
        <v>3</v>
      </c>
      <c r="P972" s="76"/>
      <c r="Q972" s="77">
        <f>N972*P972</f>
        <v>0</v>
      </c>
      <c r="R972" s="77">
        <f>IF($N$10&gt;=10000,M972*P972,Q972)</f>
        <v>0</v>
      </c>
      <c r="S972" s="78" t="str">
        <f>IF(P972="","",IF(P972&lt;O972,"Ошибка! Не соблюден минимальный заказ на сорт!",""))</f>
        <v/>
      </c>
    </row>
    <row r="973" spans="2:19" ht="15" customHeight="1" x14ac:dyDescent="0.35">
      <c r="B973" s="70" t="s">
        <v>4770</v>
      </c>
      <c r="C973" s="70" t="s">
        <v>4771</v>
      </c>
      <c r="D973" s="70" t="s">
        <v>4772</v>
      </c>
      <c r="E973" s="70" t="s">
        <v>4773</v>
      </c>
      <c r="F973" s="71" t="s">
        <v>3898</v>
      </c>
      <c r="G973" s="71" t="s">
        <v>4774</v>
      </c>
      <c r="H973" s="71" t="s">
        <v>4775</v>
      </c>
      <c r="I973" s="72" t="s">
        <v>4776</v>
      </c>
      <c r="J973" s="73" t="s">
        <v>676</v>
      </c>
      <c r="K973" s="73"/>
      <c r="L973" s="73" t="s">
        <v>736</v>
      </c>
      <c r="M973" s="74">
        <v>12.44</v>
      </c>
      <c r="N973" s="74">
        <v>13.44</v>
      </c>
      <c r="O973" s="75">
        <v>7</v>
      </c>
      <c r="P973" s="76"/>
      <c r="Q973" s="77">
        <f>N973*P973</f>
        <v>0</v>
      </c>
      <c r="R973" s="77">
        <f>IF($N$10&gt;=10000,M973*P973,Q973)</f>
        <v>0</v>
      </c>
      <c r="S973" s="78" t="str">
        <f>IF(P973="","",IF(P973&lt;O973,"Ошибка! Не соблюден минимальный заказ на сорт!",""))</f>
        <v/>
      </c>
    </row>
    <row r="974" spans="2:19" ht="15" customHeight="1" x14ac:dyDescent="0.35">
      <c r="B974" s="70" t="s">
        <v>4777</v>
      </c>
      <c r="C974" s="70" t="s">
        <v>4778</v>
      </c>
      <c r="D974" s="70" t="s">
        <v>4779</v>
      </c>
      <c r="E974" s="70" t="s">
        <v>4780</v>
      </c>
      <c r="F974" s="71" t="s">
        <v>3898</v>
      </c>
      <c r="G974" s="71" t="s">
        <v>4774</v>
      </c>
      <c r="H974" s="71" t="s">
        <v>4775</v>
      </c>
      <c r="I974" s="72" t="s">
        <v>4781</v>
      </c>
      <c r="J974" s="73" t="s">
        <v>846</v>
      </c>
      <c r="K974" s="73"/>
      <c r="L974" s="73" t="s">
        <v>664</v>
      </c>
      <c r="M974" s="74">
        <v>26.19</v>
      </c>
      <c r="N974" s="74">
        <v>28.29</v>
      </c>
      <c r="O974" s="75">
        <v>3</v>
      </c>
      <c r="P974" s="76"/>
      <c r="Q974" s="77">
        <f>N974*P974</f>
        <v>0</v>
      </c>
      <c r="R974" s="77">
        <f>IF($N$10&gt;=10000,M974*P974,Q974)</f>
        <v>0</v>
      </c>
      <c r="S974" s="78" t="str">
        <f>IF(P974="","",IF(P974&lt;O974,"Ошибка! Не соблюден минимальный заказ на сорт!",""))</f>
        <v/>
      </c>
    </row>
    <row r="975" spans="2:19" ht="15" customHeight="1" x14ac:dyDescent="0.35">
      <c r="B975" s="70" t="s">
        <v>4782</v>
      </c>
      <c r="C975" s="70" t="s">
        <v>4783</v>
      </c>
      <c r="D975" s="70" t="s">
        <v>4784</v>
      </c>
      <c r="E975" s="70" t="s">
        <v>4785</v>
      </c>
      <c r="F975" s="71" t="s">
        <v>3898</v>
      </c>
      <c r="G975" s="71" t="s">
        <v>4786</v>
      </c>
      <c r="H975" s="71" t="s">
        <v>4787</v>
      </c>
      <c r="I975" s="72" t="s">
        <v>4788</v>
      </c>
      <c r="J975" s="73" t="s">
        <v>3902</v>
      </c>
      <c r="K975" s="73"/>
      <c r="L975" s="73" t="s">
        <v>328</v>
      </c>
      <c r="M975" s="74">
        <v>14</v>
      </c>
      <c r="N975" s="74">
        <v>15.12</v>
      </c>
      <c r="O975" s="75">
        <v>6</v>
      </c>
      <c r="P975" s="76"/>
      <c r="Q975" s="77">
        <f>N975*P975</f>
        <v>0</v>
      </c>
      <c r="R975" s="77">
        <f>IF($N$10&gt;=10000,M975*P975,Q975)</f>
        <v>0</v>
      </c>
      <c r="S975" s="78" t="str">
        <f>IF(P975="","",IF(P975&lt;O975,"Ошибка! Не соблюден минимальный заказ на сорт!",""))</f>
        <v/>
      </c>
    </row>
    <row r="976" spans="2:19" ht="15" customHeight="1" x14ac:dyDescent="0.35">
      <c r="B976" s="70" t="s">
        <v>4789</v>
      </c>
      <c r="C976" s="70" t="s">
        <v>4790</v>
      </c>
      <c r="D976" s="70" t="s">
        <v>4791</v>
      </c>
      <c r="E976" s="70" t="s">
        <v>4792</v>
      </c>
      <c r="F976" s="71" t="s">
        <v>3898</v>
      </c>
      <c r="G976" s="71" t="s">
        <v>4786</v>
      </c>
      <c r="H976" s="71" t="s">
        <v>4787</v>
      </c>
      <c r="I976" s="72" t="s">
        <v>4793</v>
      </c>
      <c r="J976" s="73" t="s">
        <v>3902</v>
      </c>
      <c r="K976" s="73"/>
      <c r="L976" s="73" t="s">
        <v>328</v>
      </c>
      <c r="M976" s="74">
        <v>14</v>
      </c>
      <c r="N976" s="74">
        <v>15.12</v>
      </c>
      <c r="O976" s="75">
        <v>6</v>
      </c>
      <c r="P976" s="76"/>
      <c r="Q976" s="77">
        <f>N976*P976</f>
        <v>0</v>
      </c>
      <c r="R976" s="77">
        <f>IF($N$10&gt;=10000,M976*P976,Q976)</f>
        <v>0</v>
      </c>
      <c r="S976" s="78" t="str">
        <f>IF(P976="","",IF(P976&lt;O976,"Ошибка! Не соблюден минимальный заказ на сорт!",""))</f>
        <v/>
      </c>
    </row>
    <row r="977" spans="2:19" ht="15" customHeight="1" x14ac:dyDescent="0.35">
      <c r="B977" s="70" t="s">
        <v>4794</v>
      </c>
      <c r="C977" s="70" t="s">
        <v>4795</v>
      </c>
      <c r="D977" s="70" t="s">
        <v>4796</v>
      </c>
      <c r="E977" s="70" t="s">
        <v>4797</v>
      </c>
      <c r="F977" s="71" t="s">
        <v>3898</v>
      </c>
      <c r="G977" s="71" t="s">
        <v>4798</v>
      </c>
      <c r="H977" s="71" t="s">
        <v>4799</v>
      </c>
      <c r="I977" s="72" t="s">
        <v>4800</v>
      </c>
      <c r="J977" s="73" t="s">
        <v>3965</v>
      </c>
      <c r="K977" s="73"/>
      <c r="L977" s="73" t="s">
        <v>3903</v>
      </c>
      <c r="M977" s="74">
        <v>4.0699999999999994</v>
      </c>
      <c r="N977" s="74">
        <v>4.4000000000000004</v>
      </c>
      <c r="O977" s="75">
        <v>8</v>
      </c>
      <c r="P977" s="76"/>
      <c r="Q977" s="77">
        <f>N977*P977</f>
        <v>0</v>
      </c>
      <c r="R977" s="77">
        <f>IF($N$10&gt;=10000,M977*P977,Q977)</f>
        <v>0</v>
      </c>
      <c r="S977" s="78" t="str">
        <f>IF(P977="","",IF(P977&lt;O977,"Ошибка! Не соблюден минимальный заказ на сорт!",""))</f>
        <v/>
      </c>
    </row>
    <row r="978" spans="2:19" ht="15" customHeight="1" x14ac:dyDescent="0.35">
      <c r="B978" s="70" t="s">
        <v>4801</v>
      </c>
      <c r="C978" s="70" t="s">
        <v>4802</v>
      </c>
      <c r="D978" s="70" t="s">
        <v>4803</v>
      </c>
      <c r="E978" s="70" t="s">
        <v>4797</v>
      </c>
      <c r="F978" s="71" t="s">
        <v>3898</v>
      </c>
      <c r="G978" s="71" t="s">
        <v>4798</v>
      </c>
      <c r="H978" s="71" t="s">
        <v>4799</v>
      </c>
      <c r="I978" s="72" t="s">
        <v>4800</v>
      </c>
      <c r="J978" s="73" t="s">
        <v>676</v>
      </c>
      <c r="K978" s="73"/>
      <c r="L978" s="73" t="s">
        <v>3903</v>
      </c>
      <c r="M978" s="74">
        <v>10.44</v>
      </c>
      <c r="N978" s="74">
        <v>11.28</v>
      </c>
      <c r="O978" s="75">
        <v>7</v>
      </c>
      <c r="P978" s="76"/>
      <c r="Q978" s="77">
        <f>N978*P978</f>
        <v>0</v>
      </c>
      <c r="R978" s="77">
        <f>IF($N$10&gt;=10000,M978*P978,Q978)</f>
        <v>0</v>
      </c>
      <c r="S978" s="78" t="str">
        <f>IF(P978="","",IF(P978&lt;O978,"Ошибка! Не соблюден минимальный заказ на сорт!",""))</f>
        <v/>
      </c>
    </row>
    <row r="979" spans="2:19" ht="15" customHeight="1" x14ac:dyDescent="0.35">
      <c r="B979" s="70" t="s">
        <v>4804</v>
      </c>
      <c r="C979" s="70" t="s">
        <v>4805</v>
      </c>
      <c r="D979" s="70" t="s">
        <v>4806</v>
      </c>
      <c r="E979" s="70" t="s">
        <v>4797</v>
      </c>
      <c r="F979" s="71" t="s">
        <v>3898</v>
      </c>
      <c r="G979" s="71" t="s">
        <v>4798</v>
      </c>
      <c r="H979" s="71" t="s">
        <v>4799</v>
      </c>
      <c r="I979" s="72" t="s">
        <v>4800</v>
      </c>
      <c r="J979" s="73" t="s">
        <v>3902</v>
      </c>
      <c r="K979" s="73"/>
      <c r="L979" s="73" t="s">
        <v>94</v>
      </c>
      <c r="M979" s="74">
        <v>12.44</v>
      </c>
      <c r="N979" s="74">
        <v>13.44</v>
      </c>
      <c r="O979" s="75">
        <v>6</v>
      </c>
      <c r="P979" s="76"/>
      <c r="Q979" s="77">
        <f>N979*P979</f>
        <v>0</v>
      </c>
      <c r="R979" s="77">
        <f>IF($N$10&gt;=10000,M979*P979,Q979)</f>
        <v>0</v>
      </c>
      <c r="S979" s="78" t="str">
        <f>IF(P979="","",IF(P979&lt;O979,"Ошибка! Не соблюден минимальный заказ на сорт!",""))</f>
        <v/>
      </c>
    </row>
    <row r="980" spans="2:19" ht="15" customHeight="1" x14ac:dyDescent="0.35">
      <c r="B980" s="70" t="s">
        <v>4807</v>
      </c>
      <c r="C980" s="70" t="s">
        <v>4808</v>
      </c>
      <c r="D980" s="70" t="s">
        <v>4809</v>
      </c>
      <c r="E980" s="70" t="s">
        <v>4810</v>
      </c>
      <c r="F980" s="71" t="s">
        <v>3898</v>
      </c>
      <c r="G980" s="71" t="s">
        <v>4798</v>
      </c>
      <c r="H980" s="71" t="s">
        <v>4799</v>
      </c>
      <c r="I980" s="72" t="s">
        <v>4811</v>
      </c>
      <c r="J980" s="73" t="s">
        <v>3965</v>
      </c>
      <c r="K980" s="73"/>
      <c r="L980" s="73" t="s">
        <v>3903</v>
      </c>
      <c r="M980" s="74">
        <v>4.0699999999999994</v>
      </c>
      <c r="N980" s="74">
        <v>4.4000000000000004</v>
      </c>
      <c r="O980" s="75">
        <v>8</v>
      </c>
      <c r="P980" s="76"/>
      <c r="Q980" s="77">
        <f>N980*P980</f>
        <v>0</v>
      </c>
      <c r="R980" s="77">
        <f>IF($N$10&gt;=10000,M980*P980,Q980)</f>
        <v>0</v>
      </c>
      <c r="S980" s="78" t="str">
        <f>IF(P980="","",IF(P980&lt;O980,"Ошибка! Не соблюден минимальный заказ на сорт!",""))</f>
        <v/>
      </c>
    </row>
    <row r="981" spans="2:19" ht="15" customHeight="1" x14ac:dyDescent="0.35">
      <c r="B981" s="70" t="s">
        <v>4812</v>
      </c>
      <c r="C981" s="70" t="s">
        <v>4813</v>
      </c>
      <c r="D981" s="70" t="s">
        <v>4814</v>
      </c>
      <c r="E981" s="70" t="s">
        <v>4815</v>
      </c>
      <c r="F981" s="71" t="s">
        <v>3898</v>
      </c>
      <c r="G981" s="71" t="s">
        <v>4798</v>
      </c>
      <c r="H981" s="71" t="s">
        <v>4799</v>
      </c>
      <c r="I981" s="72" t="s">
        <v>4816</v>
      </c>
      <c r="J981" s="73" t="s">
        <v>3965</v>
      </c>
      <c r="K981" s="73"/>
      <c r="L981" s="73" t="s">
        <v>2250</v>
      </c>
      <c r="M981" s="74">
        <v>4.0699999999999994</v>
      </c>
      <c r="N981" s="74">
        <v>4.4000000000000004</v>
      </c>
      <c r="O981" s="75">
        <v>8</v>
      </c>
      <c r="P981" s="76"/>
      <c r="Q981" s="77">
        <f>N981*P981</f>
        <v>0</v>
      </c>
      <c r="R981" s="77">
        <f>IF($N$10&gt;=10000,M981*P981,Q981)</f>
        <v>0</v>
      </c>
      <c r="S981" s="78" t="str">
        <f>IF(P981="","",IF(P981&lt;O981,"Ошибка! Не соблюден минимальный заказ на сорт!",""))</f>
        <v/>
      </c>
    </row>
    <row r="982" spans="2:19" ht="15" customHeight="1" x14ac:dyDescent="0.35">
      <c r="B982" s="70" t="s">
        <v>4817</v>
      </c>
      <c r="C982" s="70" t="s">
        <v>4818</v>
      </c>
      <c r="D982" s="70" t="s">
        <v>4819</v>
      </c>
      <c r="E982" s="70" t="s">
        <v>4820</v>
      </c>
      <c r="F982" s="71" t="s">
        <v>3898</v>
      </c>
      <c r="G982" s="71" t="s">
        <v>4798</v>
      </c>
      <c r="H982" s="71" t="s">
        <v>4799</v>
      </c>
      <c r="I982" s="72" t="s">
        <v>4821</v>
      </c>
      <c r="J982" s="73" t="s">
        <v>3902</v>
      </c>
      <c r="K982" s="73"/>
      <c r="L982" s="73" t="s">
        <v>328</v>
      </c>
      <c r="M982" s="74">
        <v>12.44</v>
      </c>
      <c r="N982" s="74">
        <v>13.44</v>
      </c>
      <c r="O982" s="75">
        <v>6</v>
      </c>
      <c r="P982" s="76"/>
      <c r="Q982" s="77">
        <f>N982*P982</f>
        <v>0</v>
      </c>
      <c r="R982" s="77">
        <f>IF($N$10&gt;=10000,M982*P982,Q982)</f>
        <v>0</v>
      </c>
      <c r="S982" s="78" t="str">
        <f>IF(P982="","",IF(P982&lt;O982,"Ошибка! Не соблюден минимальный заказ на сорт!",""))</f>
        <v/>
      </c>
    </row>
    <row r="983" spans="2:19" ht="15" customHeight="1" x14ac:dyDescent="0.35">
      <c r="B983" s="70" t="s">
        <v>4822</v>
      </c>
      <c r="C983" s="70" t="s">
        <v>4823</v>
      </c>
      <c r="D983" s="70" t="s">
        <v>4824</v>
      </c>
      <c r="E983" s="70" t="s">
        <v>4825</v>
      </c>
      <c r="F983" s="71" t="s">
        <v>3898</v>
      </c>
      <c r="G983" s="71" t="s">
        <v>4798</v>
      </c>
      <c r="H983" s="71" t="s">
        <v>4799</v>
      </c>
      <c r="I983" s="72" t="s">
        <v>4826</v>
      </c>
      <c r="J983" s="73" t="s">
        <v>676</v>
      </c>
      <c r="K983" s="73"/>
      <c r="L983" s="73" t="s">
        <v>736</v>
      </c>
      <c r="M983" s="74">
        <v>10.44</v>
      </c>
      <c r="N983" s="74">
        <v>11.28</v>
      </c>
      <c r="O983" s="75">
        <v>7</v>
      </c>
      <c r="P983" s="76"/>
      <c r="Q983" s="77">
        <f>N983*P983</f>
        <v>0</v>
      </c>
      <c r="R983" s="77">
        <f>IF($N$10&gt;=10000,M983*P983,Q983)</f>
        <v>0</v>
      </c>
      <c r="S983" s="78" t="str">
        <f>IF(P983="","",IF(P983&lt;O983,"Ошибка! Не соблюден минимальный заказ на сорт!",""))</f>
        <v/>
      </c>
    </row>
    <row r="984" spans="2:19" ht="15" customHeight="1" x14ac:dyDescent="0.35">
      <c r="B984" s="70" t="s">
        <v>4827</v>
      </c>
      <c r="C984" s="70" t="s">
        <v>4828</v>
      </c>
      <c r="D984" s="70" t="s">
        <v>4829</v>
      </c>
      <c r="E984" s="70" t="s">
        <v>4825</v>
      </c>
      <c r="F984" s="71" t="s">
        <v>3898</v>
      </c>
      <c r="G984" s="71" t="s">
        <v>4798</v>
      </c>
      <c r="H984" s="71" t="s">
        <v>4799</v>
      </c>
      <c r="I984" s="72" t="s">
        <v>4826</v>
      </c>
      <c r="J984" s="73" t="s">
        <v>60</v>
      </c>
      <c r="K984" s="73"/>
      <c r="L984" s="73" t="s">
        <v>94</v>
      </c>
      <c r="M984" s="74">
        <v>18.75</v>
      </c>
      <c r="N984" s="74">
        <v>20.25</v>
      </c>
      <c r="O984" s="75">
        <v>5</v>
      </c>
      <c r="P984" s="76"/>
      <c r="Q984" s="77">
        <f>N984*P984</f>
        <v>0</v>
      </c>
      <c r="R984" s="77">
        <f>IF($N$10&gt;=10000,M984*P984,Q984)</f>
        <v>0</v>
      </c>
      <c r="S984" s="78" t="str">
        <f>IF(P984="","",IF(P984&lt;O984,"Ошибка! Не соблюден минимальный заказ на сорт!",""))</f>
        <v/>
      </c>
    </row>
    <row r="985" spans="2:19" ht="15" customHeight="1" x14ac:dyDescent="0.35">
      <c r="B985" s="70" t="s">
        <v>4830</v>
      </c>
      <c r="C985" s="70" t="s">
        <v>4831</v>
      </c>
      <c r="D985" s="70" t="s">
        <v>4832</v>
      </c>
      <c r="E985" s="70" t="s">
        <v>4825</v>
      </c>
      <c r="F985" s="71" t="s">
        <v>3898</v>
      </c>
      <c r="G985" s="71" t="s">
        <v>4798</v>
      </c>
      <c r="H985" s="71" t="s">
        <v>4799</v>
      </c>
      <c r="I985" s="72" t="s">
        <v>4826</v>
      </c>
      <c r="J985" s="73" t="s">
        <v>531</v>
      </c>
      <c r="K985" s="73"/>
      <c r="L985" s="73" t="s">
        <v>122</v>
      </c>
      <c r="M985" s="74">
        <v>30.880000000000003</v>
      </c>
      <c r="N985" s="74">
        <v>33.36</v>
      </c>
      <c r="O985" s="75">
        <v>3</v>
      </c>
      <c r="P985" s="76"/>
      <c r="Q985" s="77">
        <f>N985*P985</f>
        <v>0</v>
      </c>
      <c r="R985" s="77">
        <f>IF($N$10&gt;=10000,M985*P985,Q985)</f>
        <v>0</v>
      </c>
      <c r="S985" s="78" t="str">
        <f>IF(P985="","",IF(P985&lt;O985,"Ошибка! Не соблюден минимальный заказ на сорт!",""))</f>
        <v/>
      </c>
    </row>
    <row r="986" spans="2:19" ht="15" customHeight="1" x14ac:dyDescent="0.35">
      <c r="B986" s="70" t="s">
        <v>4833</v>
      </c>
      <c r="C986" s="70" t="s">
        <v>4834</v>
      </c>
      <c r="D986" s="70" t="s">
        <v>4835</v>
      </c>
      <c r="E986" s="70" t="s">
        <v>4836</v>
      </c>
      <c r="F986" s="71" t="s">
        <v>3898</v>
      </c>
      <c r="G986" s="71" t="s">
        <v>4798</v>
      </c>
      <c r="H986" s="71" t="s">
        <v>4799</v>
      </c>
      <c r="I986" s="72" t="s">
        <v>4837</v>
      </c>
      <c r="J986" s="73" t="s">
        <v>3965</v>
      </c>
      <c r="K986" s="73"/>
      <c r="L986" s="73" t="s">
        <v>3903</v>
      </c>
      <c r="M986" s="74">
        <v>4.0699999999999994</v>
      </c>
      <c r="N986" s="74">
        <v>4.4000000000000004</v>
      </c>
      <c r="O986" s="75">
        <v>8</v>
      </c>
      <c r="P986" s="76"/>
      <c r="Q986" s="77">
        <f>N986*P986</f>
        <v>0</v>
      </c>
      <c r="R986" s="77">
        <f>IF($N$10&gt;=10000,M986*P986,Q986)</f>
        <v>0</v>
      </c>
      <c r="S986" s="78" t="str">
        <f>IF(P986="","",IF(P986&lt;O986,"Ошибка! Не соблюден минимальный заказ на сорт!",""))</f>
        <v/>
      </c>
    </row>
    <row r="987" spans="2:19" ht="15" customHeight="1" x14ac:dyDescent="0.35">
      <c r="B987" s="70" t="s">
        <v>4838</v>
      </c>
      <c r="C987" s="70" t="s">
        <v>4839</v>
      </c>
      <c r="D987" s="70" t="s">
        <v>4840</v>
      </c>
      <c r="E987" s="70" t="s">
        <v>4836</v>
      </c>
      <c r="F987" s="71" t="s">
        <v>3898</v>
      </c>
      <c r="G987" s="71" t="s">
        <v>4798</v>
      </c>
      <c r="H987" s="71" t="s">
        <v>4799</v>
      </c>
      <c r="I987" s="72" t="s">
        <v>4837</v>
      </c>
      <c r="J987" s="73" t="s">
        <v>846</v>
      </c>
      <c r="K987" s="73"/>
      <c r="L987" s="73" t="s">
        <v>850</v>
      </c>
      <c r="M987" s="74">
        <v>21.630000000000003</v>
      </c>
      <c r="N987" s="74">
        <v>23.37</v>
      </c>
      <c r="O987" s="75">
        <v>3</v>
      </c>
      <c r="P987" s="76"/>
      <c r="Q987" s="77">
        <f>N987*P987</f>
        <v>0</v>
      </c>
      <c r="R987" s="77">
        <f>IF($N$10&gt;=10000,M987*P987,Q987)</f>
        <v>0</v>
      </c>
      <c r="S987" s="78" t="str">
        <f>IF(P987="","",IF(P987&lt;O987,"Ошибка! Не соблюден минимальный заказ на сорт!",""))</f>
        <v/>
      </c>
    </row>
    <row r="988" spans="2:19" ht="15" customHeight="1" x14ac:dyDescent="0.35">
      <c r="B988" s="70" t="s">
        <v>4841</v>
      </c>
      <c r="C988" s="70" t="s">
        <v>4842</v>
      </c>
      <c r="D988" s="70" t="s">
        <v>4843</v>
      </c>
      <c r="E988" s="70" t="s">
        <v>4836</v>
      </c>
      <c r="F988" s="71" t="s">
        <v>3898</v>
      </c>
      <c r="G988" s="71" t="s">
        <v>4798</v>
      </c>
      <c r="H988" s="71" t="s">
        <v>4799</v>
      </c>
      <c r="I988" s="72" t="s">
        <v>4837</v>
      </c>
      <c r="J988" s="73" t="s">
        <v>355</v>
      </c>
      <c r="K988" s="73"/>
      <c r="L988" s="73" t="s">
        <v>356</v>
      </c>
      <c r="M988" s="74">
        <v>33.07</v>
      </c>
      <c r="N988" s="74">
        <v>35.72</v>
      </c>
      <c r="O988" s="75">
        <v>2</v>
      </c>
      <c r="P988" s="76"/>
      <c r="Q988" s="77">
        <f>N988*P988</f>
        <v>0</v>
      </c>
      <c r="R988" s="77">
        <f>IF($N$10&gt;=10000,M988*P988,Q988)</f>
        <v>0</v>
      </c>
      <c r="S988" s="78" t="str">
        <f>IF(P988="","",IF(P988&lt;O988,"Ошибка! Не соблюден минимальный заказ на сорт!",""))</f>
        <v/>
      </c>
    </row>
    <row r="989" spans="2:19" ht="15" customHeight="1" x14ac:dyDescent="0.35">
      <c r="B989" s="70" t="s">
        <v>4844</v>
      </c>
      <c r="C989" s="70" t="s">
        <v>4845</v>
      </c>
      <c r="D989" s="70" t="s">
        <v>4846</v>
      </c>
      <c r="E989" s="70" t="s">
        <v>4847</v>
      </c>
      <c r="F989" s="71" t="s">
        <v>3898</v>
      </c>
      <c r="G989" s="71" t="s">
        <v>4798</v>
      </c>
      <c r="H989" s="71" t="s">
        <v>4799</v>
      </c>
      <c r="I989" s="72" t="s">
        <v>4848</v>
      </c>
      <c r="J989" s="73" t="s">
        <v>3965</v>
      </c>
      <c r="K989" s="73"/>
      <c r="L989" s="73" t="s">
        <v>2250</v>
      </c>
      <c r="M989" s="74">
        <v>4.0699999999999994</v>
      </c>
      <c r="N989" s="74">
        <v>4.4000000000000004</v>
      </c>
      <c r="O989" s="75">
        <v>8</v>
      </c>
      <c r="P989" s="76"/>
      <c r="Q989" s="77">
        <f>N989*P989</f>
        <v>0</v>
      </c>
      <c r="R989" s="77">
        <f>IF($N$10&gt;=10000,M989*P989,Q989)</f>
        <v>0</v>
      </c>
      <c r="S989" s="78" t="str">
        <f>IF(P989="","",IF(P989&lt;O989,"Ошибка! Не соблюден минимальный заказ на сорт!",""))</f>
        <v/>
      </c>
    </row>
    <row r="990" spans="2:19" ht="15" customHeight="1" x14ac:dyDescent="0.35">
      <c r="B990" s="70" t="s">
        <v>4849</v>
      </c>
      <c r="C990" s="70" t="s">
        <v>4850</v>
      </c>
      <c r="D990" s="70" t="s">
        <v>4851</v>
      </c>
      <c r="E990" s="70" t="s">
        <v>4852</v>
      </c>
      <c r="F990" s="71" t="s">
        <v>3898</v>
      </c>
      <c r="G990" s="71" t="s">
        <v>4798</v>
      </c>
      <c r="H990" s="71" t="s">
        <v>4799</v>
      </c>
      <c r="I990" s="72" t="s">
        <v>4853</v>
      </c>
      <c r="J990" s="73" t="s">
        <v>3965</v>
      </c>
      <c r="K990" s="73"/>
      <c r="L990" s="73" t="s">
        <v>2250</v>
      </c>
      <c r="M990" s="74">
        <v>4.0699999999999994</v>
      </c>
      <c r="N990" s="74">
        <v>4.4000000000000004</v>
      </c>
      <c r="O990" s="75">
        <v>8</v>
      </c>
      <c r="P990" s="76"/>
      <c r="Q990" s="77">
        <f>N990*P990</f>
        <v>0</v>
      </c>
      <c r="R990" s="77">
        <f>IF($N$10&gt;=10000,M990*P990,Q990)</f>
        <v>0</v>
      </c>
      <c r="S990" s="78" t="str">
        <f>IF(P990="","",IF(P990&lt;O990,"Ошибка! Не соблюден минимальный заказ на сорт!",""))</f>
        <v/>
      </c>
    </row>
    <row r="991" spans="2:19" ht="15" customHeight="1" x14ac:dyDescent="0.35">
      <c r="B991" s="70" t="s">
        <v>4854</v>
      </c>
      <c r="C991" s="70" t="s">
        <v>4855</v>
      </c>
      <c r="D991" s="70" t="s">
        <v>4856</v>
      </c>
      <c r="E991" s="70" t="s">
        <v>4857</v>
      </c>
      <c r="F991" s="71" t="s">
        <v>3898</v>
      </c>
      <c r="G991" s="71" t="s">
        <v>4858</v>
      </c>
      <c r="H991" s="71" t="s">
        <v>4859</v>
      </c>
      <c r="I991" s="72" t="s">
        <v>4860</v>
      </c>
      <c r="J991" s="73" t="s">
        <v>3902</v>
      </c>
      <c r="K991" s="73"/>
      <c r="L991" s="73" t="s">
        <v>61</v>
      </c>
      <c r="M991" s="74">
        <v>12.44</v>
      </c>
      <c r="N991" s="74">
        <v>13.44</v>
      </c>
      <c r="O991" s="75">
        <v>6</v>
      </c>
      <c r="P991" s="76"/>
      <c r="Q991" s="77">
        <f>N991*P991</f>
        <v>0</v>
      </c>
      <c r="R991" s="77">
        <f>IF($N$10&gt;=10000,M991*P991,Q991)</f>
        <v>0</v>
      </c>
      <c r="S991" s="78" t="str">
        <f>IF(P991="","",IF(P991&lt;O991,"Ошибка! Не соблюден минимальный заказ на сорт!",""))</f>
        <v/>
      </c>
    </row>
    <row r="992" spans="2:19" ht="15" customHeight="1" x14ac:dyDescent="0.35">
      <c r="B992" s="70" t="s">
        <v>4861</v>
      </c>
      <c r="C992" s="70" t="s">
        <v>4862</v>
      </c>
      <c r="D992" s="70" t="s">
        <v>4863</v>
      </c>
      <c r="E992" s="70" t="s">
        <v>4857</v>
      </c>
      <c r="F992" s="71" t="s">
        <v>3898</v>
      </c>
      <c r="G992" s="71" t="s">
        <v>4858</v>
      </c>
      <c r="H992" s="71" t="s">
        <v>4859</v>
      </c>
      <c r="I992" s="72" t="s">
        <v>4860</v>
      </c>
      <c r="J992" s="73" t="s">
        <v>531</v>
      </c>
      <c r="K992" s="73"/>
      <c r="L992" s="73" t="s">
        <v>624</v>
      </c>
      <c r="M992" s="74">
        <v>30.880000000000003</v>
      </c>
      <c r="N992" s="74">
        <v>33.36</v>
      </c>
      <c r="O992" s="75">
        <v>3</v>
      </c>
      <c r="P992" s="76"/>
      <c r="Q992" s="77">
        <f>N992*P992</f>
        <v>0</v>
      </c>
      <c r="R992" s="77">
        <f>IF($N$10&gt;=10000,M992*P992,Q992)</f>
        <v>0</v>
      </c>
      <c r="S992" s="78" t="str">
        <f>IF(P992="","",IF(P992&lt;O992,"Ошибка! Не соблюден минимальный заказ на сорт!",""))</f>
        <v/>
      </c>
    </row>
    <row r="993" spans="1:19" ht="15" customHeight="1" x14ac:dyDescent="0.35">
      <c r="B993" s="70" t="s">
        <v>4864</v>
      </c>
      <c r="C993" s="70" t="s">
        <v>4865</v>
      </c>
      <c r="D993" s="70" t="s">
        <v>4866</v>
      </c>
      <c r="E993" s="70" t="s">
        <v>4867</v>
      </c>
      <c r="F993" s="71" t="s">
        <v>3898</v>
      </c>
      <c r="G993" s="71" t="s">
        <v>4858</v>
      </c>
      <c r="H993" s="71" t="s">
        <v>4859</v>
      </c>
      <c r="I993" s="72" t="s">
        <v>4868</v>
      </c>
      <c r="J993" s="73" t="s">
        <v>4869</v>
      </c>
      <c r="K993" s="73"/>
      <c r="L993" s="73" t="s">
        <v>4870</v>
      </c>
      <c r="M993" s="74">
        <v>5.38</v>
      </c>
      <c r="N993" s="74">
        <v>5.82</v>
      </c>
      <c r="O993" s="75">
        <v>6</v>
      </c>
      <c r="P993" s="76"/>
      <c r="Q993" s="77">
        <f>N993*P993</f>
        <v>0</v>
      </c>
      <c r="R993" s="77">
        <f>IF($N$10&gt;=10000,M993*P993,Q993)</f>
        <v>0</v>
      </c>
      <c r="S993" s="78" t="str">
        <f>IF(P993="","",IF(P993&lt;O993,"Ошибка! Не соблюден минимальный заказ на сорт!",""))</f>
        <v/>
      </c>
    </row>
    <row r="994" spans="1:19" ht="15" customHeight="1" x14ac:dyDescent="0.35">
      <c r="B994" s="70" t="s">
        <v>4871</v>
      </c>
      <c r="C994" s="70" t="s">
        <v>4872</v>
      </c>
      <c r="D994" s="70" t="s">
        <v>4873</v>
      </c>
      <c r="E994" s="70" t="s">
        <v>4867</v>
      </c>
      <c r="F994" s="71" t="s">
        <v>3898</v>
      </c>
      <c r="G994" s="71" t="s">
        <v>4858</v>
      </c>
      <c r="H994" s="71" t="s">
        <v>4859</v>
      </c>
      <c r="I994" s="72" t="s">
        <v>4868</v>
      </c>
      <c r="J994" s="73" t="s">
        <v>676</v>
      </c>
      <c r="K994" s="73"/>
      <c r="L994" s="73" t="s">
        <v>736</v>
      </c>
      <c r="M994" s="74">
        <v>10.44</v>
      </c>
      <c r="N994" s="74">
        <v>11.28</v>
      </c>
      <c r="O994" s="75">
        <v>7</v>
      </c>
      <c r="P994" s="76"/>
      <c r="Q994" s="77">
        <f>N994*P994</f>
        <v>0</v>
      </c>
      <c r="R994" s="77">
        <f>IF($N$10&gt;=10000,M994*P994,Q994)</f>
        <v>0</v>
      </c>
      <c r="S994" s="78" t="str">
        <f>IF(P994="","",IF(P994&lt;O994,"Ошибка! Не соблюден минимальный заказ на сорт!",""))</f>
        <v/>
      </c>
    </row>
    <row r="995" spans="1:19" ht="15" customHeight="1" x14ac:dyDescent="0.35">
      <c r="B995" s="70" t="s">
        <v>4874</v>
      </c>
      <c r="C995" s="70" t="s">
        <v>4875</v>
      </c>
      <c r="D995" s="70" t="s">
        <v>4876</v>
      </c>
      <c r="E995" s="70" t="s">
        <v>4867</v>
      </c>
      <c r="F995" s="71" t="s">
        <v>3898</v>
      </c>
      <c r="G995" s="71" t="s">
        <v>4858</v>
      </c>
      <c r="H995" s="71" t="s">
        <v>4859</v>
      </c>
      <c r="I995" s="72" t="s">
        <v>4868</v>
      </c>
      <c r="J995" s="73" t="s">
        <v>3902</v>
      </c>
      <c r="K995" s="73"/>
      <c r="L995" s="73" t="s">
        <v>328</v>
      </c>
      <c r="M995" s="74">
        <v>12.44</v>
      </c>
      <c r="N995" s="74">
        <v>13.44</v>
      </c>
      <c r="O995" s="75">
        <v>6</v>
      </c>
      <c r="P995" s="76"/>
      <c r="Q995" s="77">
        <f>N995*P995</f>
        <v>0</v>
      </c>
      <c r="R995" s="77">
        <f>IF($N$10&gt;=10000,M995*P995,Q995)</f>
        <v>0</v>
      </c>
      <c r="S995" s="78" t="str">
        <f>IF(P995="","",IF(P995&lt;O995,"Ошибка! Не соблюден минимальный заказ на сорт!",""))</f>
        <v/>
      </c>
    </row>
    <row r="996" spans="1:19" ht="15" customHeight="1" x14ac:dyDescent="0.35">
      <c r="B996" s="70" t="s">
        <v>4877</v>
      </c>
      <c r="C996" s="70" t="s">
        <v>4878</v>
      </c>
      <c r="D996" s="70" t="s">
        <v>4879</v>
      </c>
      <c r="E996" s="70" t="s">
        <v>4867</v>
      </c>
      <c r="F996" s="71" t="s">
        <v>3898</v>
      </c>
      <c r="G996" s="71" t="s">
        <v>4858</v>
      </c>
      <c r="H996" s="71" t="s">
        <v>4859</v>
      </c>
      <c r="I996" s="72" t="s">
        <v>4868</v>
      </c>
      <c r="J996" s="73" t="s">
        <v>531</v>
      </c>
      <c r="K996" s="73" t="s">
        <v>384</v>
      </c>
      <c r="L996" s="73" t="s">
        <v>385</v>
      </c>
      <c r="M996" s="74">
        <v>47.5</v>
      </c>
      <c r="N996" s="74">
        <v>51.3</v>
      </c>
      <c r="O996" s="75">
        <v>3</v>
      </c>
      <c r="P996" s="76"/>
      <c r="Q996" s="77">
        <f>N996*P996</f>
        <v>0</v>
      </c>
      <c r="R996" s="77">
        <f>IF($N$10&gt;=10000,M996*P996,Q996)</f>
        <v>0</v>
      </c>
      <c r="S996" s="78" t="str">
        <f>IF(P996="","",IF(P996&lt;O996,"Ошибка! Не соблюден минимальный заказ на сорт!",""))</f>
        <v/>
      </c>
    </row>
    <row r="998" spans="1:19" x14ac:dyDescent="0.35">
      <c r="F998" s="79" t="s">
        <v>4880</v>
      </c>
    </row>
    <row r="999" spans="1:19" s="3" customFormat="1" x14ac:dyDescent="0.35">
      <c r="A999" s="4"/>
      <c r="B999" s="2"/>
      <c r="C999" s="2"/>
      <c r="D999" s="2"/>
      <c r="E999" s="2"/>
      <c r="F999" s="79" t="s">
        <v>4881</v>
      </c>
      <c r="G999" s="2"/>
      <c r="H999" s="2"/>
      <c r="I999" s="4"/>
      <c r="P999" s="2"/>
      <c r="Q999" s="22"/>
      <c r="R999" s="4"/>
      <c r="S999" s="2"/>
    </row>
  </sheetData>
  <sheetProtection formatCells="0" formatColumns="0" formatRows="0" insertColumns="0" insertRows="0" autoFilter="0"/>
  <autoFilter ref="B29:S29" xr:uid="{05CFF46B-6C96-4780-9D66-933FB71350C6}"/>
  <mergeCells count="14">
    <mergeCell ref="F22:P23"/>
    <mergeCell ref="F25:P25"/>
    <mergeCell ref="N12:O12"/>
    <mergeCell ref="N13:O13"/>
    <mergeCell ref="N14:O14"/>
    <mergeCell ref="N15:O15"/>
    <mergeCell ref="N16:O16"/>
    <mergeCell ref="N17:O17"/>
    <mergeCell ref="R2:S3"/>
    <mergeCell ref="I4:M4"/>
    <mergeCell ref="N8:O8"/>
    <mergeCell ref="N9:O9"/>
    <mergeCell ref="N10:O10"/>
    <mergeCell ref="N11:O11"/>
  </mergeCells>
  <conditionalFormatting sqref="F25">
    <cfRule type="duplicateValues" dxfId="3" priority="1"/>
    <cfRule type="duplicateValues" dxfId="2" priority="5"/>
  </conditionalFormatting>
  <conditionalFormatting sqref="L5">
    <cfRule type="containsText" dxfId="1" priority="3" operator="containsText" text="нет">
      <formula>NOT(ISERROR(SEARCH("нет",L5)))</formula>
    </cfRule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N9">
    <cfRule type="containsBlanks" dxfId="0" priority="2">
      <formula>LEN(TRIM(N9))=0</formula>
    </cfRule>
  </conditionalFormatting>
  <dataValidations count="3"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P30:P996" xr:uid="{A292ED06-E818-4AFA-80A6-1E6C9AFE24A8}">
      <formula1>$L$5&lt;&gt;"нет"</formula1>
    </dataValidation>
    <dataValidation type="list" allowBlank="1" showInputMessage="1" showErrorMessage="1" sqref="L5" xr:uid="{5B881F4A-DBB6-4607-95C7-E60B0918EF5A}">
      <formula1>"да,нет"</formula1>
    </dataValidation>
    <dataValidation type="list" allowBlank="1" showInputMessage="1" showErrorMessage="1" sqref="N9:O9" xr:uid="{D325C366-30CC-4C46-B6C4-800D295CCA12}">
      <formula1>"44 неделя 2026 (26-30 окт.)"</formula1>
    </dataValidation>
  </dataValidations>
  <hyperlinks>
    <hyperlink ref="I4" location="'Условия работы'!A1" display="&gt;&gt;&gt; Условия работы &lt;&lt;&lt;" xr:uid="{241997E1-5483-4326-918A-107D904B4A59}"/>
    <hyperlink ref="R4" r:id="rId1" xr:uid="{7F906245-F524-4E47-8714-DFBDC2BA1930}"/>
  </hyperlinks>
  <pageMargins left="0.7" right="0.7" top="0.75" bottom="0.75" header="0.3" footer="0.3"/>
  <pageSetup paperSize="9" scale="10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879B-DCBF-4D4A-A0AE-405053B1C390}">
  <dimension ref="B1:BH112"/>
  <sheetViews>
    <sheetView showGridLines="0" zoomScaleNormal="100" workbookViewId="0"/>
  </sheetViews>
  <sheetFormatPr defaultColWidth="9.23046875" defaultRowHeight="14.6" x14ac:dyDescent="0.4"/>
  <cols>
    <col min="1" max="1" width="3.3046875" style="83" customWidth="1"/>
    <col min="2" max="2" width="5.84375" style="83" customWidth="1"/>
    <col min="3" max="15" width="9.23046875" style="83"/>
    <col min="16" max="16" width="10" style="83" customWidth="1"/>
    <col min="17" max="16384" width="9.23046875" style="83"/>
  </cols>
  <sheetData>
    <row r="1" spans="2:16" ht="15" thickTop="1" x14ac:dyDescent="0.4"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2"/>
    </row>
    <row r="2" spans="2:16" x14ac:dyDescent="0.4">
      <c r="B2" s="84"/>
      <c r="P2" s="85"/>
    </row>
    <row r="3" spans="2:16" x14ac:dyDescent="0.4">
      <c r="B3" s="84"/>
      <c r="P3" s="85"/>
    </row>
    <row r="4" spans="2:16" x14ac:dyDescent="0.4">
      <c r="B4" s="84"/>
      <c r="P4" s="85"/>
    </row>
    <row r="5" spans="2:16" x14ac:dyDescent="0.4">
      <c r="B5" s="84"/>
      <c r="P5" s="85"/>
    </row>
    <row r="6" spans="2:16" s="88" customFormat="1" ht="16.5" customHeight="1" x14ac:dyDescent="0.35">
      <c r="B6" s="86"/>
      <c r="C6" s="87"/>
      <c r="P6" s="89"/>
    </row>
    <row r="7" spans="2:16" s="90" customFormat="1" ht="12" customHeight="1" x14ac:dyDescent="0.35">
      <c r="B7" s="86"/>
      <c r="C7" s="87"/>
      <c r="P7" s="91"/>
    </row>
    <row r="8" spans="2:16" ht="12" customHeight="1" x14ac:dyDescent="0.4">
      <c r="B8" s="84"/>
      <c r="C8" s="87"/>
      <c r="P8" s="85"/>
    </row>
    <row r="9" spans="2:16" ht="12" customHeight="1" x14ac:dyDescent="0.55000000000000004">
      <c r="B9" s="92"/>
      <c r="C9" s="87"/>
      <c r="P9" s="85"/>
    </row>
    <row r="10" spans="2:16" ht="12" customHeight="1" x14ac:dyDescent="0.55000000000000004">
      <c r="B10" s="92"/>
      <c r="C10" s="87"/>
      <c r="P10" s="85"/>
    </row>
    <row r="11" spans="2:16" ht="16.5" customHeight="1" x14ac:dyDescent="0.4">
      <c r="B11" s="84"/>
      <c r="P11" s="85"/>
    </row>
    <row r="12" spans="2:16" ht="20.25" customHeight="1" x14ac:dyDescent="0.4">
      <c r="B12" s="84"/>
      <c r="P12" s="85"/>
    </row>
    <row r="13" spans="2:16" s="95" customFormat="1" ht="17.25" customHeight="1" x14ac:dyDescent="0.35">
      <c r="B13" s="93" t="s">
        <v>4882</v>
      </c>
      <c r="C13" s="94" t="s">
        <v>4883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P13" s="96"/>
    </row>
    <row r="14" spans="2:16" s="101" customFormat="1" ht="15.45" x14ac:dyDescent="0.4">
      <c r="B14" s="97" t="s">
        <v>4884</v>
      </c>
      <c r="C14" s="98"/>
      <c r="D14" s="99"/>
      <c r="E14" s="99"/>
      <c r="F14" s="99"/>
      <c r="G14" s="99"/>
      <c r="H14" s="100" t="s">
        <v>4885</v>
      </c>
      <c r="I14" s="98"/>
      <c r="J14" s="99"/>
      <c r="K14" s="99"/>
      <c r="L14" s="99"/>
      <c r="M14" s="99"/>
      <c r="N14" s="99"/>
      <c r="P14" s="102"/>
    </row>
    <row r="15" spans="2:16" s="101" customFormat="1" x14ac:dyDescent="0.4">
      <c r="B15" s="103"/>
      <c r="C15" s="104" t="s">
        <v>4886</v>
      </c>
      <c r="D15" s="99"/>
      <c r="E15" s="99"/>
      <c r="F15" s="99"/>
      <c r="G15" s="99"/>
      <c r="H15" s="105" t="s">
        <v>4887</v>
      </c>
      <c r="I15" s="106" t="s">
        <v>4888</v>
      </c>
      <c r="J15" s="99"/>
      <c r="K15" s="99"/>
      <c r="L15" s="99"/>
      <c r="M15" s="99"/>
      <c r="N15" s="99"/>
      <c r="P15" s="102"/>
    </row>
    <row r="16" spans="2:16" s="101" customFormat="1" x14ac:dyDescent="0.4">
      <c r="B16" s="103"/>
      <c r="C16" s="104" t="s">
        <v>4889</v>
      </c>
      <c r="D16" s="99"/>
      <c r="E16" s="99"/>
      <c r="F16" s="99"/>
      <c r="G16" s="99"/>
      <c r="H16" s="105" t="s">
        <v>4887</v>
      </c>
      <c r="I16" s="106" t="s">
        <v>4890</v>
      </c>
      <c r="J16" s="99"/>
      <c r="K16" s="99"/>
      <c r="L16" s="99"/>
      <c r="M16" s="99"/>
      <c r="N16" s="99"/>
      <c r="P16" s="102"/>
    </row>
    <row r="17" spans="2:22" s="101" customFormat="1" x14ac:dyDescent="0.4">
      <c r="B17" s="103"/>
      <c r="C17" s="104" t="s">
        <v>4891</v>
      </c>
      <c r="D17" s="99"/>
      <c r="E17" s="99"/>
      <c r="F17" s="99"/>
      <c r="G17" s="99"/>
      <c r="H17" s="105" t="s">
        <v>4887</v>
      </c>
      <c r="I17" s="106" t="s">
        <v>4892</v>
      </c>
      <c r="J17" s="99"/>
      <c r="K17" s="99"/>
      <c r="L17" s="99"/>
      <c r="M17" s="99"/>
      <c r="N17" s="99"/>
      <c r="P17" s="102"/>
    </row>
    <row r="18" spans="2:22" s="101" customFormat="1" x14ac:dyDescent="0.4">
      <c r="B18" s="103"/>
      <c r="C18" s="104" t="s">
        <v>4893</v>
      </c>
      <c r="D18" s="99"/>
      <c r="E18" s="99"/>
      <c r="F18" s="99"/>
      <c r="G18" s="99"/>
      <c r="H18" s="105" t="s">
        <v>4887</v>
      </c>
      <c r="I18" s="106" t="s">
        <v>4894</v>
      </c>
      <c r="J18" s="99"/>
      <c r="K18" s="99"/>
      <c r="L18" s="99"/>
      <c r="M18" s="99"/>
      <c r="N18" s="99"/>
      <c r="P18" s="102"/>
      <c r="V18" s="107"/>
    </row>
    <row r="19" spans="2:22" x14ac:dyDescent="0.4"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P19" s="85"/>
    </row>
    <row r="20" spans="2:22" ht="15.45" x14ac:dyDescent="0.4">
      <c r="B20" s="93" t="s">
        <v>4882</v>
      </c>
      <c r="C20" s="94" t="s">
        <v>4895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P20" s="85"/>
    </row>
    <row r="21" spans="2:22" s="101" customFormat="1" x14ac:dyDescent="0.4">
      <c r="B21" s="103"/>
      <c r="C21" s="104" t="s">
        <v>4896</v>
      </c>
      <c r="D21" s="99"/>
      <c r="E21" s="99"/>
      <c r="F21" s="99"/>
      <c r="G21" s="99"/>
      <c r="H21" s="105"/>
      <c r="I21" s="106"/>
      <c r="J21" s="99"/>
      <c r="K21" s="99"/>
      <c r="L21" s="99"/>
      <c r="M21" s="99"/>
      <c r="N21" s="99"/>
      <c r="P21" s="102"/>
    </row>
    <row r="22" spans="2:22" x14ac:dyDescent="0.4"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P22" s="85"/>
    </row>
    <row r="23" spans="2:22" x14ac:dyDescent="0.4">
      <c r="B23" s="110"/>
      <c r="P23" s="85"/>
    </row>
    <row r="24" spans="2:22" x14ac:dyDescent="0.4">
      <c r="B24" s="110"/>
      <c r="P24" s="85"/>
    </row>
    <row r="25" spans="2:22" x14ac:dyDescent="0.4">
      <c r="B25" s="110"/>
      <c r="P25" s="85"/>
    </row>
    <row r="26" spans="2:22" s="113" customFormat="1" ht="15.45" x14ac:dyDescent="0.4">
      <c r="B26" s="111" t="s">
        <v>4882</v>
      </c>
      <c r="C26" s="112" t="s">
        <v>4897</v>
      </c>
      <c r="P26" s="114"/>
    </row>
    <row r="27" spans="2:22" x14ac:dyDescent="0.4">
      <c r="B27" s="110"/>
      <c r="C27" s="104" t="s">
        <v>4898</v>
      </c>
      <c r="P27" s="85"/>
    </row>
    <row r="28" spans="2:22" x14ac:dyDescent="0.4">
      <c r="B28" s="110"/>
      <c r="C28" s="104" t="s">
        <v>4899</v>
      </c>
      <c r="P28" s="85"/>
    </row>
    <row r="29" spans="2:22" s="113" customFormat="1" ht="15.45" x14ac:dyDescent="0.4">
      <c r="B29" s="111" t="s">
        <v>4882</v>
      </c>
      <c r="C29" s="112" t="s">
        <v>4900</v>
      </c>
      <c r="P29" s="114"/>
    </row>
    <row r="30" spans="2:22" s="118" customFormat="1" ht="45" customHeight="1" x14ac:dyDescent="0.4">
      <c r="B30" s="115" t="s">
        <v>4882</v>
      </c>
      <c r="C30" s="116" t="s">
        <v>4901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7"/>
    </row>
    <row r="31" spans="2:22" x14ac:dyDescent="0.4">
      <c r="B31" s="110"/>
      <c r="C31" s="119" t="s">
        <v>4902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85"/>
    </row>
    <row r="32" spans="2:22" ht="29.25" customHeight="1" x14ac:dyDescent="0.4">
      <c r="B32" s="110"/>
      <c r="C32" s="120" t="s">
        <v>4903</v>
      </c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85"/>
    </row>
    <row r="33" spans="2:16" ht="30" customHeight="1" x14ac:dyDescent="0.4">
      <c r="B33" s="110"/>
      <c r="C33" s="120" t="s">
        <v>4904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85"/>
    </row>
    <row r="34" spans="2:16" ht="29.25" customHeight="1" x14ac:dyDescent="0.4">
      <c r="B34" s="110"/>
      <c r="C34" s="119" t="s">
        <v>4905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85"/>
    </row>
    <row r="35" spans="2:16" s="113" customFormat="1" ht="30.75" customHeight="1" x14ac:dyDescent="0.4">
      <c r="B35" s="115" t="s">
        <v>4882</v>
      </c>
      <c r="C35" s="116" t="s">
        <v>4906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4"/>
    </row>
    <row r="36" spans="2:16" ht="29.25" customHeight="1" x14ac:dyDescent="0.4">
      <c r="B36" s="110"/>
      <c r="C36" s="119" t="s">
        <v>4907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85"/>
    </row>
    <row r="37" spans="2:16" ht="29.25" customHeight="1" x14ac:dyDescent="0.4">
      <c r="B37" s="110"/>
      <c r="C37" s="119" t="s">
        <v>4908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85"/>
    </row>
    <row r="38" spans="2:16" s="113" customFormat="1" ht="30.75" customHeight="1" x14ac:dyDescent="0.4">
      <c r="B38" s="115" t="s">
        <v>4882</v>
      </c>
      <c r="C38" s="116" t="s">
        <v>4909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4"/>
    </row>
    <row r="39" spans="2:16" x14ac:dyDescent="0.4">
      <c r="B39" s="110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85"/>
    </row>
    <row r="40" spans="2:16" x14ac:dyDescent="0.4">
      <c r="B40" s="110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85"/>
    </row>
    <row r="41" spans="2:16" x14ac:dyDescent="0.4">
      <c r="B41" s="110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85"/>
    </row>
    <row r="42" spans="2:16" ht="28.5" customHeight="1" x14ac:dyDescent="0.4">
      <c r="B42" s="115" t="s">
        <v>4882</v>
      </c>
      <c r="C42" s="116" t="s">
        <v>4910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85"/>
    </row>
    <row r="43" spans="2:16" s="118" customFormat="1" ht="30" customHeight="1" x14ac:dyDescent="0.4">
      <c r="B43" s="115" t="s">
        <v>4882</v>
      </c>
      <c r="C43" s="116" t="s">
        <v>4911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7"/>
    </row>
    <row r="44" spans="2:16" ht="30" customHeight="1" x14ac:dyDescent="0.4">
      <c r="B44" s="110"/>
      <c r="C44" s="119" t="s">
        <v>4912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85"/>
    </row>
    <row r="45" spans="2:16" ht="29.25" customHeight="1" x14ac:dyDescent="0.4">
      <c r="B45" s="110"/>
      <c r="C45" s="119" t="s">
        <v>4913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85"/>
    </row>
    <row r="46" spans="2:16" s="118" customFormat="1" ht="15" x14ac:dyDescent="0.4">
      <c r="B46" s="115" t="s">
        <v>4882</v>
      </c>
      <c r="C46" s="116" t="s">
        <v>4914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7"/>
    </row>
    <row r="47" spans="2:16" ht="44.25" customHeight="1" x14ac:dyDescent="0.4">
      <c r="B47" s="110"/>
      <c r="C47" s="119" t="s">
        <v>4915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85"/>
    </row>
    <row r="48" spans="2:16" s="118" customFormat="1" ht="15" x14ac:dyDescent="0.4">
      <c r="B48" s="115" t="s">
        <v>4882</v>
      </c>
      <c r="C48" s="116" t="s">
        <v>4916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7"/>
    </row>
    <row r="49" spans="2:16" ht="29.25" customHeight="1" x14ac:dyDescent="0.4">
      <c r="B49" s="110"/>
      <c r="C49" s="119" t="s">
        <v>4917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85"/>
    </row>
    <row r="50" spans="2:16" s="125" customFormat="1" ht="47.25" customHeight="1" x14ac:dyDescent="0.4">
      <c r="B50" s="123" t="s">
        <v>4882</v>
      </c>
      <c r="C50" s="116" t="s">
        <v>4918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24"/>
    </row>
    <row r="51" spans="2:16" ht="30.75" customHeight="1" x14ac:dyDescent="0.4">
      <c r="B51" s="110"/>
      <c r="C51" s="119" t="s">
        <v>4919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85"/>
    </row>
    <row r="52" spans="2:16" ht="30.75" customHeight="1" x14ac:dyDescent="0.4">
      <c r="B52" s="110"/>
      <c r="C52" s="119" t="s">
        <v>4920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85"/>
    </row>
    <row r="53" spans="2:16" ht="30.75" customHeight="1" x14ac:dyDescent="0.4">
      <c r="B53" s="110"/>
      <c r="C53" s="119" t="s">
        <v>4921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85"/>
    </row>
    <row r="54" spans="2:16" ht="42" customHeight="1" x14ac:dyDescent="0.4">
      <c r="B54" s="115" t="s">
        <v>4882</v>
      </c>
      <c r="C54" s="116" t="s">
        <v>4922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85"/>
    </row>
    <row r="55" spans="2:16" x14ac:dyDescent="0.4">
      <c r="B55" s="11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85"/>
    </row>
    <row r="56" spans="2:16" x14ac:dyDescent="0.4">
      <c r="B56" s="110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85"/>
    </row>
    <row r="57" spans="2:16" x14ac:dyDescent="0.4">
      <c r="B57" s="110"/>
      <c r="P57" s="85"/>
    </row>
    <row r="58" spans="2:16" x14ac:dyDescent="0.4">
      <c r="B58" s="110"/>
      <c r="P58" s="85"/>
    </row>
    <row r="59" spans="2:16" x14ac:dyDescent="0.4">
      <c r="B59" s="110"/>
      <c r="P59" s="85"/>
    </row>
    <row r="60" spans="2:16" ht="17.25" customHeight="1" x14ac:dyDescent="0.4">
      <c r="B60" s="115" t="s">
        <v>4882</v>
      </c>
      <c r="C60" s="116" t="s">
        <v>4923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85"/>
    </row>
    <row r="61" spans="2:16" ht="15" customHeight="1" x14ac:dyDescent="0.4">
      <c r="B61" s="110"/>
      <c r="C61" s="119" t="s">
        <v>4924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85"/>
    </row>
    <row r="62" spans="2:16" s="128" customFormat="1" ht="15" customHeight="1" x14ac:dyDescent="0.3">
      <c r="B62" s="126"/>
      <c r="C62" s="119" t="s">
        <v>4925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27"/>
    </row>
    <row r="63" spans="2:16" s="128" customFormat="1" ht="15" customHeight="1" x14ac:dyDescent="0.3">
      <c r="B63" s="126"/>
      <c r="C63" s="119" t="s">
        <v>4926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27"/>
    </row>
    <row r="64" spans="2:16" ht="31.5" customHeight="1" x14ac:dyDescent="0.4">
      <c r="B64" s="115" t="s">
        <v>4882</v>
      </c>
      <c r="C64" s="116" t="s">
        <v>4927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85"/>
    </row>
    <row r="65" spans="2:60" ht="31.5" customHeight="1" x14ac:dyDescent="0.4">
      <c r="B65" s="115"/>
      <c r="C65" s="119" t="s">
        <v>4928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85"/>
    </row>
    <row r="66" spans="2:60" ht="29.25" customHeight="1" x14ac:dyDescent="0.4">
      <c r="B66" s="115"/>
      <c r="C66" s="119" t="s">
        <v>4929</v>
      </c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85"/>
    </row>
    <row r="67" spans="2:60" x14ac:dyDescent="0.4">
      <c r="B67" s="110"/>
      <c r="C67" s="119" t="s">
        <v>4930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85"/>
    </row>
    <row r="68" spans="2:60" x14ac:dyDescent="0.4">
      <c r="B68" s="110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85"/>
    </row>
    <row r="69" spans="2:60" x14ac:dyDescent="0.4">
      <c r="B69" s="110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85"/>
    </row>
    <row r="70" spans="2:60" x14ac:dyDescent="0.4">
      <c r="B70" s="110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85"/>
    </row>
    <row r="71" spans="2:60" x14ac:dyDescent="0.4">
      <c r="B71" s="110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85"/>
    </row>
    <row r="72" spans="2:60" ht="45" customHeight="1" x14ac:dyDescent="0.4">
      <c r="B72" s="115" t="s">
        <v>4882</v>
      </c>
      <c r="C72" s="116" t="s">
        <v>4931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85"/>
    </row>
    <row r="73" spans="2:60" ht="29.25" customHeight="1" x14ac:dyDescent="0.4">
      <c r="B73" s="115"/>
      <c r="C73" s="119" t="s">
        <v>4932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85"/>
    </row>
    <row r="74" spans="2:60" ht="15" x14ac:dyDescent="0.4">
      <c r="B74" s="115" t="s">
        <v>4882</v>
      </c>
      <c r="C74" s="116" t="s">
        <v>4933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85"/>
    </row>
    <row r="75" spans="2:60" ht="15" x14ac:dyDescent="0.4">
      <c r="B75" s="115"/>
      <c r="C75" s="119" t="s">
        <v>4934</v>
      </c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85"/>
    </row>
    <row r="76" spans="2:60" ht="59.25" customHeight="1" x14ac:dyDescent="0.4">
      <c r="B76" s="115"/>
      <c r="C76" s="119" t="s">
        <v>4935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85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</row>
    <row r="77" spans="2:60" x14ac:dyDescent="0.4">
      <c r="B77" s="110"/>
      <c r="C77" s="119" t="s">
        <v>4936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85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</row>
    <row r="78" spans="2:60" x14ac:dyDescent="0.4">
      <c r="B78" s="110"/>
      <c r="C78" s="130" t="s">
        <v>4937</v>
      </c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85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</row>
    <row r="79" spans="2:60" x14ac:dyDescent="0.4">
      <c r="B79" s="110"/>
      <c r="C79" s="130" t="s">
        <v>4938</v>
      </c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85"/>
      <c r="S79" s="129" t="s">
        <v>4939</v>
      </c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</row>
    <row r="80" spans="2:60" x14ac:dyDescent="0.4">
      <c r="B80" s="110"/>
      <c r="C80" s="120" t="s">
        <v>4940</v>
      </c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85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</row>
    <row r="81" spans="2:60" ht="30.75" customHeight="1" x14ac:dyDescent="0.4">
      <c r="B81" s="110"/>
      <c r="C81" s="119" t="s">
        <v>4941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85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</row>
    <row r="82" spans="2:60" x14ac:dyDescent="0.4">
      <c r="B82" s="110"/>
      <c r="C82" s="119" t="s">
        <v>4942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85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</row>
    <row r="83" spans="2:60" ht="45" customHeight="1" x14ac:dyDescent="0.4">
      <c r="B83" s="115" t="s">
        <v>4882</v>
      </c>
      <c r="C83" s="116" t="s">
        <v>4943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85"/>
    </row>
    <row r="84" spans="2:60" ht="30" customHeight="1" x14ac:dyDescent="0.4">
      <c r="B84" s="110"/>
      <c r="C84" s="119" t="s">
        <v>4944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85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</row>
    <row r="85" spans="2:60" ht="45" customHeight="1" x14ac:dyDescent="0.4">
      <c r="B85" s="110"/>
      <c r="C85" s="119" t="s">
        <v>4945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85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</row>
    <row r="86" spans="2:60" x14ac:dyDescent="0.4">
      <c r="B86" s="110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85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</row>
    <row r="87" spans="2:60" x14ac:dyDescent="0.4">
      <c r="B87" s="110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85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</row>
    <row r="88" spans="2:60" x14ac:dyDescent="0.4">
      <c r="B88" s="110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85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</row>
    <row r="89" spans="2:60" x14ac:dyDescent="0.4">
      <c r="B89" s="110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85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</row>
    <row r="90" spans="2:60" ht="15" x14ac:dyDescent="0.4">
      <c r="B90" s="115" t="s">
        <v>4882</v>
      </c>
      <c r="C90" s="116" t="s">
        <v>4946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85"/>
    </row>
    <row r="91" spans="2:60" x14ac:dyDescent="0.4">
      <c r="B91" s="84"/>
      <c r="P91" s="85"/>
    </row>
    <row r="92" spans="2:60" s="133" customFormat="1" ht="37.75" x14ac:dyDescent="1.7">
      <c r="B92" s="132" t="s">
        <v>4947</v>
      </c>
      <c r="P92" s="134"/>
    </row>
    <row r="93" spans="2:60" s="133" customFormat="1" ht="95.6" customHeight="1" x14ac:dyDescent="0.4">
      <c r="B93" s="135" t="s">
        <v>4882</v>
      </c>
      <c r="C93" s="136" t="s">
        <v>4948</v>
      </c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4"/>
    </row>
    <row r="94" spans="2:60" x14ac:dyDescent="0.4">
      <c r="B94" s="84"/>
      <c r="P94" s="85"/>
    </row>
    <row r="95" spans="2:60" x14ac:dyDescent="0.4">
      <c r="B95" s="84"/>
      <c r="P95" s="85"/>
    </row>
    <row r="96" spans="2:60" x14ac:dyDescent="0.4">
      <c r="B96" s="84"/>
      <c r="P96" s="85"/>
    </row>
    <row r="97" spans="2:16" x14ac:dyDescent="0.4">
      <c r="B97" s="84"/>
      <c r="P97" s="85"/>
    </row>
    <row r="98" spans="2:16" x14ac:dyDescent="0.4">
      <c r="B98" s="84"/>
      <c r="P98" s="85"/>
    </row>
    <row r="99" spans="2:16" x14ac:dyDescent="0.4">
      <c r="B99" s="84"/>
      <c r="P99" s="85"/>
    </row>
    <row r="100" spans="2:16" x14ac:dyDescent="0.4">
      <c r="B100" s="84"/>
      <c r="P100" s="85"/>
    </row>
    <row r="101" spans="2:16" x14ac:dyDescent="0.4">
      <c r="B101" s="84"/>
      <c r="P101" s="85"/>
    </row>
    <row r="102" spans="2:16" x14ac:dyDescent="0.4">
      <c r="B102" s="84"/>
      <c r="P102" s="85"/>
    </row>
    <row r="103" spans="2:16" x14ac:dyDescent="0.4">
      <c r="B103" s="84"/>
      <c r="P103" s="85"/>
    </row>
    <row r="104" spans="2:16" x14ac:dyDescent="0.4">
      <c r="B104" s="84"/>
      <c r="P104" s="85"/>
    </row>
    <row r="105" spans="2:16" x14ac:dyDescent="0.4">
      <c r="B105" s="84"/>
      <c r="P105" s="85"/>
    </row>
    <row r="106" spans="2:16" x14ac:dyDescent="0.4">
      <c r="B106" s="84"/>
      <c r="P106" s="85"/>
    </row>
    <row r="107" spans="2:16" x14ac:dyDescent="0.4">
      <c r="B107" s="84"/>
      <c r="P107" s="85"/>
    </row>
    <row r="108" spans="2:16" x14ac:dyDescent="0.4">
      <c r="B108" s="84"/>
      <c r="P108" s="85"/>
    </row>
    <row r="109" spans="2:16" x14ac:dyDescent="0.4">
      <c r="B109" s="84"/>
      <c r="P109" s="85"/>
    </row>
    <row r="110" spans="2:16" x14ac:dyDescent="0.4">
      <c r="B110" s="84"/>
      <c r="P110" s="85"/>
    </row>
    <row r="111" spans="2:16" ht="15" thickBot="1" x14ac:dyDescent="0.45"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9"/>
    </row>
    <row r="112" spans="2:16" ht="15" thickTop="1" x14ac:dyDescent="0.4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S76:BH76"/>
    <mergeCell ref="C77:O77"/>
    <mergeCell ref="S77:BH77"/>
    <mergeCell ref="C78:O78"/>
    <mergeCell ref="S78:BH78"/>
    <mergeCell ref="C79:O79"/>
    <mergeCell ref="S79:BH79"/>
    <mergeCell ref="C67:O67"/>
    <mergeCell ref="C72:O72"/>
    <mergeCell ref="C73:O73"/>
    <mergeCell ref="C74:O74"/>
    <mergeCell ref="C75:O75"/>
    <mergeCell ref="C76:O76"/>
    <mergeCell ref="C61:O61"/>
    <mergeCell ref="C62:O62"/>
    <mergeCell ref="C63:O63"/>
    <mergeCell ref="C64:O64"/>
    <mergeCell ref="C65:O65"/>
    <mergeCell ref="C66:O66"/>
    <mergeCell ref="C51:O51"/>
    <mergeCell ref="C52:O52"/>
    <mergeCell ref="C53:O53"/>
    <mergeCell ref="C54:O54"/>
    <mergeCell ref="C55:O55"/>
    <mergeCell ref="C60:O60"/>
    <mergeCell ref="C45:O45"/>
    <mergeCell ref="C46:O46"/>
    <mergeCell ref="C47:O47"/>
    <mergeCell ref="C48:O48"/>
    <mergeCell ref="C49:O49"/>
    <mergeCell ref="C50:O50"/>
    <mergeCell ref="C36:O36"/>
    <mergeCell ref="C37:O37"/>
    <mergeCell ref="C38:O38"/>
    <mergeCell ref="C42:O42"/>
    <mergeCell ref="C43:O43"/>
    <mergeCell ref="C44:O44"/>
    <mergeCell ref="C30:O30"/>
    <mergeCell ref="C31:O31"/>
    <mergeCell ref="C32:O32"/>
    <mergeCell ref="C33:O33"/>
    <mergeCell ref="C34:O34"/>
    <mergeCell ref="C35:O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Jeddeloh 2026</vt:lpstr>
      <vt:lpstr>Условия работы</vt:lpstr>
      <vt:lpstr>'Jeddeloh 2026'!prov</vt:lpstr>
      <vt:lpstr>'Jeddeloh 2026'!st</vt:lpstr>
      <vt:lpstr>'Jeddeloh 2026'!tab</vt:lpstr>
      <vt:lpstr>'Jeddeloh 2026'!tabhug</vt:lpstr>
      <vt:lpstr>'Jeddeloh 2026'!table</vt:lpstr>
      <vt:lpstr>'Jeddeloh 2026'!table1</vt:lpstr>
      <vt:lpstr>'Jeddeloh 2026'!table11</vt:lpstr>
      <vt:lpstr>'Jeddeloh 2026'!tabletab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dcterms:created xsi:type="dcterms:W3CDTF">2026-09-03T05:17:02Z</dcterms:created>
  <dcterms:modified xsi:type="dcterms:W3CDTF">2026-09-03T05:18:34Z</dcterms:modified>
</cp:coreProperties>
</file>